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7\Desktop\"/>
    </mc:Choice>
  </mc:AlternateContent>
  <xr:revisionPtr revIDLastSave="0" documentId="13_ncr:1_{51C3AAA3-1952-49B8-A65E-99500FFBD5EC}" xr6:coauthVersionLast="47" xr6:coauthVersionMax="47" xr10:uidLastSave="{00000000-0000-0000-0000-000000000000}"/>
  <bookViews>
    <workbookView xWindow="-120" yWindow="-120" windowWidth="24240" windowHeight="13140" xr2:uid="{C692D7D8-C70E-4046-A0E8-DC6F7C407C9E}"/>
  </bookViews>
  <sheets>
    <sheet name="p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8" i="1" l="1"/>
  <c r="G468" i="1"/>
  <c r="I468" i="1" s="1"/>
  <c r="H467" i="1"/>
  <c r="G467" i="1"/>
  <c r="I467" i="1" s="1"/>
  <c r="H466" i="1"/>
  <c r="G466" i="1"/>
  <c r="I466" i="1" s="1"/>
  <c r="H465" i="1"/>
  <c r="G465" i="1"/>
  <c r="I465" i="1" s="1"/>
  <c r="H464" i="1"/>
  <c r="G464" i="1"/>
  <c r="I464" i="1" s="1"/>
  <c r="H463" i="1"/>
  <c r="G463" i="1"/>
  <c r="I463" i="1" s="1"/>
  <c r="H462" i="1"/>
  <c r="G462" i="1"/>
  <c r="I462" i="1" s="1"/>
  <c r="H461" i="1"/>
  <c r="G461" i="1"/>
  <c r="I461" i="1" s="1"/>
  <c r="H460" i="1"/>
  <c r="G460" i="1"/>
  <c r="I460" i="1" s="1"/>
  <c r="H459" i="1"/>
  <c r="G459" i="1"/>
  <c r="I459" i="1" s="1"/>
  <c r="H458" i="1"/>
  <c r="G458" i="1"/>
  <c r="I458" i="1" s="1"/>
  <c r="H457" i="1"/>
  <c r="G457" i="1"/>
  <c r="I457" i="1" s="1"/>
  <c r="H456" i="1"/>
  <c r="G456" i="1"/>
  <c r="I456" i="1" s="1"/>
  <c r="H455" i="1"/>
  <c r="G455" i="1"/>
  <c r="I455" i="1" s="1"/>
  <c r="H454" i="1"/>
  <c r="G454" i="1"/>
  <c r="I454" i="1" s="1"/>
  <c r="H453" i="1"/>
  <c r="G453" i="1"/>
  <c r="I453" i="1" s="1"/>
  <c r="H452" i="1"/>
  <c r="G452" i="1"/>
  <c r="I452" i="1" s="1"/>
  <c r="H451" i="1"/>
  <c r="G451" i="1"/>
  <c r="I451" i="1" s="1"/>
  <c r="H450" i="1"/>
  <c r="G450" i="1"/>
  <c r="I450" i="1" s="1"/>
  <c r="H449" i="1"/>
  <c r="G449" i="1"/>
  <c r="I449" i="1" s="1"/>
  <c r="H448" i="1"/>
  <c r="G448" i="1"/>
  <c r="I448" i="1" s="1"/>
  <c r="H447" i="1"/>
  <c r="G447" i="1"/>
  <c r="I447" i="1" s="1"/>
  <c r="H446" i="1"/>
  <c r="G446" i="1"/>
  <c r="I446" i="1" s="1"/>
  <c r="H445" i="1"/>
  <c r="G445" i="1"/>
  <c r="I445" i="1" s="1"/>
  <c r="H444" i="1"/>
  <c r="G444" i="1"/>
  <c r="I444" i="1" s="1"/>
  <c r="H443" i="1"/>
  <c r="G443" i="1"/>
  <c r="I443" i="1" s="1"/>
  <c r="H442" i="1"/>
  <c r="G442" i="1"/>
  <c r="I442" i="1" s="1"/>
  <c r="H441" i="1"/>
  <c r="G441" i="1"/>
  <c r="I441" i="1" s="1"/>
  <c r="H440" i="1"/>
  <c r="G440" i="1"/>
  <c r="I440" i="1" s="1"/>
  <c r="H439" i="1"/>
  <c r="G439" i="1"/>
  <c r="I439" i="1" s="1"/>
  <c r="H438" i="1"/>
  <c r="G438" i="1"/>
  <c r="I438" i="1" s="1"/>
  <c r="H437" i="1"/>
  <c r="G437" i="1"/>
  <c r="I437" i="1" s="1"/>
  <c r="H436" i="1"/>
  <c r="G436" i="1"/>
  <c r="I436" i="1" s="1"/>
  <c r="H435" i="1"/>
  <c r="G435" i="1"/>
  <c r="I435" i="1" s="1"/>
  <c r="H434" i="1"/>
  <c r="G434" i="1"/>
  <c r="I434" i="1" s="1"/>
  <c r="H433" i="1"/>
  <c r="G433" i="1"/>
  <c r="I433" i="1" s="1"/>
  <c r="H432" i="1"/>
  <c r="G432" i="1"/>
  <c r="I432" i="1" s="1"/>
  <c r="H431" i="1"/>
  <c r="G431" i="1"/>
  <c r="I431" i="1" s="1"/>
  <c r="H430" i="1"/>
  <c r="G430" i="1"/>
  <c r="I430" i="1" s="1"/>
  <c r="H429" i="1"/>
  <c r="G429" i="1"/>
  <c r="I429" i="1" s="1"/>
  <c r="H428" i="1"/>
  <c r="G428" i="1"/>
  <c r="I428" i="1" s="1"/>
  <c r="H427" i="1"/>
  <c r="G427" i="1"/>
  <c r="I427" i="1" s="1"/>
  <c r="H426" i="1"/>
  <c r="G426" i="1"/>
  <c r="I426" i="1" s="1"/>
  <c r="H425" i="1"/>
  <c r="G425" i="1"/>
  <c r="I425" i="1" s="1"/>
  <c r="H424" i="1"/>
  <c r="G424" i="1"/>
  <c r="I424" i="1" s="1"/>
  <c r="G423" i="1"/>
  <c r="H422" i="1"/>
  <c r="G422" i="1"/>
  <c r="I422" i="1" s="1"/>
  <c r="H421" i="1"/>
  <c r="G421" i="1"/>
  <c r="I421" i="1" s="1"/>
  <c r="G420" i="1"/>
  <c r="G419" i="1"/>
  <c r="G418" i="1"/>
  <c r="H417" i="1"/>
  <c r="G417" i="1"/>
  <c r="I417" i="1" s="1"/>
  <c r="H416" i="1"/>
  <c r="G416" i="1"/>
  <c r="I416" i="1" s="1"/>
  <c r="H415" i="1"/>
  <c r="G415" i="1"/>
  <c r="I415" i="1" s="1"/>
  <c r="H414" i="1"/>
  <c r="G414" i="1"/>
  <c r="I414" i="1" s="1"/>
  <c r="H413" i="1"/>
  <c r="G413" i="1"/>
  <c r="I413" i="1" s="1"/>
  <c r="G412" i="1"/>
  <c r="G411" i="1"/>
  <c r="G410" i="1"/>
  <c r="H409" i="1"/>
  <c r="G409" i="1"/>
  <c r="I409" i="1" s="1"/>
  <c r="H408" i="1"/>
  <c r="G408" i="1"/>
  <c r="I408" i="1" s="1"/>
  <c r="H407" i="1"/>
  <c r="G407" i="1"/>
  <c r="I407" i="1" s="1"/>
  <c r="H406" i="1"/>
  <c r="G406" i="1"/>
  <c r="I406" i="1" s="1"/>
  <c r="H405" i="1"/>
  <c r="G405" i="1"/>
  <c r="I405" i="1" s="1"/>
  <c r="H404" i="1"/>
  <c r="G404" i="1"/>
  <c r="I404" i="1" s="1"/>
  <c r="H403" i="1"/>
  <c r="G403" i="1"/>
  <c r="I403" i="1" s="1"/>
  <c r="H402" i="1"/>
  <c r="G402" i="1"/>
  <c r="I402" i="1" s="1"/>
  <c r="H401" i="1"/>
  <c r="G401" i="1"/>
  <c r="I401" i="1" s="1"/>
  <c r="H400" i="1"/>
  <c r="G400" i="1"/>
  <c r="I400" i="1" s="1"/>
  <c r="H399" i="1"/>
  <c r="G399" i="1"/>
  <c r="I399" i="1" s="1"/>
  <c r="H398" i="1"/>
  <c r="G398" i="1"/>
  <c r="I398" i="1" s="1"/>
  <c r="H397" i="1"/>
  <c r="G397" i="1"/>
  <c r="I397" i="1" s="1"/>
  <c r="H396" i="1"/>
  <c r="G396" i="1"/>
  <c r="I396" i="1" s="1"/>
  <c r="H395" i="1"/>
  <c r="G395" i="1"/>
  <c r="I395" i="1" s="1"/>
  <c r="H394" i="1"/>
  <c r="G394" i="1"/>
  <c r="I394" i="1" s="1"/>
  <c r="H393" i="1"/>
  <c r="G393" i="1"/>
  <c r="I393" i="1" s="1"/>
  <c r="H392" i="1"/>
  <c r="G392" i="1"/>
  <c r="I392" i="1" s="1"/>
  <c r="H391" i="1"/>
  <c r="G391" i="1"/>
  <c r="I391" i="1" s="1"/>
  <c r="H390" i="1"/>
  <c r="G390" i="1"/>
  <c r="I390" i="1" s="1"/>
  <c r="H389" i="1"/>
  <c r="G389" i="1"/>
  <c r="I389" i="1" s="1"/>
  <c r="H388" i="1"/>
  <c r="G388" i="1"/>
  <c r="I388" i="1" s="1"/>
  <c r="H387" i="1"/>
  <c r="G387" i="1"/>
  <c r="I387" i="1" s="1"/>
  <c r="H386" i="1"/>
  <c r="G386" i="1"/>
  <c r="I386" i="1" s="1"/>
  <c r="H385" i="1"/>
  <c r="G385" i="1"/>
  <c r="I385" i="1" s="1"/>
  <c r="H384" i="1"/>
  <c r="G384" i="1"/>
  <c r="I384" i="1" s="1"/>
  <c r="H383" i="1"/>
  <c r="G383" i="1"/>
  <c r="I383" i="1" s="1"/>
  <c r="H382" i="1"/>
  <c r="G382" i="1"/>
  <c r="I382" i="1" s="1"/>
  <c r="H381" i="1"/>
  <c r="G381" i="1"/>
  <c r="I381" i="1" s="1"/>
  <c r="H380" i="1"/>
  <c r="G380" i="1"/>
  <c r="I380" i="1" s="1"/>
  <c r="H379" i="1"/>
  <c r="G379" i="1"/>
  <c r="I379" i="1" s="1"/>
  <c r="H378" i="1"/>
  <c r="G378" i="1"/>
  <c r="I378" i="1" s="1"/>
  <c r="H377" i="1"/>
  <c r="G377" i="1"/>
  <c r="I377" i="1" s="1"/>
  <c r="G376" i="1"/>
  <c r="H375" i="1"/>
  <c r="G375" i="1"/>
  <c r="I375" i="1" s="1"/>
  <c r="H374" i="1"/>
  <c r="G374" i="1"/>
  <c r="I374" i="1" s="1"/>
  <c r="H373" i="1"/>
  <c r="G373" i="1"/>
  <c r="I373" i="1" s="1"/>
  <c r="H372" i="1"/>
  <c r="G372" i="1"/>
  <c r="I372" i="1" s="1"/>
  <c r="H371" i="1"/>
  <c r="G371" i="1"/>
  <c r="I371" i="1" s="1"/>
  <c r="H370" i="1"/>
  <c r="G370" i="1"/>
  <c r="I370" i="1" s="1"/>
  <c r="H369" i="1"/>
  <c r="G369" i="1"/>
  <c r="I369" i="1" s="1"/>
  <c r="H368" i="1"/>
  <c r="G368" i="1"/>
  <c r="I368" i="1" s="1"/>
  <c r="H367" i="1"/>
  <c r="G367" i="1"/>
  <c r="I367" i="1" s="1"/>
  <c r="H366" i="1"/>
  <c r="G366" i="1"/>
  <c r="I366" i="1" s="1"/>
  <c r="H365" i="1"/>
  <c r="G365" i="1"/>
  <c r="I365" i="1" s="1"/>
  <c r="H364" i="1"/>
  <c r="G364" i="1"/>
  <c r="I364" i="1" s="1"/>
  <c r="H363" i="1"/>
  <c r="G363" i="1"/>
  <c r="I363" i="1" s="1"/>
  <c r="H362" i="1"/>
  <c r="G362" i="1"/>
  <c r="I362" i="1" s="1"/>
  <c r="H361" i="1"/>
  <c r="G361" i="1"/>
  <c r="I361" i="1" s="1"/>
  <c r="H360" i="1"/>
  <c r="G360" i="1"/>
  <c r="I360" i="1" s="1"/>
  <c r="H359" i="1"/>
  <c r="G359" i="1"/>
  <c r="I359" i="1" s="1"/>
  <c r="H358" i="1"/>
  <c r="G358" i="1"/>
  <c r="I358" i="1" s="1"/>
  <c r="H357" i="1"/>
  <c r="G357" i="1"/>
  <c r="I357" i="1" s="1"/>
  <c r="H356" i="1"/>
  <c r="G356" i="1"/>
  <c r="I356" i="1" s="1"/>
  <c r="H355" i="1"/>
  <c r="G355" i="1"/>
  <c r="I355" i="1" s="1"/>
  <c r="H354" i="1"/>
  <c r="G354" i="1"/>
  <c r="I354" i="1" s="1"/>
  <c r="H353" i="1"/>
  <c r="G353" i="1"/>
  <c r="I353" i="1" s="1"/>
  <c r="H352" i="1"/>
  <c r="G352" i="1"/>
  <c r="I352" i="1" s="1"/>
  <c r="H351" i="1"/>
  <c r="G351" i="1"/>
  <c r="I351" i="1" s="1"/>
  <c r="H350" i="1"/>
  <c r="G350" i="1"/>
  <c r="I350" i="1" s="1"/>
  <c r="H349" i="1"/>
  <c r="G349" i="1"/>
  <c r="I349" i="1" s="1"/>
  <c r="H348" i="1"/>
  <c r="G348" i="1"/>
  <c r="I348" i="1" s="1"/>
  <c r="H347" i="1"/>
  <c r="G347" i="1"/>
  <c r="I347" i="1" s="1"/>
  <c r="H346" i="1"/>
  <c r="G346" i="1"/>
  <c r="I346" i="1" s="1"/>
  <c r="H345" i="1"/>
  <c r="G345" i="1"/>
  <c r="I345" i="1" s="1"/>
  <c r="H344" i="1"/>
  <c r="G344" i="1"/>
  <c r="I344" i="1" s="1"/>
  <c r="H343" i="1"/>
  <c r="G343" i="1"/>
  <c r="I343" i="1" s="1"/>
  <c r="H342" i="1"/>
  <c r="G342" i="1"/>
  <c r="I342" i="1" s="1"/>
  <c r="H341" i="1"/>
  <c r="G341" i="1"/>
  <c r="I341" i="1" s="1"/>
  <c r="H340" i="1"/>
  <c r="G340" i="1"/>
  <c r="I340" i="1" s="1"/>
  <c r="H339" i="1"/>
  <c r="G339" i="1"/>
  <c r="I339" i="1" s="1"/>
  <c r="H338" i="1"/>
  <c r="G338" i="1"/>
  <c r="I338" i="1" s="1"/>
  <c r="H337" i="1"/>
  <c r="G337" i="1"/>
  <c r="I337" i="1" s="1"/>
  <c r="G336" i="1"/>
  <c r="H335" i="1"/>
  <c r="G335" i="1"/>
  <c r="I335" i="1" s="1"/>
  <c r="H334" i="1"/>
  <c r="G334" i="1"/>
  <c r="I334" i="1" s="1"/>
  <c r="H333" i="1"/>
  <c r="G333" i="1"/>
  <c r="I333" i="1" s="1"/>
  <c r="H332" i="1"/>
  <c r="G332" i="1"/>
  <c r="I332" i="1" s="1"/>
  <c r="H331" i="1"/>
  <c r="G331" i="1"/>
  <c r="I331" i="1" s="1"/>
  <c r="H330" i="1"/>
  <c r="G330" i="1"/>
  <c r="I330" i="1" s="1"/>
  <c r="H329" i="1"/>
  <c r="G329" i="1"/>
  <c r="I329" i="1" s="1"/>
  <c r="H328" i="1"/>
  <c r="G328" i="1"/>
  <c r="I328" i="1" s="1"/>
  <c r="H327" i="1"/>
  <c r="G327" i="1"/>
  <c r="I327" i="1" s="1"/>
  <c r="H326" i="1"/>
  <c r="G326" i="1"/>
  <c r="I326" i="1" s="1"/>
  <c r="H325" i="1"/>
  <c r="G325" i="1"/>
  <c r="I325" i="1" s="1"/>
  <c r="H324" i="1"/>
  <c r="G324" i="1"/>
  <c r="I324" i="1" s="1"/>
  <c r="H323" i="1"/>
  <c r="G323" i="1"/>
  <c r="I323" i="1" s="1"/>
  <c r="H322" i="1"/>
  <c r="G322" i="1"/>
  <c r="I322" i="1" s="1"/>
  <c r="H321" i="1"/>
  <c r="G321" i="1"/>
  <c r="I321" i="1" s="1"/>
  <c r="H320" i="1"/>
  <c r="G320" i="1"/>
  <c r="I320" i="1" s="1"/>
  <c r="H319" i="1"/>
  <c r="G319" i="1"/>
  <c r="I319" i="1" s="1"/>
  <c r="H318" i="1"/>
  <c r="G318" i="1"/>
  <c r="I318" i="1" s="1"/>
  <c r="H317" i="1"/>
  <c r="G317" i="1"/>
  <c r="I317" i="1" s="1"/>
  <c r="H316" i="1"/>
  <c r="G316" i="1"/>
  <c r="I316" i="1" s="1"/>
  <c r="H315" i="1"/>
  <c r="G315" i="1"/>
  <c r="I315" i="1" s="1"/>
  <c r="H314" i="1"/>
  <c r="G314" i="1"/>
  <c r="I314" i="1" s="1"/>
  <c r="H313" i="1"/>
  <c r="G313" i="1"/>
  <c r="I313" i="1" s="1"/>
  <c r="H312" i="1"/>
  <c r="G312" i="1"/>
  <c r="I312" i="1" s="1"/>
  <c r="H311" i="1"/>
  <c r="G311" i="1"/>
  <c r="I311" i="1" s="1"/>
  <c r="H310" i="1"/>
  <c r="G310" i="1"/>
  <c r="I310" i="1" s="1"/>
  <c r="H309" i="1"/>
  <c r="G309" i="1"/>
  <c r="I309" i="1" s="1"/>
  <c r="H308" i="1"/>
  <c r="G308" i="1"/>
  <c r="I308" i="1" s="1"/>
  <c r="H307" i="1"/>
  <c r="G307" i="1"/>
  <c r="I307" i="1" s="1"/>
  <c r="H306" i="1"/>
  <c r="G306" i="1"/>
  <c r="I306" i="1" s="1"/>
  <c r="H305" i="1"/>
  <c r="G305" i="1"/>
  <c r="I305" i="1" s="1"/>
  <c r="H304" i="1"/>
  <c r="G304" i="1"/>
  <c r="I304" i="1" s="1"/>
  <c r="H303" i="1"/>
  <c r="G303" i="1"/>
  <c r="I303" i="1" s="1"/>
  <c r="H302" i="1"/>
  <c r="G302" i="1"/>
  <c r="I302" i="1" s="1"/>
  <c r="H301" i="1"/>
  <c r="G301" i="1"/>
  <c r="I301" i="1" s="1"/>
  <c r="H300" i="1"/>
  <c r="G300" i="1"/>
  <c r="I300" i="1" s="1"/>
  <c r="H299" i="1"/>
  <c r="G299" i="1"/>
  <c r="I299" i="1" s="1"/>
  <c r="H298" i="1"/>
  <c r="G298" i="1"/>
  <c r="I298" i="1" s="1"/>
  <c r="H297" i="1"/>
  <c r="G297" i="1"/>
  <c r="I297" i="1" s="1"/>
  <c r="H296" i="1"/>
  <c r="G296" i="1"/>
  <c r="I296" i="1" s="1"/>
  <c r="H295" i="1"/>
  <c r="G295" i="1"/>
  <c r="I295" i="1" s="1"/>
  <c r="H294" i="1"/>
  <c r="G294" i="1"/>
  <c r="I294" i="1" s="1"/>
  <c r="H293" i="1"/>
  <c r="G293" i="1"/>
  <c r="I293" i="1" s="1"/>
  <c r="H292" i="1"/>
  <c r="G292" i="1"/>
  <c r="I292" i="1" s="1"/>
  <c r="H291" i="1"/>
  <c r="G291" i="1"/>
  <c r="I291" i="1" s="1"/>
  <c r="H290" i="1"/>
  <c r="G290" i="1"/>
  <c r="I290" i="1" s="1"/>
  <c r="H289" i="1"/>
  <c r="G289" i="1"/>
  <c r="I289" i="1" s="1"/>
  <c r="H288" i="1"/>
  <c r="G288" i="1"/>
  <c r="I288" i="1" s="1"/>
  <c r="H287" i="1"/>
  <c r="G287" i="1"/>
  <c r="I287" i="1" s="1"/>
  <c r="H286" i="1"/>
  <c r="G286" i="1"/>
  <c r="I286" i="1" s="1"/>
  <c r="H285" i="1"/>
  <c r="G285" i="1"/>
  <c r="I285" i="1" s="1"/>
  <c r="H284" i="1"/>
  <c r="G284" i="1"/>
  <c r="I284" i="1" s="1"/>
  <c r="H283" i="1"/>
  <c r="G283" i="1"/>
  <c r="I283" i="1" s="1"/>
  <c r="H282" i="1"/>
  <c r="G282" i="1"/>
  <c r="I282" i="1" s="1"/>
  <c r="H281" i="1"/>
  <c r="G281" i="1"/>
  <c r="I281" i="1" s="1"/>
  <c r="H280" i="1"/>
  <c r="G280" i="1"/>
  <c r="I280" i="1" s="1"/>
  <c r="H279" i="1"/>
  <c r="G279" i="1"/>
  <c r="I279" i="1" s="1"/>
  <c r="H278" i="1"/>
  <c r="G278" i="1"/>
  <c r="I278" i="1" s="1"/>
  <c r="H277" i="1"/>
  <c r="G277" i="1"/>
  <c r="I277" i="1" s="1"/>
  <c r="H276" i="1"/>
  <c r="G276" i="1"/>
  <c r="I276" i="1" s="1"/>
  <c r="H275" i="1"/>
  <c r="G275" i="1"/>
  <c r="I275" i="1" s="1"/>
  <c r="H274" i="1"/>
  <c r="G274" i="1"/>
  <c r="I274" i="1" s="1"/>
  <c r="H273" i="1"/>
  <c r="G273" i="1"/>
  <c r="I273" i="1" s="1"/>
  <c r="H272" i="1"/>
  <c r="G272" i="1"/>
  <c r="I272" i="1" s="1"/>
  <c r="H271" i="1"/>
  <c r="G271" i="1"/>
  <c r="I271" i="1" s="1"/>
  <c r="H270" i="1"/>
  <c r="G270" i="1"/>
  <c r="I270" i="1" s="1"/>
  <c r="H269" i="1"/>
  <c r="G269" i="1"/>
  <c r="I269" i="1" s="1"/>
  <c r="H268" i="1"/>
  <c r="G268" i="1"/>
  <c r="I268" i="1" s="1"/>
  <c r="H267" i="1"/>
  <c r="G267" i="1"/>
  <c r="I267" i="1" s="1"/>
  <c r="H266" i="1"/>
  <c r="G266" i="1"/>
  <c r="I266" i="1" s="1"/>
  <c r="H265" i="1"/>
  <c r="G265" i="1"/>
  <c r="I265" i="1" s="1"/>
  <c r="H264" i="1"/>
  <c r="G264" i="1"/>
  <c r="I264" i="1" s="1"/>
  <c r="H263" i="1"/>
  <c r="G263" i="1"/>
  <c r="I263" i="1" s="1"/>
  <c r="H262" i="1"/>
  <c r="G262" i="1"/>
  <c r="I262" i="1" s="1"/>
  <c r="H261" i="1"/>
  <c r="G261" i="1"/>
  <c r="I261" i="1" s="1"/>
  <c r="H260" i="1"/>
  <c r="G260" i="1"/>
  <c r="I260" i="1" s="1"/>
  <c r="H259" i="1"/>
  <c r="G259" i="1"/>
  <c r="I259" i="1" s="1"/>
  <c r="H258" i="1"/>
  <c r="G258" i="1"/>
  <c r="I258" i="1" s="1"/>
  <c r="H257" i="1"/>
  <c r="G257" i="1"/>
  <c r="I257" i="1" s="1"/>
  <c r="H256" i="1"/>
  <c r="G256" i="1"/>
  <c r="I256" i="1" s="1"/>
  <c r="H255" i="1"/>
  <c r="G255" i="1"/>
  <c r="I255" i="1" s="1"/>
  <c r="H254" i="1"/>
  <c r="G254" i="1"/>
  <c r="I254" i="1" s="1"/>
  <c r="H253" i="1"/>
  <c r="G253" i="1"/>
  <c r="I253" i="1" s="1"/>
  <c r="H252" i="1"/>
  <c r="G252" i="1"/>
  <c r="I252" i="1" s="1"/>
  <c r="H251" i="1"/>
  <c r="G251" i="1"/>
  <c r="I251" i="1" s="1"/>
  <c r="H250" i="1"/>
  <c r="G250" i="1"/>
  <c r="I250" i="1" s="1"/>
  <c r="H249" i="1"/>
  <c r="G249" i="1"/>
  <c r="I249" i="1" s="1"/>
  <c r="H248" i="1"/>
  <c r="G248" i="1"/>
  <c r="I248" i="1" s="1"/>
  <c r="H247" i="1"/>
  <c r="G247" i="1"/>
  <c r="I247" i="1" s="1"/>
  <c r="H246" i="1"/>
  <c r="G246" i="1"/>
  <c r="I246" i="1" s="1"/>
  <c r="H245" i="1"/>
  <c r="G245" i="1"/>
  <c r="I245" i="1" s="1"/>
  <c r="H244" i="1"/>
  <c r="G244" i="1"/>
  <c r="I244" i="1" s="1"/>
  <c r="H243" i="1"/>
  <c r="G243" i="1"/>
  <c r="I243" i="1" s="1"/>
  <c r="H242" i="1"/>
  <c r="G242" i="1"/>
  <c r="I242" i="1" s="1"/>
  <c r="H241" i="1"/>
  <c r="G241" i="1"/>
  <c r="I241" i="1" s="1"/>
  <c r="H240" i="1"/>
  <c r="G240" i="1"/>
  <c r="I240" i="1" s="1"/>
  <c r="H239" i="1"/>
  <c r="G239" i="1"/>
  <c r="I239" i="1" s="1"/>
  <c r="H238" i="1"/>
  <c r="G238" i="1"/>
  <c r="I238" i="1" s="1"/>
  <c r="H237" i="1"/>
  <c r="G237" i="1"/>
  <c r="I237" i="1" s="1"/>
  <c r="H236" i="1"/>
  <c r="G236" i="1"/>
  <c r="I236" i="1" s="1"/>
  <c r="H235" i="1"/>
  <c r="G235" i="1"/>
  <c r="I235" i="1" s="1"/>
  <c r="H234" i="1"/>
  <c r="G234" i="1"/>
  <c r="I234" i="1" s="1"/>
  <c r="H233" i="1"/>
  <c r="G233" i="1"/>
  <c r="I233" i="1" s="1"/>
  <c r="H232" i="1"/>
  <c r="G232" i="1"/>
  <c r="I232" i="1" s="1"/>
  <c r="H231" i="1"/>
  <c r="G231" i="1"/>
  <c r="I231" i="1" s="1"/>
  <c r="H230" i="1"/>
  <c r="G230" i="1"/>
  <c r="I230" i="1" s="1"/>
  <c r="H229" i="1"/>
  <c r="G229" i="1"/>
  <c r="I229" i="1" s="1"/>
  <c r="H228" i="1"/>
  <c r="G228" i="1"/>
  <c r="I228" i="1" s="1"/>
  <c r="H227" i="1"/>
  <c r="G227" i="1"/>
  <c r="I227" i="1" s="1"/>
  <c r="H226" i="1"/>
  <c r="G226" i="1"/>
  <c r="I226" i="1" s="1"/>
  <c r="H225" i="1"/>
  <c r="G225" i="1"/>
  <c r="I225" i="1" s="1"/>
  <c r="H224" i="1"/>
  <c r="G224" i="1"/>
  <c r="I224" i="1" s="1"/>
  <c r="H223" i="1"/>
  <c r="G223" i="1"/>
  <c r="I223" i="1" s="1"/>
  <c r="H222" i="1"/>
  <c r="G222" i="1"/>
  <c r="I222" i="1" s="1"/>
  <c r="H221" i="1"/>
  <c r="G221" i="1"/>
  <c r="I221" i="1" s="1"/>
  <c r="H220" i="1"/>
  <c r="G220" i="1"/>
  <c r="I220" i="1" s="1"/>
  <c r="H219" i="1"/>
  <c r="G219" i="1"/>
  <c r="I219" i="1" s="1"/>
  <c r="H218" i="1"/>
  <c r="G218" i="1"/>
  <c r="I218" i="1" s="1"/>
  <c r="H217" i="1"/>
  <c r="G217" i="1"/>
  <c r="I217" i="1" s="1"/>
  <c r="H216" i="1"/>
  <c r="G216" i="1"/>
  <c r="I216" i="1" s="1"/>
  <c r="H215" i="1"/>
  <c r="G215" i="1"/>
  <c r="I215" i="1" s="1"/>
  <c r="H214" i="1"/>
  <c r="G214" i="1"/>
  <c r="I214" i="1" s="1"/>
  <c r="G213" i="1"/>
  <c r="H212" i="1"/>
  <c r="G212" i="1"/>
  <c r="I212" i="1" s="1"/>
  <c r="H211" i="1"/>
  <c r="G211" i="1"/>
  <c r="I211" i="1" s="1"/>
  <c r="H210" i="1"/>
  <c r="G210" i="1"/>
  <c r="I210" i="1" s="1"/>
  <c r="H209" i="1"/>
  <c r="G209" i="1"/>
  <c r="I209" i="1" s="1"/>
  <c r="H208" i="1"/>
  <c r="G208" i="1"/>
  <c r="I208" i="1" s="1"/>
  <c r="H207" i="1"/>
  <c r="G207" i="1"/>
  <c r="I207" i="1" s="1"/>
  <c r="H206" i="1"/>
  <c r="G206" i="1"/>
  <c r="I206" i="1" s="1"/>
  <c r="H205" i="1"/>
  <c r="G205" i="1"/>
  <c r="I205" i="1" s="1"/>
  <c r="H204" i="1"/>
  <c r="G204" i="1"/>
  <c r="I204" i="1" s="1"/>
  <c r="H203" i="1"/>
  <c r="G203" i="1"/>
  <c r="I203" i="1" s="1"/>
  <c r="H202" i="1"/>
  <c r="G202" i="1"/>
  <c r="I202" i="1" s="1"/>
  <c r="H201" i="1"/>
  <c r="G201" i="1"/>
  <c r="I201" i="1" s="1"/>
  <c r="H200" i="1"/>
  <c r="G200" i="1"/>
  <c r="I200" i="1" s="1"/>
  <c r="G199" i="1"/>
  <c r="H198" i="1"/>
  <c r="G198" i="1"/>
  <c r="I198" i="1" s="1"/>
  <c r="H197" i="1"/>
  <c r="G197" i="1"/>
  <c r="I197" i="1" s="1"/>
  <c r="H196" i="1"/>
  <c r="G196" i="1"/>
  <c r="I196" i="1" s="1"/>
  <c r="H195" i="1"/>
  <c r="G195" i="1"/>
  <c r="I195" i="1" s="1"/>
  <c r="H194" i="1"/>
  <c r="G194" i="1"/>
  <c r="I194" i="1" s="1"/>
  <c r="H193" i="1"/>
  <c r="G193" i="1"/>
  <c r="I193" i="1" s="1"/>
  <c r="H192" i="1"/>
  <c r="G192" i="1"/>
  <c r="I192" i="1" s="1"/>
  <c r="H191" i="1"/>
  <c r="G191" i="1"/>
  <c r="I191" i="1" s="1"/>
  <c r="H190" i="1"/>
  <c r="G190" i="1"/>
  <c r="I190" i="1" s="1"/>
  <c r="H189" i="1"/>
  <c r="G189" i="1"/>
  <c r="I189" i="1" s="1"/>
  <c r="H188" i="1"/>
  <c r="G188" i="1"/>
  <c r="I188" i="1" s="1"/>
  <c r="H187" i="1"/>
  <c r="G187" i="1"/>
  <c r="I187" i="1" s="1"/>
  <c r="H186" i="1"/>
  <c r="G186" i="1"/>
  <c r="I186" i="1" s="1"/>
  <c r="H185" i="1"/>
  <c r="G185" i="1"/>
  <c r="I185" i="1" s="1"/>
  <c r="H184" i="1"/>
  <c r="G184" i="1"/>
  <c r="I184" i="1" s="1"/>
  <c r="H183" i="1"/>
  <c r="G183" i="1"/>
  <c r="I183" i="1" s="1"/>
  <c r="H182" i="1"/>
  <c r="G182" i="1"/>
  <c r="I182" i="1" s="1"/>
  <c r="H181" i="1"/>
  <c r="G181" i="1"/>
  <c r="I181" i="1" s="1"/>
  <c r="H180" i="1"/>
  <c r="G180" i="1"/>
  <c r="I180" i="1" s="1"/>
  <c r="H179" i="1"/>
  <c r="G179" i="1"/>
  <c r="I179" i="1" s="1"/>
  <c r="H178" i="1"/>
  <c r="G178" i="1"/>
  <c r="I178" i="1" s="1"/>
  <c r="H177" i="1"/>
  <c r="G177" i="1"/>
  <c r="I177" i="1" s="1"/>
  <c r="H176" i="1"/>
  <c r="G176" i="1"/>
  <c r="I176" i="1" s="1"/>
  <c r="H175" i="1"/>
  <c r="G175" i="1"/>
  <c r="I175" i="1" s="1"/>
  <c r="H174" i="1"/>
  <c r="G174" i="1"/>
  <c r="I174" i="1" s="1"/>
  <c r="H173" i="1"/>
  <c r="G173" i="1"/>
  <c r="I173" i="1" s="1"/>
  <c r="H172" i="1"/>
  <c r="G172" i="1"/>
  <c r="I172" i="1" s="1"/>
  <c r="H171" i="1"/>
  <c r="G171" i="1"/>
  <c r="I171" i="1" s="1"/>
  <c r="H170" i="1"/>
  <c r="G170" i="1"/>
  <c r="I170" i="1" s="1"/>
  <c r="H169" i="1"/>
  <c r="G169" i="1"/>
  <c r="I169" i="1" s="1"/>
  <c r="H168" i="1"/>
  <c r="G168" i="1"/>
  <c r="I168" i="1" s="1"/>
  <c r="H167" i="1"/>
  <c r="G167" i="1"/>
  <c r="I167" i="1" s="1"/>
  <c r="H166" i="1"/>
  <c r="G166" i="1"/>
  <c r="I166" i="1" s="1"/>
  <c r="H165" i="1"/>
  <c r="G165" i="1"/>
  <c r="I165" i="1" s="1"/>
  <c r="H164" i="1"/>
  <c r="G164" i="1"/>
  <c r="I164" i="1" s="1"/>
  <c r="H163" i="1"/>
  <c r="G163" i="1"/>
  <c r="I163" i="1" s="1"/>
  <c r="H162" i="1"/>
  <c r="G162" i="1"/>
  <c r="I162" i="1" s="1"/>
  <c r="H161" i="1"/>
  <c r="G161" i="1"/>
  <c r="I161" i="1" s="1"/>
  <c r="H160" i="1"/>
  <c r="G160" i="1"/>
  <c r="I160" i="1" s="1"/>
  <c r="H159" i="1"/>
  <c r="G159" i="1"/>
  <c r="I159" i="1" s="1"/>
  <c r="H158" i="1"/>
  <c r="G158" i="1"/>
  <c r="I158" i="1" s="1"/>
  <c r="H157" i="1"/>
  <c r="G157" i="1"/>
  <c r="I157" i="1" s="1"/>
  <c r="H156" i="1"/>
  <c r="G156" i="1"/>
  <c r="I156" i="1" s="1"/>
  <c r="H155" i="1"/>
  <c r="G155" i="1"/>
  <c r="I155" i="1" s="1"/>
  <c r="H154" i="1"/>
  <c r="G154" i="1"/>
  <c r="I154" i="1" s="1"/>
  <c r="H153" i="1"/>
  <c r="G153" i="1"/>
  <c r="I153" i="1" s="1"/>
  <c r="H152" i="1"/>
  <c r="G152" i="1"/>
  <c r="I152" i="1" s="1"/>
  <c r="H151" i="1"/>
  <c r="G151" i="1"/>
  <c r="I151" i="1" s="1"/>
  <c r="H150" i="1"/>
  <c r="G150" i="1"/>
  <c r="I150" i="1" s="1"/>
  <c r="H149" i="1"/>
  <c r="G149" i="1"/>
  <c r="I149" i="1" s="1"/>
  <c r="H148" i="1"/>
  <c r="G148" i="1"/>
  <c r="I148" i="1" s="1"/>
  <c r="H147" i="1"/>
  <c r="G147" i="1"/>
  <c r="I147" i="1" s="1"/>
  <c r="H146" i="1"/>
  <c r="G146" i="1"/>
  <c r="I146" i="1" s="1"/>
  <c r="H145" i="1"/>
  <c r="G145" i="1"/>
  <c r="I145" i="1" s="1"/>
  <c r="H144" i="1"/>
  <c r="G144" i="1"/>
  <c r="I144" i="1" s="1"/>
  <c r="H143" i="1"/>
  <c r="G143" i="1"/>
  <c r="I143" i="1" s="1"/>
  <c r="H142" i="1"/>
  <c r="G142" i="1"/>
  <c r="I142" i="1" s="1"/>
  <c r="H141" i="1"/>
  <c r="G141" i="1"/>
  <c r="I141" i="1" s="1"/>
  <c r="H140" i="1"/>
  <c r="G140" i="1"/>
  <c r="I140" i="1" s="1"/>
  <c r="G139" i="1"/>
  <c r="H138" i="1"/>
  <c r="G138" i="1"/>
  <c r="I138" i="1" s="1"/>
  <c r="H137" i="1"/>
  <c r="G137" i="1"/>
  <c r="I137" i="1" s="1"/>
  <c r="H136" i="1"/>
  <c r="G136" i="1"/>
  <c r="I136" i="1" s="1"/>
  <c r="H135" i="1"/>
  <c r="G135" i="1"/>
  <c r="I135" i="1" s="1"/>
  <c r="H134" i="1"/>
  <c r="G134" i="1"/>
  <c r="I134" i="1" s="1"/>
  <c r="H133" i="1"/>
  <c r="G133" i="1"/>
  <c r="I133" i="1" s="1"/>
  <c r="H132" i="1"/>
  <c r="G132" i="1"/>
  <c r="I132" i="1" s="1"/>
  <c r="H131" i="1"/>
  <c r="G131" i="1"/>
  <c r="I131" i="1" s="1"/>
  <c r="H130" i="1"/>
  <c r="G130" i="1"/>
  <c r="I130" i="1" s="1"/>
  <c r="H129" i="1"/>
  <c r="G129" i="1"/>
  <c r="I129" i="1" s="1"/>
  <c r="H128" i="1"/>
  <c r="G128" i="1"/>
  <c r="I128" i="1" s="1"/>
  <c r="H127" i="1"/>
  <c r="G127" i="1"/>
  <c r="I127" i="1" s="1"/>
  <c r="H126" i="1"/>
  <c r="G126" i="1"/>
  <c r="I126" i="1" s="1"/>
  <c r="H125" i="1"/>
  <c r="G125" i="1"/>
  <c r="I125" i="1" s="1"/>
  <c r="H124" i="1"/>
  <c r="G124" i="1"/>
  <c r="I124" i="1" s="1"/>
  <c r="H123" i="1"/>
  <c r="G123" i="1"/>
  <c r="I123" i="1" s="1"/>
  <c r="H122" i="1"/>
  <c r="G122" i="1"/>
  <c r="I122" i="1" s="1"/>
  <c r="H121" i="1"/>
  <c r="G121" i="1"/>
  <c r="I121" i="1" s="1"/>
  <c r="H120" i="1"/>
  <c r="G120" i="1"/>
  <c r="I120" i="1" s="1"/>
  <c r="H119" i="1"/>
  <c r="G119" i="1"/>
  <c r="I119" i="1" s="1"/>
  <c r="H118" i="1"/>
  <c r="G118" i="1"/>
  <c r="I118" i="1" s="1"/>
  <c r="H117" i="1"/>
  <c r="G117" i="1"/>
  <c r="I117" i="1" s="1"/>
  <c r="G116" i="1"/>
  <c r="H115" i="1"/>
  <c r="G115" i="1"/>
  <c r="I115" i="1" s="1"/>
  <c r="H114" i="1"/>
  <c r="G114" i="1"/>
  <c r="I114" i="1" s="1"/>
  <c r="H113" i="1"/>
  <c r="G113" i="1"/>
  <c r="I113" i="1" s="1"/>
  <c r="H112" i="1"/>
  <c r="G112" i="1"/>
  <c r="I112" i="1" s="1"/>
  <c r="H111" i="1"/>
  <c r="G111" i="1"/>
  <c r="I111" i="1" s="1"/>
  <c r="H110" i="1"/>
  <c r="G110" i="1"/>
  <c r="I110" i="1" s="1"/>
  <c r="H109" i="1"/>
  <c r="G109" i="1"/>
  <c r="I109" i="1" s="1"/>
  <c r="H108" i="1"/>
  <c r="G108" i="1"/>
  <c r="I108" i="1" s="1"/>
  <c r="H107" i="1"/>
  <c r="G107" i="1"/>
  <c r="I107" i="1" s="1"/>
  <c r="H106" i="1"/>
  <c r="G106" i="1"/>
  <c r="I106" i="1" s="1"/>
  <c r="H105" i="1"/>
  <c r="G105" i="1"/>
  <c r="I105" i="1" s="1"/>
  <c r="H104" i="1"/>
  <c r="G104" i="1"/>
  <c r="I104" i="1" s="1"/>
  <c r="H103" i="1"/>
  <c r="G103" i="1"/>
  <c r="I103" i="1" s="1"/>
  <c r="H102" i="1"/>
  <c r="G102" i="1"/>
  <c r="I102" i="1" s="1"/>
  <c r="H101" i="1"/>
  <c r="G101" i="1"/>
  <c r="I101" i="1" s="1"/>
  <c r="H100" i="1"/>
  <c r="G100" i="1"/>
  <c r="I100" i="1" s="1"/>
  <c r="H99" i="1"/>
  <c r="G99" i="1"/>
  <c r="I99" i="1" s="1"/>
  <c r="H98" i="1"/>
  <c r="G98" i="1"/>
  <c r="I98" i="1" s="1"/>
  <c r="H97" i="1"/>
  <c r="G97" i="1"/>
  <c r="I97" i="1" s="1"/>
  <c r="H96" i="1"/>
  <c r="G96" i="1"/>
  <c r="I96" i="1" s="1"/>
  <c r="H95" i="1"/>
  <c r="G95" i="1"/>
  <c r="I95" i="1" s="1"/>
  <c r="H94" i="1"/>
  <c r="G94" i="1"/>
  <c r="I94" i="1" s="1"/>
  <c r="H93" i="1"/>
  <c r="G93" i="1"/>
  <c r="I93" i="1" s="1"/>
  <c r="H92" i="1"/>
  <c r="G92" i="1"/>
  <c r="I92" i="1" s="1"/>
  <c r="H91" i="1"/>
  <c r="G91" i="1"/>
  <c r="I91" i="1" s="1"/>
  <c r="H90" i="1"/>
  <c r="G90" i="1"/>
  <c r="I90" i="1" s="1"/>
  <c r="H89" i="1"/>
  <c r="G89" i="1"/>
  <c r="I89" i="1" s="1"/>
  <c r="H88" i="1"/>
  <c r="G88" i="1"/>
  <c r="I88" i="1" s="1"/>
  <c r="H87" i="1"/>
  <c r="G87" i="1"/>
  <c r="I87" i="1" s="1"/>
  <c r="H86" i="1"/>
  <c r="G86" i="1"/>
  <c r="I86" i="1" s="1"/>
  <c r="H85" i="1"/>
  <c r="G85" i="1"/>
  <c r="I85" i="1" s="1"/>
  <c r="H84" i="1"/>
  <c r="G84" i="1"/>
  <c r="I84" i="1" s="1"/>
  <c r="H83" i="1"/>
  <c r="G83" i="1"/>
  <c r="I83" i="1" s="1"/>
  <c r="H82" i="1"/>
  <c r="G82" i="1"/>
  <c r="I82" i="1" s="1"/>
  <c r="H81" i="1"/>
  <c r="G81" i="1"/>
  <c r="I81" i="1" s="1"/>
  <c r="H80" i="1"/>
  <c r="G80" i="1"/>
  <c r="I80" i="1" s="1"/>
  <c r="H79" i="1"/>
  <c r="G79" i="1"/>
  <c r="I79" i="1" s="1"/>
  <c r="H78" i="1"/>
  <c r="G78" i="1"/>
  <c r="I78" i="1" s="1"/>
  <c r="H77" i="1"/>
  <c r="G77" i="1"/>
  <c r="I77" i="1" s="1"/>
  <c r="H76" i="1"/>
  <c r="G76" i="1"/>
  <c r="I76" i="1" s="1"/>
  <c r="H75" i="1"/>
  <c r="G75" i="1"/>
  <c r="I75" i="1" s="1"/>
  <c r="H74" i="1"/>
  <c r="G74" i="1"/>
  <c r="I74" i="1" s="1"/>
  <c r="H73" i="1"/>
  <c r="G73" i="1"/>
  <c r="I73" i="1" s="1"/>
  <c r="H72" i="1"/>
  <c r="G72" i="1"/>
  <c r="I72" i="1" s="1"/>
  <c r="H71" i="1"/>
  <c r="G71" i="1"/>
  <c r="I71" i="1" s="1"/>
  <c r="H70" i="1"/>
  <c r="G70" i="1"/>
  <c r="I70" i="1" s="1"/>
  <c r="H69" i="1"/>
  <c r="G69" i="1"/>
  <c r="I69" i="1" s="1"/>
  <c r="H68" i="1"/>
  <c r="G68" i="1"/>
  <c r="I68" i="1" s="1"/>
  <c r="H67" i="1"/>
  <c r="G67" i="1"/>
  <c r="I67" i="1" s="1"/>
  <c r="H66" i="1"/>
  <c r="G66" i="1"/>
  <c r="I66" i="1" s="1"/>
  <c r="H65" i="1"/>
  <c r="G65" i="1"/>
  <c r="I65" i="1" s="1"/>
  <c r="H64" i="1"/>
  <c r="G64" i="1"/>
  <c r="I64" i="1" s="1"/>
  <c r="H63" i="1"/>
  <c r="G63" i="1"/>
  <c r="I63" i="1" s="1"/>
  <c r="H62" i="1"/>
  <c r="G62" i="1"/>
  <c r="I62" i="1" s="1"/>
  <c r="H61" i="1"/>
  <c r="G61" i="1"/>
  <c r="I61" i="1" s="1"/>
  <c r="H60" i="1"/>
  <c r="G60" i="1"/>
  <c r="I60" i="1" s="1"/>
  <c r="H59" i="1"/>
  <c r="G59" i="1"/>
  <c r="I59" i="1" s="1"/>
  <c r="H58" i="1"/>
  <c r="G58" i="1"/>
  <c r="I58" i="1" s="1"/>
  <c r="H57" i="1"/>
  <c r="G57" i="1"/>
  <c r="I57" i="1" s="1"/>
  <c r="H56" i="1"/>
  <c r="G56" i="1"/>
  <c r="I56" i="1" s="1"/>
  <c r="H55" i="1"/>
  <c r="G55" i="1"/>
  <c r="I55" i="1" s="1"/>
  <c r="H54" i="1"/>
  <c r="G54" i="1"/>
  <c r="I54" i="1" s="1"/>
  <c r="H53" i="1"/>
  <c r="G53" i="1"/>
  <c r="I53" i="1" s="1"/>
  <c r="H52" i="1"/>
  <c r="G52" i="1"/>
  <c r="I52" i="1" s="1"/>
  <c r="H51" i="1"/>
  <c r="G51" i="1"/>
  <c r="I51" i="1" s="1"/>
  <c r="H50" i="1"/>
  <c r="G50" i="1"/>
  <c r="I50" i="1" s="1"/>
  <c r="H49" i="1"/>
  <c r="G49" i="1"/>
  <c r="I49" i="1" s="1"/>
  <c r="H48" i="1"/>
  <c r="G48" i="1"/>
  <c r="I48" i="1" s="1"/>
  <c r="H47" i="1"/>
  <c r="G47" i="1"/>
  <c r="I47" i="1" s="1"/>
  <c r="H46" i="1"/>
  <c r="G46" i="1"/>
  <c r="I46" i="1" s="1"/>
  <c r="H45" i="1"/>
  <c r="G45" i="1"/>
  <c r="I45" i="1" s="1"/>
  <c r="H44" i="1"/>
  <c r="G44" i="1"/>
  <c r="I44" i="1" s="1"/>
  <c r="H43" i="1"/>
  <c r="G43" i="1"/>
  <c r="I43" i="1" s="1"/>
  <c r="H42" i="1"/>
  <c r="G42" i="1"/>
  <c r="I42" i="1" s="1"/>
  <c r="H41" i="1"/>
  <c r="G41" i="1"/>
  <c r="I41" i="1" s="1"/>
  <c r="H40" i="1"/>
  <c r="G40" i="1"/>
  <c r="I40" i="1" s="1"/>
  <c r="H39" i="1"/>
  <c r="G39" i="1"/>
  <c r="I39" i="1" s="1"/>
  <c r="H38" i="1"/>
  <c r="G38" i="1"/>
  <c r="I38" i="1" s="1"/>
  <c r="H37" i="1"/>
  <c r="G37" i="1"/>
  <c r="I37" i="1" s="1"/>
  <c r="H36" i="1"/>
  <c r="G36" i="1"/>
  <c r="I36" i="1" s="1"/>
  <c r="H35" i="1"/>
  <c r="G35" i="1"/>
  <c r="I35" i="1" s="1"/>
  <c r="H34" i="1"/>
  <c r="G34" i="1"/>
  <c r="I34" i="1" s="1"/>
  <c r="H33" i="1"/>
  <c r="G33" i="1"/>
  <c r="I33" i="1" s="1"/>
  <c r="H32" i="1"/>
  <c r="G32" i="1"/>
  <c r="I32" i="1" s="1"/>
  <c r="H31" i="1"/>
  <c r="G31" i="1"/>
  <c r="I31" i="1" s="1"/>
  <c r="H30" i="1"/>
  <c r="G30" i="1"/>
  <c r="I30" i="1" s="1"/>
  <c r="H29" i="1"/>
  <c r="G29" i="1"/>
  <c r="I29" i="1" s="1"/>
  <c r="H28" i="1"/>
  <c r="G28" i="1"/>
  <c r="I28" i="1" s="1"/>
  <c r="H27" i="1"/>
  <c r="G27" i="1"/>
  <c r="I27" i="1" s="1"/>
  <c r="H26" i="1"/>
  <c r="G26" i="1"/>
  <c r="I26" i="1" s="1"/>
  <c r="H25" i="1"/>
  <c r="G25" i="1"/>
  <c r="I25" i="1" s="1"/>
  <c r="H24" i="1"/>
  <c r="G24" i="1"/>
  <c r="I24" i="1" s="1"/>
  <c r="H23" i="1"/>
  <c r="G23" i="1"/>
  <c r="I23" i="1" s="1"/>
  <c r="H22" i="1"/>
  <c r="G22" i="1"/>
  <c r="I22" i="1" s="1"/>
  <c r="H21" i="1"/>
  <c r="G21" i="1"/>
  <c r="I21" i="1" s="1"/>
  <c r="H20" i="1"/>
  <c r="G20" i="1"/>
  <c r="I20" i="1" s="1"/>
  <c r="H19" i="1"/>
  <c r="G19" i="1"/>
  <c r="I19" i="1" s="1"/>
  <c r="H18" i="1"/>
  <c r="G18" i="1"/>
  <c r="I18" i="1" s="1"/>
  <c r="H17" i="1"/>
  <c r="G17" i="1"/>
  <c r="I17" i="1" s="1"/>
  <c r="H16" i="1"/>
  <c r="G16" i="1"/>
  <c r="I16" i="1" s="1"/>
  <c r="H15" i="1"/>
  <c r="G15" i="1"/>
  <c r="I15" i="1" s="1"/>
  <c r="H14" i="1"/>
  <c r="G14" i="1"/>
  <c r="I14" i="1" s="1"/>
  <c r="H13" i="1"/>
  <c r="G13" i="1"/>
  <c r="I13" i="1" s="1"/>
  <c r="H12" i="1"/>
  <c r="G12" i="1"/>
  <c r="I12" i="1" s="1"/>
  <c r="H11" i="1"/>
  <c r="G11" i="1"/>
  <c r="I11" i="1" s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I474" i="1" l="1"/>
  <c r="I472" i="1"/>
  <c r="I473" i="1"/>
  <c r="I471" i="1"/>
</calcChain>
</file>

<file path=xl/sharedStrings.xml><?xml version="1.0" encoding="utf-8"?>
<sst xmlns="http://schemas.openxmlformats.org/spreadsheetml/2006/main" count="3307" uniqueCount="2092">
  <si>
    <t>Код региона</t>
  </si>
  <si>
    <t>ФИО</t>
  </si>
  <si>
    <t>Дата рождения</t>
  </si>
  <si>
    <t>Должность (последняя)</t>
  </si>
  <si>
    <t>Афлированная компания (организация)</t>
  </si>
  <si>
    <t>БИН компании</t>
  </si>
  <si>
    <t>Регистрация компании (год)</t>
  </si>
  <si>
    <t>Регистрация компании (месяц)</t>
  </si>
  <si>
    <t>Возраст компании</t>
  </si>
  <si>
    <t>Партийная принадлежность</t>
  </si>
  <si>
    <t>Уплачено налогов</t>
  </si>
  <si>
    <t>Размер предприятия</t>
  </si>
  <si>
    <t>Вид деятельности</t>
  </si>
  <si>
    <t>Ажикенова Мадина Берикболовна</t>
  </si>
  <si>
    <t>10 мая 1980</t>
  </si>
  <si>
    <t>учредитель</t>
  </si>
  <si>
    <t>частные детские сады «Медина» и «Медина 2» (ТОО "БОБЕК МЕДИНА")</t>
  </si>
  <si>
    <t>160840023831</t>
  </si>
  <si>
    <t>AMANAT</t>
  </si>
  <si>
    <t>Малые предприятия (11-15)</t>
  </si>
  <si>
    <t>Дошкольное образование (окэд: 85100)</t>
  </si>
  <si>
    <t>Айтхожин Азамат Серикович</t>
  </si>
  <si>
    <t>15 мая 1975</t>
  </si>
  <si>
    <t>генеральный секретарь</t>
  </si>
  <si>
    <t>ОЮЛ «Ассоциация «Казахстанская Федерация футбола»</t>
  </si>
  <si>
    <t>070340000032</t>
  </si>
  <si>
    <t>Малые предприятия (51-100)</t>
  </si>
  <si>
    <t>Деятельность прочих общественных организаций, не включенных в другие группировки (окэд: 94990)</t>
  </si>
  <si>
    <t>Байсеркина Динара Сатжановна</t>
  </si>
  <si>
    <t>1 января 1974</t>
  </si>
  <si>
    <t>директор</t>
  </si>
  <si>
    <t>ГКП на ПХВ «Городская поликлиника № 6 акимата города Астаны»</t>
  </si>
  <si>
    <t>130840022632</t>
  </si>
  <si>
    <t>Крупные предприятия (501-1000)</t>
  </si>
  <si>
    <t>Общая врачебная практика (окэд: 86210)</t>
  </si>
  <si>
    <t>Дакенов Ерлан Ергазиевич</t>
  </si>
  <si>
    <t>9 января 1977</t>
  </si>
  <si>
    <t>генеральный директор</t>
  </si>
  <si>
    <t>«Государственная академическая филармония им. Е. Рахмадиева»</t>
  </si>
  <si>
    <t>000240002347</t>
  </si>
  <si>
    <t>Концертная деятельность (окэд: 90012)</t>
  </si>
  <si>
    <t>Дженалаева Салтанат Мұқанбетпанақызы</t>
  </si>
  <si>
    <t>14 февраля 1982</t>
  </si>
  <si>
    <t>ТОО «Клиника Эндохирургии»</t>
  </si>
  <si>
    <t>181041015209</t>
  </si>
  <si>
    <t>Малые предприятия (21-30)</t>
  </si>
  <si>
    <t>Ергалиев Талгат Файзуллиевич</t>
  </si>
  <si>
    <t>15 июля 1966</t>
  </si>
  <si>
    <t>председатель</t>
  </si>
  <si>
    <t>РОЮЛ «Союз строителей Казахстана»</t>
  </si>
  <si>
    <t>990240019963</t>
  </si>
  <si>
    <t>Малые предприятия (&lt;= 5)</t>
  </si>
  <si>
    <t>Деятельность профессиональных общественных организаций (окэд: 94120)</t>
  </si>
  <si>
    <t>Естек Қанат Ғалымжанұлы</t>
  </si>
  <si>
    <t>4 января 1972</t>
  </si>
  <si>
    <t>ТОО «СМ Каз Астана»</t>
  </si>
  <si>
    <t>140940005546</t>
  </si>
  <si>
    <t>Малые предприятия (31-40)</t>
  </si>
  <si>
    <t>Производство сборных железобетонных и бетонных конструкций и изделий (окэд: 23611)</t>
  </si>
  <si>
    <t>Жолжақсынов Бекзат Досханұлы</t>
  </si>
  <si>
    <t>16 мая 1990</t>
  </si>
  <si>
    <t>генеральный директор и учредитель</t>
  </si>
  <si>
    <t>ТОО «Фабрика света»</t>
  </si>
  <si>
    <t>161240009004</t>
  </si>
  <si>
    <t>Производство осветительных приборов (окэд: 27402)</t>
  </si>
  <si>
    <t>Зейнұлқабден Табиғат</t>
  </si>
  <si>
    <t>3 октября 1974</t>
  </si>
  <si>
    <t>ГКП на ПХВ «Астана су арнасы» акимата города Астана</t>
  </si>
  <si>
    <t>000940002622</t>
  </si>
  <si>
    <t>Крупные предприятия (&gt;1000)</t>
  </si>
  <si>
    <t>Забор, обработка и распределение воды (окэд: 36000)
Производство тепловой энергии самостоятельными котельными (окэд: 35302)
Эксплуатация сетей и сооружений систем водоотведения (канализации) (окэд: 37001)
Строительство трубопроводов для систем водоснабжения и канализации (окэд: 42212)</t>
  </si>
  <si>
    <t>Ибраев Канат Султанович</t>
  </si>
  <si>
    <t>20 августа 1971</t>
  </si>
  <si>
    <t>TOO "DD21" с торговой маркой «Мебельное производство «Акжан»</t>
  </si>
  <si>
    <t>170140009456</t>
  </si>
  <si>
    <t>ДПК «Ақ жол»</t>
  </si>
  <si>
    <t>Малые предприятия (6 - 10)</t>
  </si>
  <si>
    <t>Производство мебели для офисов и предприятий торговли, кроме стульев и другой мебели для сидения (окэд: 31012)</t>
  </si>
  <si>
    <t>Касымбергебаев Бауржан Тилеубергенович</t>
  </si>
  <si>
    <t>3 марта 1980</t>
  </si>
  <si>
    <t>ТОО «KASSYB BILIM»</t>
  </si>
  <si>
    <t>211240005221</t>
  </si>
  <si>
    <t>Прочая деятельность в области образования, не включенная в другие группировки (окэд: 85599)</t>
  </si>
  <si>
    <t>Кульмагамбетова Жанаргуль Жумабаевна</t>
  </si>
  <si>
    <t>31 мая 1972</t>
  </si>
  <si>
    <t>финансовый директор</t>
  </si>
  <si>
    <t>ТОО «Cleverest Technologıes»</t>
  </si>
  <si>
    <t>170240031991</t>
  </si>
  <si>
    <t>Другие виды деятельности в области информационных технологий и информационных систем, не включенные в другие группировки (окэд: 62099)</t>
  </si>
  <si>
    <t>Купешов Нурлан Маратович</t>
  </si>
  <si>
    <t>10 декабря 1988</t>
  </si>
  <si>
    <t>ГКП на ПХВ «ELorda Eco Systems»</t>
  </si>
  <si>
    <t>100240018496</t>
  </si>
  <si>
    <t>Крупные предприятия (251-500)</t>
  </si>
  <si>
    <t>Лория Давид Григорьевич</t>
  </si>
  <si>
    <t>31 октября 1981</t>
  </si>
  <si>
    <t>президент</t>
  </si>
  <si>
    <t>Федерации футбола города Астаны</t>
  </si>
  <si>
    <t>001240007076</t>
  </si>
  <si>
    <t>Магзум Арсланбек Талгатович</t>
  </si>
  <si>
    <t>4 октября 1999</t>
  </si>
  <si>
    <t>филиала МК «Жастар Рухы» при партии «AMANAT» города Астаны</t>
  </si>
  <si>
    <t>081240011980</t>
  </si>
  <si>
    <t>Деятельность политических организаций (окэд: 94920)</t>
  </si>
  <si>
    <t>Муслим Нурлан Сарбайұлы</t>
  </si>
  <si>
    <t>25 мая 1977</t>
  </si>
  <si>
    <t>ТОО «Saryarqa Hold»</t>
  </si>
  <si>
    <t>220540005271</t>
  </si>
  <si>
    <t>Малые предприятия (16-20)</t>
  </si>
  <si>
    <t>Строительство жилых зданий (окэд: 41201)
Аренда (субаренда) и эксплуатация арендуемой недвижимости (окэд: 68202)</t>
  </si>
  <si>
    <t>Омурзаков Азамат Турсунбекович</t>
  </si>
  <si>
    <t>22 сентября 1988</t>
  </si>
  <si>
    <t>ТОО «O'AZAMAT GROUP»</t>
  </si>
  <si>
    <t>040840000739</t>
  </si>
  <si>
    <t>Предоставление услуг гостиницами без ресторанов, за исключением гостиниц, находящихся на придорожной полосе (окэд: 55102)</t>
  </si>
  <si>
    <t>Уразалина Динара Аманболовна</t>
  </si>
  <si>
    <t>31 марта 1978</t>
  </si>
  <si>
    <t>РГП на ПХВ «Центральный клинический госпиталь для ветеранов Отечественной войны» Министерства здравоохранения Республики Казахстан</t>
  </si>
  <si>
    <t>050140009808</t>
  </si>
  <si>
    <t>Средние предприятия (151-200)</t>
  </si>
  <si>
    <t>Деятельность больниц широкого профиля и специализированных больниц (окэд: 86101)</t>
  </si>
  <si>
    <t>Орынбасаров Азамат Манасұлы</t>
  </si>
  <si>
    <t>4 ноября 1992</t>
  </si>
  <si>
    <t>СК «Qamqor Qurylys»</t>
  </si>
  <si>
    <t>210340015775</t>
  </si>
  <si>
    <t>Деятельность холдинговых компаний (окэд: 64200)</t>
  </si>
  <si>
    <t>Рамазанов Дархан Булатович</t>
  </si>
  <si>
    <t>12 февраля 1987</t>
  </si>
  <si>
    <t>ТОО «KAP Logistics»</t>
  </si>
  <si>
    <t>060440001914</t>
  </si>
  <si>
    <t>Народная партия Казахстана</t>
  </si>
  <si>
    <t>Транспортная обработка грузов (окэд: 52240)
Деятельность агентов по оптовой торговле топливом, рудами, металлами и химическими веществами (окэд: 46120)
Перевозки автобусами (окэд: 49311)
Деятельность грузового автомобильного транспорта (окэд: 49410)
Эксплуатация автомобильных дорог (окэд: 52212)
Прочая транспортно-экспедиционная деятельность (окэд: 52299)
Аренда и управление собственной недвижимостью (окэд: 68201)
Деятельность в области архитектуры для объектов атомной промышленности и атомной энергетики (окэд: 71111)
Производство прочих основных неорганических химических веществ (окэд: 20130)
Аренда прочих машин, оборудования и материальных активов, не включенных в другие группировки (окэд: 77391)</t>
  </si>
  <si>
    <t>Сагымбаев Абзал Екрамбекович</t>
  </si>
  <si>
    <t>2 марта 1977</t>
  </si>
  <si>
    <t>Соучредитель</t>
  </si>
  <si>
    <t>ТОО «Global Expert Development Group»</t>
  </si>
  <si>
    <t>131240013601</t>
  </si>
  <si>
    <t>Деятельность прочих головных компаний (окэд: 70109)</t>
  </si>
  <si>
    <t>Рахмет Жандос Қанатұлы</t>
  </si>
  <si>
    <t>19 июня 1986</t>
  </si>
  <si>
    <t>ТОО «BALALAND.KZ»</t>
  </si>
  <si>
    <t>210540017858</t>
  </si>
  <si>
    <t>Прочие виды деятельности по организации отдыха и развлечений (окэд: 93299)</t>
  </si>
  <si>
    <t>Самамбетов Маулен Естаевич</t>
  </si>
  <si>
    <t>11 апреля 1966</t>
  </si>
  <si>
    <t>ТОО «Астана орманы»</t>
  </si>
  <si>
    <t>050340001542</t>
  </si>
  <si>
    <t>Услуги, связанные с лесоводство и лесозаготовками (окэд: 02400)
Производство электроэнергии прочими электростанциями (окэд: 35119)</t>
  </si>
  <si>
    <t>Самидин Сауле Самидинқызы</t>
  </si>
  <si>
    <t>27 марта 1972</t>
  </si>
  <si>
    <t>учредитель, генеральный директор</t>
  </si>
  <si>
    <t>ТОО «Sun Events»</t>
  </si>
  <si>
    <t>141240007371</t>
  </si>
  <si>
    <t>Смагулов Аскар Сайлаубекович</t>
  </si>
  <si>
    <t>5 января 1970</t>
  </si>
  <si>
    <t>председатель правления</t>
  </si>
  <si>
    <t>ТОО «Группа Компаний «Akmolа Holding»</t>
  </si>
  <si>
    <t>080840001030</t>
  </si>
  <si>
    <t>Консультирование по вопросам коммерческой деятельности и управления (окэд: 70221)</t>
  </si>
  <si>
    <t>Смаилов Бауыржан Амангельдинович</t>
  </si>
  <si>
    <t>23 марта 1967</t>
  </si>
  <si>
    <t>председатель совета директоров</t>
  </si>
  <si>
    <t>ТОО «Калкаман-Недвижимость»</t>
  </si>
  <si>
    <t>030440000376</t>
  </si>
  <si>
    <t>Аренда и управление собственной недвижимостью (окэд: 68201)
Деятельность фитнес-клубов (окэд: 93130)</t>
  </si>
  <si>
    <t>Табулдина Алтыншаш Жумашевна</t>
  </si>
  <si>
    <t>16 октября 1968</t>
  </si>
  <si>
    <t>ГКП на ПХВ «Городская поликлиника № 5»</t>
  </si>
  <si>
    <t>070740004911</t>
  </si>
  <si>
    <t>Тажимуратов Габит Калиевич</t>
  </si>
  <si>
    <t>23 марта 1972</t>
  </si>
  <si>
    <t>ОЮЛ «Ассоциация гражданской авиации Казахстана»</t>
  </si>
  <si>
    <t>210940043495</t>
  </si>
  <si>
    <t>Предоставление прочих индивидуальных услуг, не включенных в другие группировки (окэд: 96090)</t>
  </si>
  <si>
    <t>Толеген Бахаргуль</t>
  </si>
  <si>
    <t>3 февраля 1969</t>
  </si>
  <si>
    <t>ТОО «Әдемі-Ай Plus»</t>
  </si>
  <si>
    <t>011240000118</t>
  </si>
  <si>
    <t>Розничная торговля прочими товарами на рынках (окэд: 47892)</t>
  </si>
  <si>
    <t>Утешев Нурлан Сулейменович</t>
  </si>
  <si>
    <t>24 февраля 1977</t>
  </si>
  <si>
    <t>соучредитель</t>
  </si>
  <si>
    <t>ТОО «Strategic Government Consulting»</t>
  </si>
  <si>
    <t>171140002672</t>
  </si>
  <si>
    <t>Аканова Асия Айкановна</t>
  </si>
  <si>
    <t xml:space="preserve"> доцент</t>
  </si>
  <si>
    <t>КазНУ имени аль-Фараби</t>
  </si>
  <si>
    <t>990140001154</t>
  </si>
  <si>
    <t>Высшее образование (окэд: 85421)
Профессионально-техническое образование (окэд: 85321)
Послевузовское образование (окэд: 85422)</t>
  </si>
  <si>
    <t>Апсенбетов Бейбит Турсынбекович</t>
  </si>
  <si>
    <t>ТОО "SMART LOGISTICS LTD"</t>
  </si>
  <si>
    <t>221140044558</t>
  </si>
  <si>
    <t>BAYTAQ</t>
  </si>
  <si>
    <t>Аренда и управление собственной недвижимостью (окэд: 68201)</t>
  </si>
  <si>
    <t>Бакарасова Елена Евгеньевна</t>
  </si>
  <si>
    <t>ТОО "Концерн Bakarassov"</t>
  </si>
  <si>
    <t>060640006299</t>
  </si>
  <si>
    <t>Производство красок, лаков, эмалей и минеральных пигментов для них (окэд: 20301)</t>
  </si>
  <si>
    <t>Бегалин Кайрат Талапович</t>
  </si>
  <si>
    <t>19 декабря 1987</t>
  </si>
  <si>
    <t>ТОО «KAZPROMEBEL»</t>
  </si>
  <si>
    <t>130140015691</t>
  </si>
  <si>
    <t>RESPUBLICA</t>
  </si>
  <si>
    <t>Прочая розничная торговля в неспециализированных магазинах, являющихся торговыми объектами, с торговой площадью менее 2000 кв.м (окэд: 47191)</t>
  </si>
  <si>
    <t>Бекенова Гульжан Мирзалиевна</t>
  </si>
  <si>
    <t>22 августа 1973</t>
  </si>
  <si>
    <t>КГУ «Общеобразовательная школа №204»</t>
  </si>
  <si>
    <t>220840009186</t>
  </si>
  <si>
    <t>Средние предприятия (201-250)</t>
  </si>
  <si>
    <t>Основное и общее среднее образование (окэд: 85310)</t>
  </si>
  <si>
    <t>Власов Владимир Валерьевич</t>
  </si>
  <si>
    <t>3 августа 1988</t>
  </si>
  <si>
    <t>ТОО «Электронная торговая площадка АО ЕТБ»</t>
  </si>
  <si>
    <t>191240018346</t>
  </si>
  <si>
    <t>Джантелиев Дастан Темиралиевич</t>
  </si>
  <si>
    <t>2 июля 1985</t>
  </si>
  <si>
    <t>ТОО «Жеті мұра»</t>
  </si>
  <si>
    <t>110140006301</t>
  </si>
  <si>
    <t>Аренда (субаренда) и эксплуатация арендуемой недвижимости (окэд: 68202)</t>
  </si>
  <si>
    <t>Джузеева Қарашаш Узбекбайқызы</t>
  </si>
  <si>
    <t>26 марта 1969</t>
  </si>
  <si>
    <t>основатель и собственник</t>
  </si>
  <si>
    <t>Бизнес-отель «АСТРА», Издательская компаня «БИЗНЕС МЕДИА»</t>
  </si>
  <si>
    <r>
      <rPr>
        <sz val="11"/>
        <color rgb="FFFF0000"/>
        <rFont val="Calibri"/>
        <family val="2"/>
        <charset val="204"/>
        <scheme val="minor"/>
      </rPr>
      <t>210640037599</t>
    </r>
    <r>
      <rPr>
        <sz val="11"/>
        <color theme="1"/>
        <rFont val="Calibri"/>
        <family val="2"/>
        <charset val="204"/>
        <scheme val="minor"/>
      </rPr>
      <t>, 050140014646</t>
    </r>
  </si>
  <si>
    <t>-</t>
  </si>
  <si>
    <t>Брошюровочно-переплетная, отделочная деятельность и сопутствующие услуги (окэд: 18140)
Прочие виды печатного производства (окэд: 18120)</t>
  </si>
  <si>
    <t>Елеусизов Тимур Мэлсович</t>
  </si>
  <si>
    <t>5 октября 1986</t>
  </si>
  <si>
    <t>ЧФ «Eco Fund Tabigat»</t>
  </si>
  <si>
    <t>200240037856</t>
  </si>
  <si>
    <t>Ерлан Диана</t>
  </si>
  <si>
    <t>22 июня 1986</t>
  </si>
  <si>
    <t>ТОО «Chocobon Казахстан»</t>
  </si>
  <si>
    <t>130340000988</t>
  </si>
  <si>
    <t>Малые предприятия (41-50)</t>
  </si>
  <si>
    <t>Оптовая торговля широким ассортиментом товаров без какой-либо конкретизации (окэд: 46909)</t>
  </si>
  <si>
    <t>Есматов Серик Аманжолулы</t>
  </si>
  <si>
    <t>31 июля 1998</t>
  </si>
  <si>
    <t>Заместитель директора по связи с общественностью</t>
  </si>
  <si>
    <t>Реабилитационный центр для детей и подростков с ограниченными возможностями «Мейірім»</t>
  </si>
  <si>
    <t>040240009275</t>
  </si>
  <si>
    <t>Жайнарбай Жалынбек</t>
  </si>
  <si>
    <t>19 марта 1983</t>
  </si>
  <si>
    <t>соучредитель и основатель</t>
  </si>
  <si>
    <t>ГК «SignTech», наружно-рекламное агентство «PROREKLAMA.KZ»</t>
  </si>
  <si>
    <t>140740002801</t>
  </si>
  <si>
    <t>Жумабаев Бакытбек Ашимович</t>
  </si>
  <si>
    <t>17 марта 1974</t>
  </si>
  <si>
    <t>ГК «Жан-М»</t>
  </si>
  <si>
    <t>990640003664</t>
  </si>
  <si>
    <t>Деятельность в области систем обеспечения безопасности (окэд: 80200)</t>
  </si>
  <si>
    <t>Зулеев Мухтар Махамбетович</t>
  </si>
  <si>
    <t>13 апреля 1982</t>
  </si>
  <si>
    <t>учредитель, директор</t>
  </si>
  <si>
    <t>ТОО «Boulangerie KZ»</t>
  </si>
  <si>
    <t>160340004014</t>
  </si>
  <si>
    <t>Ибрагимұлы Болат</t>
  </si>
  <si>
    <t>28 августа 1983</t>
  </si>
  <si>
    <t>ТОО «Qazaq Stroy Properties»</t>
  </si>
  <si>
    <t>210440032580</t>
  </si>
  <si>
    <t>Строительство жилых зданий (окэд: 41201)</t>
  </si>
  <si>
    <t>Идрисов Руслан Рашитович</t>
  </si>
  <si>
    <t>4 сентября 1984</t>
  </si>
  <si>
    <r>
      <t xml:space="preserve">ИП «Идрисов», </t>
    </r>
    <r>
      <rPr>
        <sz val="11"/>
        <color rgb="FF00B0F0"/>
        <rFont val="Calibri"/>
        <family val="2"/>
        <charset val="204"/>
        <scheme val="minor"/>
      </rPr>
      <t>ТОО «Global Foods»</t>
    </r>
    <r>
      <rPr>
        <sz val="11"/>
        <color theme="1"/>
        <rFont val="Calibri"/>
        <family val="2"/>
        <charset val="204"/>
        <scheme val="minor"/>
      </rPr>
      <t>, «Orange Group»</t>
    </r>
  </si>
  <si>
    <t>161140003923</t>
  </si>
  <si>
    <t>Неспециализированная оптовая торговля продуктами питания, напитками и табачными изделиями (окэд: 46390)</t>
  </si>
  <si>
    <t>Кобеева Алтынай Орманкалиевна</t>
  </si>
  <si>
    <t>27 ноября 1972</t>
  </si>
  <si>
    <t>КГУ «Қоғамдық келісім» аппарата акима города Алматы</t>
  </si>
  <si>
    <t>140940011085</t>
  </si>
  <si>
    <t>Регулирование деятельности учреждений здравоохранения, образования, культуры и других социальных услуг, кроме социального обеспечения (окэд: 84120)</t>
  </si>
  <si>
    <t>Мундаханова Назерке Еркиновна</t>
  </si>
  <si>
    <t>2 января 1994</t>
  </si>
  <si>
    <t>ТОО «АРХБЮРО TAL»</t>
  </si>
  <si>
    <t>100140013194</t>
  </si>
  <si>
    <t>Разработка строительных проектов (окэд: 41100)</t>
  </si>
  <si>
    <t>Козлов Сергей Анатольевич</t>
  </si>
  <si>
    <t>7 октября 1968</t>
  </si>
  <si>
    <t>ТОО «ИСК «МАСАТО»</t>
  </si>
  <si>
    <t>930240000109</t>
  </si>
  <si>
    <t>Набиев Амиржан Амиржанович</t>
  </si>
  <si>
    <t>1 ноября 1973</t>
  </si>
  <si>
    <t>ТОО «Атрикс-Строй»</t>
  </si>
  <si>
    <t>021240006160</t>
  </si>
  <si>
    <t>Прочие строительно-монтажные работы, не включенные в другие группировки (окэд: 43298)</t>
  </si>
  <si>
    <t>Надиров Жандос Куанышбекович</t>
  </si>
  <si>
    <t>22 октября 1973</t>
  </si>
  <si>
    <t>КГП на ПХВ «Городской центра крови»</t>
  </si>
  <si>
    <t>040840002636</t>
  </si>
  <si>
    <t>Средние предприятия (101-150)</t>
  </si>
  <si>
    <t>Прочая деятельность в области здравоохранения (окэд: 86900)</t>
  </si>
  <si>
    <t>Нуралдинов Олжас Ельтайулы</t>
  </si>
  <si>
    <t>13 января 1989</t>
  </si>
  <si>
    <t>ИП «СИНЭК», ТОО «KAZECOTRANSIT»</t>
  </si>
  <si>
    <t>890113302232, 141240023224</t>
  </si>
  <si>
    <t>ДПК «Ак жол»</t>
  </si>
  <si>
    <t>Прочая почтовая и курьерская деятельность (окэд: 53200)</t>
  </si>
  <si>
    <t>Проценко Игорь Александрович</t>
  </si>
  <si>
    <t>1970 год</t>
  </si>
  <si>
    <t>ТОО «Торнадо PLUS»</t>
  </si>
  <si>
    <t>940640001262</t>
  </si>
  <si>
    <t>Производство прочей мебели (окэд: 31090)</t>
  </si>
  <si>
    <t>Сауранбаев Ералы Болатович</t>
  </si>
  <si>
    <t>29 июля 1979</t>
  </si>
  <si>
    <t>ТОО «SHEBER PARTNERS»</t>
  </si>
  <si>
    <t>151040011671</t>
  </si>
  <si>
    <t>Серикова Салтанат Бахтияровна</t>
  </si>
  <si>
    <t>8 сентября 1990</t>
  </si>
  <si>
    <t>Chief Product Officer</t>
  </si>
  <si>
    <t>ТОО «JIDE»</t>
  </si>
  <si>
    <t>210740026329</t>
  </si>
  <si>
    <t>Производство меховых изделий (окэд: 14200)</t>
  </si>
  <si>
    <t>Сыргабаев Азамат Маратович</t>
  </si>
  <si>
    <t>11 августа 1971</t>
  </si>
  <si>
    <t>акционер и основатель</t>
  </si>
  <si>
    <t>ТОО "Smartnet"</t>
  </si>
  <si>
    <t>070440003020</t>
  </si>
  <si>
    <t>Прочая проводная телекоммуникационная связь (окэд: 61109)</t>
  </si>
  <si>
    <t>Талгатов Зия Балалдинулы</t>
  </si>
  <si>
    <t>27 февраля 1996</t>
  </si>
  <si>
    <t>Исполнительный директор</t>
  </si>
  <si>
    <t>Группа компаний ТехноGRAD</t>
  </si>
  <si>
    <t>110440012298</t>
  </si>
  <si>
    <t>Оптовая торговля бытовыми электротоварами (окэд: 46431)
Розничная торговля путем заказа товаров по почте или через сеть интернет (окэд: 47910)</t>
  </si>
  <si>
    <t>Тастекеев Дулат Турсынович</t>
  </si>
  <si>
    <t>22 июля 1982</t>
  </si>
  <si>
    <t>учредитель, владелец и управляющий</t>
  </si>
  <si>
    <t>ТОО «МФО «TAS FINANCE GROUP»</t>
  </si>
  <si>
    <t>100240019642</t>
  </si>
  <si>
    <t>Прочие виды кредитования, не включенные в другие группировки (окэд: 64929)</t>
  </si>
  <si>
    <t>Тау Нурымбек</t>
  </si>
  <si>
    <t>9 апреля 1980</t>
  </si>
  <si>
    <t>основатель, учредитель</t>
  </si>
  <si>
    <t>Daco motors KZ</t>
  </si>
  <si>
    <t>060840020905</t>
  </si>
  <si>
    <t>Тё Елена Васильевна</t>
  </si>
  <si>
    <t>9 марта 1975</t>
  </si>
  <si>
    <t>ТОО «Дирекция спортивных сооружений города Алматы»</t>
  </si>
  <si>
    <t>141240026982</t>
  </si>
  <si>
    <t>Утемисов Мурат Мусаевич</t>
  </si>
  <si>
    <t xml:space="preserve">28 августа 1975 </t>
  </si>
  <si>
    <t>ТОО «Kusto Home»</t>
  </si>
  <si>
    <t>070940014490</t>
  </si>
  <si>
    <t>Хамраев Садир Артемович</t>
  </si>
  <si>
    <t>11 ноября 1981</t>
  </si>
  <si>
    <t>ТОО «Транспортный холдинг города Алматы»</t>
  </si>
  <si>
    <t>801140000022</t>
  </si>
  <si>
    <t>Прочая вспомогательная деятельность сухопутного транспорта (окэд: 52219)</t>
  </si>
  <si>
    <t>Шалбаева Айгуль Дуйсеновна</t>
  </si>
  <si>
    <t>30 августа 1973</t>
  </si>
  <si>
    <t>ТОО «Керуен-Medicus»</t>
  </si>
  <si>
    <t>001240000188</t>
  </si>
  <si>
    <t>Шин Андрей Антонович</t>
  </si>
  <si>
    <t>президент и владелец</t>
  </si>
  <si>
    <t>ТОО "Шин-Лайн"</t>
  </si>
  <si>
    <t>020940000580</t>
  </si>
  <si>
    <t>Производство мороженого (окэд: 10520)
Переработка молока, кроме консервирования, и производство сыров (окэд: 10511)
Производство макаронных изделий (окэд: 10730)
Производство готовых пищевых продуктов (окэд: 10850)</t>
  </si>
  <si>
    <t>Балташева Айнагуль Кыдырбаевна</t>
  </si>
  <si>
    <t>руководитель</t>
  </si>
  <si>
    <t>ГКП на ПХВ «Bolashag saraiy» при управлении образования Акмолинской области</t>
  </si>
  <si>
    <t>200640023854</t>
  </si>
  <si>
    <t>Образование в области культуры (окэд: 85520)
Образование в области спорта и отдыха (окэд: 85510)</t>
  </si>
  <si>
    <t>Безвербный Павел Николаевич</t>
  </si>
  <si>
    <t>Директор</t>
  </si>
  <si>
    <t>ТОО «Орленок К»</t>
  </si>
  <si>
    <t>021040004197</t>
  </si>
  <si>
    <t>Предоставление жилья на выходные дни и прочие периоды краткосрочного проживания (окэд: 55200)
Предоставление услуг гостиницами с ресторанами, за исключением гостиниц, находящихся на придорожной полосе (окэд: 55101)
Аренда и управление собственной недвижимостью (окэд: 68201)</t>
  </si>
  <si>
    <t>Газдиева Белла Асланбековна</t>
  </si>
  <si>
    <t>11 сентября 1982</t>
  </si>
  <si>
    <t>филиал Академии государственного управления при Президенте РК по Акмолинской области</t>
  </si>
  <si>
    <t>180141000856</t>
  </si>
  <si>
    <t>Жаров Нұрлан Қайырұлы</t>
  </si>
  <si>
    <t>ГКП на ПХВ «Многопрофильная областная больница»  при управлении здравоохранения Акмолинской области</t>
  </si>
  <si>
    <t>180640031670</t>
  </si>
  <si>
    <t>Жорабек Абай Жұманұлы</t>
  </si>
  <si>
    <t>Заместитель  директора  по  механизации</t>
  </si>
  <si>
    <t>ТОО «Заречный»</t>
  </si>
  <si>
    <t>940940001273</t>
  </si>
  <si>
    <t>Выращивание зерновых и зернобобовых культур, включая семеноводство (окэд: 01111)
Выращивание масличных культур и их семян (окэд: 01112)
Разведение прочего крупного рогатого скота и буйволов (окэд: 01420)
Разведение лошадей (окэд: 01431)
Разведение свиней (окэд: 01460)
Переработка и консервирование мяса (окэд: 10110)
Производство муки (окэд: 10611)
Производство хлебобулочных и мучных кондитерских изделий недлительного хранения (окэд: 10710)
Ремонт и техническое обслуживание машин и оборудования для сельского и лесного хозяйства (окэд: 33123)
Забор, обработка и распределение воды (окэд: 36000)</t>
  </si>
  <si>
    <t>Кусаинов Каиржан Кожахметович</t>
  </si>
  <si>
    <t xml:space="preserve">КГУ « Специализированная Жаксынская  ДЮСШ» Управления физической культуры и спорта Акмолинской области </t>
  </si>
  <si>
    <t>011040003038</t>
  </si>
  <si>
    <t>Образование в области спорта и отдыха (окэд: 85510)</t>
  </si>
  <si>
    <t>Мендыбаева Клара Тунгушовна</t>
  </si>
  <si>
    <t>ТОО «ХПП Арна»</t>
  </si>
  <si>
    <t>100840009984</t>
  </si>
  <si>
    <t>Складирование и хранение зерна (окэд: 52101)
Забор, обработка и распределение воды (окэд: 36000)
Оптовая торговля зерном, семенами и кормами для животных (окэд: 46211)</t>
  </si>
  <si>
    <t>Мусин Манат Айтбаевич</t>
  </si>
  <si>
    <t>ТОО «УК Строй»</t>
  </si>
  <si>
    <t>040140017629</t>
  </si>
  <si>
    <t>Строительство жилых зданий (окэд: 41201)
Строительство нежилых зданий, за исключением стационарных торговых объектов категорий 1, 2 (окэд: 41202)
Строительство прочих трубопроводов (окэд: 42219)
Столярные и плотницкие работы (окэд: 43320)
Покрытие полов и облицовка стен (окэд: 43330)
Аренда строительных машин и оборудования (окэд: 77321)</t>
  </si>
  <si>
    <t>Ошакбаев Абилкайыр Тлеугабылович</t>
  </si>
  <si>
    <t>30 марта 1966</t>
  </si>
  <si>
    <t>Генеральный директор</t>
  </si>
  <si>
    <t>ТОО «Коржинколь-А»</t>
  </si>
  <si>
    <t>001140004048</t>
  </si>
  <si>
    <t>Выращивание зерновых и зернобобовых культур, включая семеноводство (окэд: 01111)
Выращивание масличных культур и их семян (окэд: 01112)
Разведение крупного рогатого скота молочного направления (окэд: 01410)
Охота и отлов, включая предоставление услуг в этих областях (окэд: 01700)
Пресноводное рыболовство (окэд: 03120)
Производство неочищенных масел и жиров (окэд: 10411)
Производство хлебобулочных и мучных кондитерских изделий недлительного хранения (окэд: 10710)
Ремонт и техническое обслуживание машин и оборудования для сельского и лесного хозяйства (окэд: 33123)</t>
  </si>
  <si>
    <t>Пшенов Тимур Амангельдыевич</t>
  </si>
  <si>
    <t xml:space="preserve">	
27.08.1969</t>
  </si>
  <si>
    <t>ТОО «Маншук-АЭ»</t>
  </si>
  <si>
    <t>990640013146</t>
  </si>
  <si>
    <t>Выращивание зерновых и зернобобовых культур, включая семеноводство (окэд: 01111)
Выращивание масличных культур и их семян (окэд: 01112)
Разведение прочего крупного рогатого скота и буйволов (окэд: 01420)
Разведение лошадей (окэд: 01431)
Прочая розничная торговля в специализированных магазинах, являющихся торговыми объектами, с торговой площадью менее 2000 кв.м (окэд: 47789)</t>
  </si>
  <si>
    <t>Рахматулин Калел Рапихович</t>
  </si>
  <si>
    <t xml:space="preserve">	
06.11.1965</t>
  </si>
  <si>
    <t xml:space="preserve">	
главный врач</t>
  </si>
  <si>
    <t xml:space="preserve"> Областного детского реабилитационного центра «Бурабай» при управлении здравоохранения Акмолинской области</t>
  </si>
  <si>
    <t>980440001659</t>
  </si>
  <si>
    <t>Деятельность других лечебных учреждений, имеющих стационары (окэд: 86109)</t>
  </si>
  <si>
    <t>Саханов Галымхан Банияшимович</t>
  </si>
  <si>
    <t xml:space="preserve">	
25.05.1965</t>
  </si>
  <si>
    <t>ТОО «Сепе-1»</t>
  </si>
  <si>
    <t>041240012614</t>
  </si>
  <si>
    <t>Выращивание зерновых и зернобобовых культур, включая семеноводство (окэд: 01111)
Охота и отлов, включая предоставление услуг в этих областях (окэд: 01700)
Пресноводное рыболовство (окэд: 03120)
Переработка и консервирование мяса (окэд: 10110)
Забор, обработка и распределение воды (окэд: 36000)</t>
  </si>
  <si>
    <t>Уразалин Марат Амангельдинович</t>
  </si>
  <si>
    <t>ТОО СХП "Байдалы-2"</t>
  </si>
  <si>
    <t>040640001195</t>
  </si>
  <si>
    <t>Выращивание зерновых и зернобобовых культур, включая семеноводство (окэд: 01111)
Выращивание масличных культур и их семян (окэд: 01112)
Разведение прочего крупного рогатого скота и буйволов (окэд: 01420)</t>
  </si>
  <si>
    <t>Шамкенов Руслан Жақсылықұлы</t>
  </si>
  <si>
    <t>17 ноября 1977</t>
  </si>
  <si>
    <t>ТОО «Жаңа өмір KZ»</t>
  </si>
  <si>
    <t>161040009047</t>
  </si>
  <si>
    <t>Прочие виды деятельности по организации отдыха и развлечений (окэд: 93299)
Предоставление услуг гостиницами с ресторанами, за исключением гостиниц, находящихся на придорожной полосе (окэд: 55101)</t>
  </si>
  <si>
    <t>Шоназаров Умар Файзудинович</t>
  </si>
  <si>
    <t xml:space="preserve">	
21.07.1987</t>
  </si>
  <si>
    <t>Заместитель генерального директора</t>
  </si>
  <si>
    <t>ТОО «Асыл-Арман»</t>
  </si>
  <si>
    <t>991240001379</t>
  </si>
  <si>
    <t>Производство пластмассовых упаковок для товаров (окэд: 22220)
Производство готовых текстильных изделий, кроме одежды (окэд: 13920)
Производство тепловой энергии самостоятельными котельными (окэд: 35302)
Прочая деятельность по обеспечению трудовыми ресурсами (персоналом), кроме деятельности организаций, учрежденных национальными компаниями (окэд: 78301)</t>
  </si>
  <si>
    <t>Шиманский Василий Леонидович</t>
  </si>
  <si>
    <t>01 декабря 1962</t>
  </si>
  <si>
    <t>Председатель</t>
  </si>
  <si>
    <t>ОО «Центр реабилитации инвалидов «ШАНС»</t>
  </si>
  <si>
    <t>100340009044</t>
  </si>
  <si>
    <t>Ыбрай Дуанбай Кәзібайұлы</t>
  </si>
  <si>
    <t>7 февраля 1960</t>
  </si>
  <si>
    <t>Щучинского филиала РГКП «Военно-техническая школа МО РК»</t>
  </si>
  <si>
    <t>000941000136</t>
  </si>
  <si>
    <t>Сыздыков Саят Толегенулы</t>
  </si>
  <si>
    <t>Председатель правления</t>
  </si>
  <si>
    <t>АО «СПК «KOKSHE»</t>
  </si>
  <si>
    <t>101040009006</t>
  </si>
  <si>
    <t>«Ақ Жол»</t>
  </si>
  <si>
    <t>Аяпбергенова Анар Сайлаубековна</t>
  </si>
  <si>
    <t>преподаватель</t>
  </si>
  <si>
    <t>КУ им. Ш. Уалиханова</t>
  </si>
  <si>
    <t>960840000681</t>
  </si>
  <si>
    <t>НДПП «Ауыл»</t>
  </si>
  <si>
    <t>Высшее образование (окэд: 85421)
Разведение прочего крупного рогатого скота и буйволов (окэд: 01420)
Разведение лошадей (окэд: 01431)
Выращивание зерновых и зернобобовых культур, включая семеноводство (окэд: 01111)
Предоставление жилья на выходные дни и прочие периоды краткосрочного проживания (окэд: 55200)
Профессионально-техническое образование (окэд: 85321)
Разведение овец и коз (окэд: 01450)</t>
  </si>
  <si>
    <t>Копишев Галимжан Суюндикович</t>
  </si>
  <si>
    <t>24 сентября 1980</t>
  </si>
  <si>
    <t>ТОО «К.Г.С. САудА PLasT»</t>
  </si>
  <si>
    <t>150540019962</t>
  </si>
  <si>
    <t>Ахат Нұртас Ахатұлы</t>
  </si>
  <si>
    <t>ГККП «Кокшетауский высший казахский педагогический колледж  им.Ж.Мусина» при управлении образования Акмолинской области</t>
  </si>
  <si>
    <t>900640000069</t>
  </si>
  <si>
    <t>Среднее специальное образование (окэд: 85322)
Прочая деятельность в области здравоохранения (окэд: 86900)</t>
  </si>
  <si>
    <t>Койшибаев Марат Советович</t>
  </si>
  <si>
    <t>ОО «Локальный профсоюз «Кәсіп Алтыналмас»</t>
  </si>
  <si>
    <t>171140003241</t>
  </si>
  <si>
    <t>Тәжин Нұрлан Есіркепұлы</t>
  </si>
  <si>
    <t>КГУ Школа-гимназия села Коргалжын отдела образования по Коргалжынскому району управления образования Акмолинской области</t>
  </si>
  <si>
    <t>021140004438</t>
  </si>
  <si>
    <t>Дюсенова Айгуль Егизбаевна</t>
  </si>
  <si>
    <t>01 апреля 1972</t>
  </si>
  <si>
    <t>ОЮЛ «Ассоциация НПО Актюбинской области, филиала Гражданского Альянса Казахстана</t>
  </si>
  <si>
    <t>090840008446</t>
  </si>
  <si>
    <t>Итегулов Еламан Маратович</t>
  </si>
  <si>
    <t>7 ноября 1988</t>
  </si>
  <si>
    <t>ТОО "Финансовое товарищество "Батыс"</t>
  </si>
  <si>
    <t>060540002669</t>
  </si>
  <si>
    <t>Койлыбаев Марат Айтуганович</t>
  </si>
  <si>
    <t>10 июня 1968</t>
  </si>
  <si>
    <t>ТОО «Жазык групп»</t>
  </si>
  <si>
    <t>060540011757</t>
  </si>
  <si>
    <t>Саймов Азамат Алтынбекович</t>
  </si>
  <si>
    <t>11 июля 1989</t>
  </si>
  <si>
    <t>ТОО «Dulat»</t>
  </si>
  <si>
    <t>091140001842</t>
  </si>
  <si>
    <t>"Акжол"</t>
  </si>
  <si>
    <t>Розничная торговля скобяными изделиями, лакокрасочными материалами и стеклом в специализированных магазинах, являющихся торговыми объектами, с торговой площадью менее 2000 кв.м (окэд: 47521)</t>
  </si>
  <si>
    <t>Сабыр Кайрат Канатович</t>
  </si>
  <si>
    <t>7 сентября 1966</t>
  </si>
  <si>
    <t>Актюбинского областного филиала Республиканского общественного объединения «Отраслевой профсоюз работников системы здравоохранения «SENIM»</t>
  </si>
  <si>
    <t>180541009204</t>
  </si>
  <si>
    <t>Алипов Серик Амантаевич</t>
  </si>
  <si>
    <t>15 июня 1963</t>
  </si>
  <si>
    <t>ТОО «ПромМаркет» Торговый Дом «Актобе»</t>
  </si>
  <si>
    <t>991140006742</t>
  </si>
  <si>
    <t>Утегенов Ардак Садакбаевич</t>
  </si>
  <si>
    <t>17 октября 1979</t>
  </si>
  <si>
    <t>начальник хозяйственного отдела администивного департамента аппарата управления</t>
  </si>
  <si>
    <t>АО «СНПС-Актобемунайгаз»</t>
  </si>
  <si>
    <t>951240001252</t>
  </si>
  <si>
    <t>Деятельность профессиональных союзов (окэд: 94200)</t>
  </si>
  <si>
    <t>Сансызбай Фархат Сарсенбаевич</t>
  </si>
  <si>
    <t>19 сентября 1986</t>
  </si>
  <si>
    <t>ТОО «Защита KZ»</t>
  </si>
  <si>
    <t>160140007983</t>
  </si>
  <si>
    <t>Калдыгулов Самат Рейович</t>
  </si>
  <si>
    <t>12 апреля 1961</t>
  </si>
  <si>
    <t>СЕЛЬСКОХОЗЯЙСТВЕННЫЙ ПРОИЗВОДСТВЕННЫЙ КООПЕРАТИВ "СПК "ШЕКШЕК АТА"</t>
  </si>
  <si>
    <t>160440025162</t>
  </si>
  <si>
    <t>"Ауыл"</t>
  </si>
  <si>
    <t>Смешанное сельское хозяйство (окэд: 01500)
Переработка молока, кроме консервирования, и производство сыров (окэд: 10511)</t>
  </si>
  <si>
    <t>Сарбасов Наурызбек Жумабекович</t>
  </si>
  <si>
    <t>14 марта 1990</t>
  </si>
  <si>
    <t>Торговый центр «АдСаНа» в г. Эмба</t>
  </si>
  <si>
    <t>210240017232</t>
  </si>
  <si>
    <t>Прочая розничная торговля продуктами питания в специализированных магазинах, являющихся торговыми объектами, с торговой площадью менее 2000 кв.м (окэд: 47291)
Прочие виды деятельности по организации отдыха и развлечений (окэд: 93299)</t>
  </si>
  <si>
    <t>Сисенбаев Естай Ибрагимович</t>
  </si>
  <si>
    <t>17 июня 1978</t>
  </si>
  <si>
    <t>ТОО «BazisGroup KZ»</t>
  </si>
  <si>
    <t>091040001561</t>
  </si>
  <si>
    <t>Деятельность агентов, специализирующихся на оптовой торговле отдельными видами товаров или группами товаров, не включенными в другие группировки (окэд: 46180)</t>
  </si>
  <si>
    <t>Толеуова Камшат Шакирбековна</t>
  </si>
  <si>
    <t>8 января 1985</t>
  </si>
  <si>
    <t>менеджер проекта</t>
  </si>
  <si>
    <t>ТОО «Nuraly Farms» и ТОО «Aterra»</t>
  </si>
  <si>
    <t>200840014822</t>
  </si>
  <si>
    <t>Разведение прочего крупного рогатого скота и буйволов (окэд: 01420)
Выращивание зерновых и зернобобовых культур, включая семеноводство (окэд: 01111)
Разведение овец и коз (окэд: 01450)</t>
  </si>
  <si>
    <t>Айдарханова Кульпаршин Алпысбаевна</t>
  </si>
  <si>
    <t>1966 год</t>
  </si>
  <si>
    <t xml:space="preserve">Учредитель, генеральный директор </t>
  </si>
  <si>
    <t>ТОО «Реабилитационный центр «Акбобек»</t>
  </si>
  <si>
    <t>961140002010</t>
  </si>
  <si>
    <t>Деятельность больниц широкого профиля и специализированных больниц (окэд: 86101)
Предоставление жилья на выходные дни и прочие периоды краткосрочного проживания (окэд: 55200)
Дошкольное образование (окэд: 85100)
Начальное образование (1-й уровень) (окэд: 85200)
Основное и общее среднее образование (окэд: 85310)</t>
  </si>
  <si>
    <t>Тулеуов Кайрат Амангосович</t>
  </si>
  <si>
    <t>26 октября 1977</t>
  </si>
  <si>
    <t>ТОО «Атамекен-нан-2000»</t>
  </si>
  <si>
    <t>070140011932</t>
  </si>
  <si>
    <t>Производство хлебобулочных и мучных кондитерских изделий недлительного хранения (окэд: 10710)
Выращивание зерновых и зернобобовых культур, включая семеноводство (окэд: 01111)
Производство сухарей и печенья, мучных кондитерских изделий длительного хранения (окэд: 10720)</t>
  </si>
  <si>
    <t>Жалимбетова Раушан Амангосовна</t>
  </si>
  <si>
    <t>20 ноября 1980</t>
  </si>
  <si>
    <t>заместитель директора</t>
  </si>
  <si>
    <t>ТОО «Куаныш» (клиника Куаныш)</t>
  </si>
  <si>
    <t>901240000037</t>
  </si>
  <si>
    <t>Специальная врачебная практика (окэд: 86220)
Розничная торговля фармацевтическими товарами в специализированных магазинах, являющихся торговыми объектами, с торговой площадью менее 2000 кв.м (окэд: 47731)</t>
  </si>
  <si>
    <t>Бекенов Кудайберген Елтекович</t>
  </si>
  <si>
    <t>3 июня 1959</t>
  </si>
  <si>
    <t>ТОО «Желдорфармация»</t>
  </si>
  <si>
    <t>040340009764</t>
  </si>
  <si>
    <t>Розничная торговля фармацевтическими товарами в специализированных магазинах, являющихся торговыми объектами, с торговой площадью менее 2000 кв.м (окэд: 47731)
Деятельность санитарно-эпидемиологических организаций (окэд: 71201)
Деятельность организаций санитарного просвещения (окэд: 71202)</t>
  </si>
  <si>
    <t>Калмаганбетов Бижан Куанышкереевич</t>
  </si>
  <si>
    <t>1961 год</t>
  </si>
  <si>
    <t>ТОО "ЗапКазСтройИнвест"</t>
  </si>
  <si>
    <t>060840004626</t>
  </si>
  <si>
    <t>Деятельность по организации строительства, реконструкции, ремонта, платного движения и содержания автомобильных дорог (участков) общего пользования международного и республиканского значения (окэд: 42112)
Строительство трубопроводов для систем водоснабжения и канализации (окэд: 42212)</t>
  </si>
  <si>
    <t>Нуркеева Айгуль Маратовна</t>
  </si>
  <si>
    <t>1981 год</t>
  </si>
  <si>
    <t>ТОО «Ақтөбе Медиа»</t>
  </si>
  <si>
    <t>050140011433</t>
  </si>
  <si>
    <t>Издание газет (окэд: 58130)</t>
  </si>
  <si>
    <t>Вишняк Сергей Викторович</t>
  </si>
  <si>
    <t>1 октября 1961</t>
  </si>
  <si>
    <t>соучредитель и директор</t>
  </si>
  <si>
    <t>ТОО «Динар-Электромаш»</t>
  </si>
  <si>
    <t>001040003056</t>
  </si>
  <si>
    <t>Салфиков Талгат Маратович</t>
  </si>
  <si>
    <t>1 ноября 1962</t>
  </si>
  <si>
    <t>ТОО «АНВАР»</t>
  </si>
  <si>
    <t>061140002578</t>
  </si>
  <si>
    <t>Оптовая торговля цементом, песком и гравием (окэд: 46732)</t>
  </si>
  <si>
    <t>Оянгалиев Берик Тилешевич</t>
  </si>
  <si>
    <t>24 декабря 1976</t>
  </si>
  <si>
    <t>Учредитель</t>
  </si>
  <si>
    <t>ТОО «Интер Агро, ТОО «Родники Агро», КХ «Арман», ТОО VOKK MOBILE</t>
  </si>
  <si>
    <t>061140016372, 
190440014289,
110640019094</t>
  </si>
  <si>
    <t>Выращивание зерновых и зернобобовых культур, включая семеноводство (окэд: 01111)
Разведение прочего крупного рогатого скота и буйволов (окэд: 01420)
Оптовая торговля зерном, семенами и кормами для животных (окэд: 46211)</t>
  </si>
  <si>
    <t>190440014289</t>
  </si>
  <si>
    <t>Выращивание зерновых и зернобобовых культур, включая семеноводство (окэд: 01111)
Производство хлебобулочных и мучных кондитерских изделий недлительного хранения (окэд: 10710)</t>
  </si>
  <si>
    <t>Ильясова Асем Бакытовна</t>
  </si>
  <si>
    <t>ТОО "АЙМИ"</t>
  </si>
  <si>
    <t>221240019739</t>
  </si>
  <si>
    <t>Прокопьев Сергей Леонидович</t>
  </si>
  <si>
    <t>20 января 1984</t>
  </si>
  <si>
    <t>АО «ТНК «Казхром»</t>
  </si>
  <si>
    <t>951040000069</t>
  </si>
  <si>
    <t>Производство чугуна, стали и ферросплавов (окэд: 24100)
Ремонт подвижного состава железных дорог (окэд: 33171)
Производство взрывчатых веществ и прочих пиротехнических изделий (окэд: 20511)
Деятельность грузового автомобильного транспорта (окэд: 49410)
Прочая вспомогательная деятельность в сфере финансовых услуг, кроме страхования и пенсионного обеспечения (окэд: 66190)
Деятельность по проведению геологической разведки и изысканий (без научных исследований и разработок) (окэд: 71122)
Розничная торговля путем заказа товаров по почте или через сеть интернет (окэд: 47910)</t>
  </si>
  <si>
    <t>Дуржанов Талгат Сейлханович</t>
  </si>
  <si>
    <t>22 января 1975</t>
  </si>
  <si>
    <t>ТОО «Жантас» и строительной компании «Batys City Group»</t>
  </si>
  <si>
    <t>050240011348,
140340014048</t>
  </si>
  <si>
    <t>Оптовая торговля широким ассортиментом товаров без какой-либо конкретизации (окэд: 46909)
Аренда грузовых автомобилей (окэд: 77121)</t>
  </si>
  <si>
    <t>Масалимова Кульшат Кабылбековна</t>
  </si>
  <si>
    <t>9 июля 1973</t>
  </si>
  <si>
    <t>ТОО «МК «Корпорация»</t>
  </si>
  <si>
    <t>160540000346</t>
  </si>
  <si>
    <t>Абитов Ерик Азильжанович</t>
  </si>
  <si>
    <t>1979 год</t>
  </si>
  <si>
    <t>юрист</t>
  </si>
  <si>
    <t>ГККП «ЕсикГеоСаулет»</t>
  </si>
  <si>
    <t>070340010664</t>
  </si>
  <si>
    <t>Адильханов Серикхан Саметович</t>
  </si>
  <si>
    <t>ТОО «Айкул»</t>
  </si>
  <si>
    <t>050540000571</t>
  </si>
  <si>
    <t>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 (окэд: 56101)</t>
  </si>
  <si>
    <t>Ақберген Кияс Жапарбекович</t>
  </si>
  <si>
    <t>ТОО «Киікбай Строй Сервис»</t>
  </si>
  <si>
    <t>990640004276</t>
  </si>
  <si>
    <t>Строительство трубопроводов для систем водоснабжения и канализации (окэд: 42212)
Строительство прочих инженерных сооружений, не включенных в другие группировки (окэд: 42990)
Прочие электромонтажные работы (окэд: 43219)</t>
  </si>
  <si>
    <t>Акжолтаева Алия Акжолтаевна</t>
  </si>
  <si>
    <t>1988 год</t>
  </si>
  <si>
    <t>заведующая</t>
  </si>
  <si>
    <t>ГККП "Уйгурская центральная районная больница"</t>
  </si>
  <si>
    <t>020240003916</t>
  </si>
  <si>
    <t>Алиев Нурбол Маджитович</t>
  </si>
  <si>
    <t>1963 год</t>
  </si>
  <si>
    <t>КГУ «Нарынкольское лесное хозяйство»</t>
  </si>
  <si>
    <t>000540002836</t>
  </si>
  <si>
    <t>Регулирование и содействие эффективному ведению экономической деятельности (окэд: 84130)
Разведение лошадей (окэд: 01431)</t>
  </si>
  <si>
    <t>Асылов Абай Ногаевич</t>
  </si>
  <si>
    <t>Председатель Правления</t>
  </si>
  <si>
    <t>АО «Алатау Жарык Компаниясы»</t>
  </si>
  <si>
    <t>960840000483</t>
  </si>
  <si>
    <t>Передача электроэнергии (окэд: 35121)
Строительство линий электропередач и телекоммуникаций (окэд: 42220)</t>
  </si>
  <si>
    <t>Атайбеков Бакыт Ынтыкбаевич</t>
  </si>
  <si>
    <t>1967 год</t>
  </si>
  <si>
    <t>ТОО «Агрофирма «Dinara-Ranch»</t>
  </si>
  <si>
    <t>080340015131</t>
  </si>
  <si>
    <t>Разведение прочего крупного рогатого скота и буйволов (окэд: 01420)
Разведение крупного рогатого скота молочного направления (окэд: 01410)
Прочая розничная торговля вне магазинов (окэд: 47999)</t>
  </si>
  <si>
    <t>Бектасов Жеңіс Амангелдіұлы</t>
  </si>
  <si>
    <t>12 июня 1963</t>
  </si>
  <si>
    <t>ТОО «Ж Каскелен»</t>
  </si>
  <si>
    <t>171040022752</t>
  </si>
  <si>
    <t>Забор, обработка и распределение воды (окэд: 36000)</t>
  </si>
  <si>
    <t>Бигельдиев Махаббат Садвакасович</t>
  </si>
  <si>
    <t>РГП «Казреставрация»</t>
  </si>
  <si>
    <t>000740001914</t>
  </si>
  <si>
    <t>Строительство нежилых зданий, за исключением стационарных торговых объектов категорий 1, 2 (окэд: 41202)
Прочие строительные работы, требующие специальной квалификации (окэд: 43999)</t>
  </si>
  <si>
    <t>Горяной Сергей Владимирович</t>
  </si>
  <si>
    <t>1989 год</t>
  </si>
  <si>
    <t>исполнительный директор</t>
  </si>
  <si>
    <t>ТОО «АМФ 1 Имсталькон»</t>
  </si>
  <si>
    <t>100440004959</t>
  </si>
  <si>
    <t>Строительство прочих инженерных сооружений, не включенных в другие группировки (окэд: 42990)</t>
  </si>
  <si>
    <t>Ерубаева Гульжан Жубаевна</t>
  </si>
  <si>
    <t>КГУ Лицей №24</t>
  </si>
  <si>
    <t>990440003220</t>
  </si>
  <si>
    <t>Жазыкпаева Жанна Тастемировна</t>
  </si>
  <si>
    <t>ТОО «Баян Ауыл Мотор ТД»</t>
  </si>
  <si>
    <t>021040006609</t>
  </si>
  <si>
    <t>Аренда и эксплуатация торгового рынка (окэд: 68203)</t>
  </si>
  <si>
    <t>Жаксыбаев Ербол Адил-Омарович</t>
  </si>
  <si>
    <t>1987 год</t>
  </si>
  <si>
    <t>ТОО «Эдельвейс-А»</t>
  </si>
  <si>
    <t>050340010234</t>
  </si>
  <si>
    <t>Илахунов Абдуманап Аблахаевич</t>
  </si>
  <si>
    <t>ГКП на ПХВ "ҰЙҒЫР АУДАНЫНЫҢ СУ ҚҰБЫРЫ"</t>
  </si>
  <si>
    <t>031040001451</t>
  </si>
  <si>
    <t>Кураметова Гульнар Съездбековна</t>
  </si>
  <si>
    <t>главный врач</t>
  </si>
  <si>
    <t>Шелекская сельская районная больница</t>
  </si>
  <si>
    <t>090240005678</t>
  </si>
  <si>
    <t>Орынбасаров Нурсултан Жумабайулы</t>
  </si>
  <si>
    <t>Спортивный клуб «Сагадат батыр» имени С. Нурмагамбетова</t>
  </si>
  <si>
    <t>180740002690</t>
  </si>
  <si>
    <t>Прочая деятельность в области спорта (окэд: 93190)</t>
  </si>
  <si>
    <t>Отембаев Рустем Турсынбаевич</t>
  </si>
  <si>
    <t>ТОО "Тауекел-Н-Алғабас"</t>
  </si>
  <si>
    <t>030240002197</t>
  </si>
  <si>
    <t>Распределение газообразного топлива по трубопроводам (окэд: 35220)</t>
  </si>
  <si>
    <t>Сарсеков Сайдулла Камалович</t>
  </si>
  <si>
    <t>ТОО «Риголит»</t>
  </si>
  <si>
    <t>020440001977</t>
  </si>
  <si>
    <t>Строительство жилых зданий (окэд: 41201)
Строительство нежилых зданий, за исключением стационарных торговых объектов категорий 1, 2 (окэд: 41202)</t>
  </si>
  <si>
    <t>Толепбергенова Асель Болатовна</t>
  </si>
  <si>
    <t>бухгалтер</t>
  </si>
  <si>
    <t>ТОО «Karakat baby»</t>
  </si>
  <si>
    <t>180240029604</t>
  </si>
  <si>
    <t>Увалиев Мурат Талгатович</t>
  </si>
  <si>
    <t>06 февраля 1982</t>
  </si>
  <si>
    <t>ТОО «Компания Сары-Булак», КХ "УВАЛИЕВ М.Т."</t>
  </si>
  <si>
    <t>030940001362</t>
  </si>
  <si>
    <t>Производство яиц (окэд: 01472)
Разведение птицы на мясо, племенной птицы и молодняка (окэд: 01471)
Выращивание масличных культур и их семян (окэд: 01112)
Производство неочищенных масел и жиров (окэд: 10411)
Производство рафинированных масел и жиров (окэд: 10412)
Строительство нежилых зданий, за исключением стационарных торговых объектов категорий 1, 2 (окэд: 41202)
Переработка и консервирование мяса сельскохозяйственной птицы (окэд: 10120)</t>
  </si>
  <si>
    <t>Ушуров Билалдин Талгатович</t>
  </si>
  <si>
    <t>ТОО «RAKHAT.KZ»,
ТОО «ТехноGRAD»</t>
  </si>
  <si>
    <t>180340019125,
070140013285</t>
  </si>
  <si>
    <t>Семгалиев Алибек Аманжанович</t>
  </si>
  <si>
    <t>1969 год</t>
  </si>
  <si>
    <t>төраға</t>
  </si>
  <si>
    <t>Атырау облысы кәсіподақ орталығы</t>
  </si>
  <si>
    <t>970340004043</t>
  </si>
  <si>
    <t>Баймуратов Кайырбек Багитжанович</t>
  </si>
  <si>
    <t>1976 год</t>
  </si>
  <si>
    <t xml:space="preserve">ТОО «Бәйтерек-Стройсервис» </t>
  </si>
  <si>
    <t>030140006384</t>
  </si>
  <si>
    <t>Идрисов Саламат Нурмуханович</t>
  </si>
  <si>
    <t>1977 год</t>
  </si>
  <si>
    <t>ректор</t>
  </si>
  <si>
    <t>Х.Досмұхамедов атындағы Атырау мемлекеттік университетінің басқарма басшысы</t>
  </si>
  <si>
    <t>040641003890</t>
  </si>
  <si>
    <t>Прочая вспомогательная деятельность в области образования (окэд: 85609)</t>
  </si>
  <si>
    <t>Карабаева Айжан Сарсеновна</t>
  </si>
  <si>
    <t>1972 год</t>
  </si>
  <si>
    <t>Қ.Дүтбаева атындағы Атырау гуманитарлық колледж</t>
  </si>
  <si>
    <t>990240005666</t>
  </si>
  <si>
    <t>Среднее специальное образование (окэд: 85322)
Деятельность больниц широкого профиля и специализированных больниц (окэд: 86101)
Прочая деятельность в области здравоохранения (окэд: 86900)</t>
  </si>
  <si>
    <t>Кертаев Казбек Муханбетович</t>
  </si>
  <si>
    <t>ТОО "Caspian News"</t>
  </si>
  <si>
    <t>170540003095</t>
  </si>
  <si>
    <t xml:space="preserve">«Ақ жол» </t>
  </si>
  <si>
    <t>Деятельность по созданию и трансляции телевизионных программ (окэд: 60200)
Деятельность по производству кино-, видеофильмов и телевизионных программ (окэд: 59110)
Деятельность по распространению кино-, видеофильмов и телевизионных программ (окэд: 59130)
Радиовещание (окэд: 60100)
Организация вещания теле-, радиопрограмм посредством сети национального оператора телерадиовещания (окэд: 61202)
Деятельность в области спутниковых телекоммуникаций для целей телерадиовещания (окэд: 61302)
Прочая деятельность в области телекоммуникаций, не включенная в другие группировки (окэд: 61909)
Другие виды деятельности в области информационных технологий и информационных систем, не включенные в другие группировки (окэд: 62099)
Деятельность информационных агентств (окэд: 63910)
Прочие виды деятельности, связанные с предоставлением компьютеризированных услуг телефонной связи (окэд: 63991)</t>
  </si>
  <si>
    <t>Магзомов Кадырбек Тлегенович</t>
  </si>
  <si>
    <t>1983 год</t>
  </si>
  <si>
    <t>ТОО "KUAN TRANS LOGISTICS"</t>
  </si>
  <si>
    <t>070140014481</t>
  </si>
  <si>
    <t>Деятельность грузового автомобильного транспорта (окэд: 49410)
Выращивание овощей, их семян и рассады (окэд: 01132)
Производство пластмасс в первичных формах, кроме полимеров из углеводородного сырья (окэд: 20161)
Прочие строительно-монтажные работы, не включенные в другие группировки (окэд: 43298)
Техническое обслуживание и ремонт автомобилей, за исключением произведенных станциями технического обслуживания, находящимися на придорожной полосе (окэд: 45201)
Техническое обслуживание и ремонт автомобилей станциями технического обслуживания, находящимися на придорожной полосе (окэд: 45202)
Оптовая торговля прочим топливом (окэд: 46719)
Розничная торговля моторным топливом в специализированных магазинах, за исключением находящихся на придорожной полосе (окэд: 47301)
Складирование и хранение непродовольственных товаров, кроме зерна, масличных культур и нефти (окэд: 52102)
Прочая транспортно-экспедиционная деятельность (окэд: 52299)</t>
  </si>
  <si>
    <t>Абілкарес Жеңіс Абілкаресұлы</t>
  </si>
  <si>
    <t xml:space="preserve">ТОО «Светланд ойл» </t>
  </si>
  <si>
    <t>920640000072</t>
  </si>
  <si>
    <t>Добыча сырой нефти и попутного газа (окэд: 06100)
Оптовая торговля автомобильным бензином (окэд: 46716)
Оптовая торговля дизельным топливом (окэд: 46717)
Оптовая торговля мазутом топочным (окэд: 46718)
Оптовая торговля прочим топливом (окэд: 46719)</t>
  </si>
  <si>
    <t>Амантурлин Жанай Ислямгалиевич</t>
  </si>
  <si>
    <t>Индер аудандық «Дендер» қоғамдық-саяси газеті</t>
  </si>
  <si>
    <t>130141019441</t>
  </si>
  <si>
    <t>Амиргалиева
Айгуль Маулышарифовна</t>
  </si>
  <si>
    <t xml:space="preserve">ТОО «Амангелді» </t>
  </si>
  <si>
    <t>100240002836</t>
  </si>
  <si>
    <t>Пресноводное рыболовство (окэд: 03120)</t>
  </si>
  <si>
    <t>Сапарова Эльмира Карифуллаевна</t>
  </si>
  <si>
    <t xml:space="preserve">13 июня 1978 </t>
  </si>
  <si>
    <t>Атырау облыстық онкологиялық диспансері</t>
  </si>
  <si>
    <t>000940001189</t>
  </si>
  <si>
    <t>Тулеева Фатима Набидуллаевна</t>
  </si>
  <si>
    <t xml:space="preserve">ТОО "Фатима Групп" </t>
  </si>
  <si>
    <t>170340003474</t>
  </si>
  <si>
    <t>Розничная торговля мебелью в специализированных магазинах, являющихся торговыми объектами, с торговой площадью менее 2000 кв.м (окэд: 47591)</t>
  </si>
  <si>
    <t>Тулина Надежда Николаевна</t>
  </si>
  <si>
    <t>журналист</t>
  </si>
  <si>
    <t>«Прикаспийская Коммуна» газеті (ТОО "Атырау-Акпарат")</t>
  </si>
  <si>
    <t>121240016248</t>
  </si>
  <si>
    <t>Юсупов Ермеккалий Тулепкалиевич</t>
  </si>
  <si>
    <t>2 октября 1965</t>
  </si>
  <si>
    <t xml:space="preserve">ТОО "Атырау Көлік" </t>
  </si>
  <si>
    <t>050440010565</t>
  </si>
  <si>
    <t>«Ақ жол»</t>
  </si>
  <si>
    <t>Транспортно-экспедиционные услуги (окэд: 52291)
Аренда грузовых автомобилей (окэд: 77121)</t>
  </si>
  <si>
    <t>Шин Константин Алексеевич</t>
  </si>
  <si>
    <t>коммерческий директор</t>
  </si>
  <si>
    <t>ТОО «Атырауинжстрой»</t>
  </si>
  <si>
    <t>010240004437</t>
  </si>
  <si>
    <t>Строительство дорог и автомагистралей (окэд: 42111)
Строительство жилых зданий (окэд: 41201)
Строительство железных дорог и метро (окэд: 42120)
Строительство мостов и туннелей (окэд: 42130)
Строительство трубопроводов для систем водоснабжения и канализации (окэд: 42212)
Строительство прочих инженерных сооружений, не включенных в другие группировки (окэд: 42990)</t>
  </si>
  <si>
    <t>Каметов Бакыт Хабидуллаевич</t>
  </si>
  <si>
    <t>КХ «Тама-Кен», ТОО "Айя Ltd"</t>
  </si>
  <si>
    <t>180140039915, 
670207302278</t>
  </si>
  <si>
    <t>Байтақ</t>
  </si>
  <si>
    <t>Касенов Серик Беркингалиевич</t>
  </si>
  <si>
    <t xml:space="preserve">ТОО "Aqsary group" </t>
  </si>
  <si>
    <t>180840009919</t>
  </si>
  <si>
    <t>Respublica</t>
  </si>
  <si>
    <t> Агаев Анвар Агаяроглы</t>
  </si>
  <si>
    <t>23 декабря 1961</t>
  </si>
  <si>
    <t>ТОО «Аксайбизнестрой»</t>
  </si>
  <si>
    <t>050640009241</t>
  </si>
  <si>
    <t>Строительство дорог и автомагистралей (окэд: 42111)
Производство товарного бетона (окэд: 23630)</t>
  </si>
  <si>
    <t> Батпакулова Гульмира Аскаровна</t>
  </si>
  <si>
    <t>01 августа 1978</t>
  </si>
  <si>
    <t>ОО «Общество поддержки граждан с нарушениями опорно-двигательных функций»</t>
  </si>
  <si>
    <t>090540001130</t>
  </si>
  <si>
    <t> Бисенов Азамат Гимранович</t>
  </si>
  <si>
    <t xml:space="preserve">10 июня 1987 </t>
  </si>
  <si>
    <t>вице-президент по экономическим вопросам</t>
  </si>
  <si>
    <t>АО «Уралагрореммаш»</t>
  </si>
  <si>
    <t>931240000032</t>
  </si>
  <si>
    <t>Производство сельскохозяйственных машин (окэд: 28302)
Производство строительных стальных конструкций (окэд: 25111)
Производство легких металлических конструкций (окэд: 25112)
Обработка металлов и нанесение покрытий на металлы (окэд: 25610)
Производство оборудования для распыления и разбрызгивания жидкостей или порошков (окэд: 28293)
Производство автомобилей, кроме двигателей для автомобилей (окэд: 29101)</t>
  </si>
  <si>
    <t> Брманов Куаныш Еурлыбекович</t>
  </si>
  <si>
    <t>29 ноября 1971</t>
  </si>
  <si>
    <t>ТОО «МегаОйлОрал»</t>
  </si>
  <si>
    <t>110140017139</t>
  </si>
  <si>
    <t>Ауыл</t>
  </si>
  <si>
    <t>Розничная торговля моторным топливом в специализированных магазинах, за исключением находящихся на придорожной полосе (окэд: 47301)</t>
  </si>
  <si>
    <t> Мухамбедиев Муратбек Кайрсапиевич</t>
  </si>
  <si>
    <t>7 августа 1987</t>
  </si>
  <si>
    <t>ТОО «KazConstructionGroup»</t>
  </si>
  <si>
    <t>021040000550</t>
  </si>
  <si>
    <t>Строительство нежилых зданий, за исключением стационарных торговых объектов категорий 1, 2 (окэд: 41202)
Производство пластмассовых плит, листов, труб и профилей (окэд: 22210)
Производство товарного бетона (окэд: 23630)
Штукатурные работы (окэд: 43310)
Деятельность грузового автомобильного транспорта (окэд: 49410)</t>
  </si>
  <si>
    <t> Лаврентьев Борис Георгиевич</t>
  </si>
  <si>
    <t>27 июля 1984</t>
  </si>
  <si>
    <t>ТОО «Жаңа толқын Орал»</t>
  </si>
  <si>
    <t>121140015137</t>
  </si>
  <si>
    <t> Ескендиров Сайран Темиргалиевич</t>
  </si>
  <si>
    <t>26 ноября 1988</t>
  </si>
  <si>
    <t>директор производства</t>
  </si>
  <si>
    <t>ТОО «Жайык-Ет»</t>
  </si>
  <si>
    <t>150340010641</t>
  </si>
  <si>
    <t>Производство смешанное, мясояичное (окэд: 01473)
Разведение свиней (окэд: 01460)
Разведение птицы на мясо, племенной птицы и молодняка (окэд: 01471)
Переработка и консервирование мяса (окэд: 10110)
Переработка и консервирование мяса сельскохозяйственной птицы (окэд: 10120)
Производство продуктов из мяса и мяса сельскохозяйственной птицы (окэд: 10130)
Сбор неопасных отходов (окэд: 38110)
Оптовая торговля мясом и мясными продуктами (окэд: 46320)
Прочая розничная торговля в неспециализированных магазинах, являющихся торговыми объектами, с торговой площадью менее 2000 кв.м (окэд: 47191)
Прочая розничная торговля в неспециализированных магазинах, являющихся торговыми объектами, с торговой площадью более 2000 кв.м (2000 кв.м и выше) (окэд: 47192)</t>
  </si>
  <si>
    <t> Жумашев Нуртай Сапиевич</t>
  </si>
  <si>
    <t>10 февраля 1980</t>
  </si>
  <si>
    <t>ТОО «Лайгэ»</t>
  </si>
  <si>
    <t>050240002110</t>
  </si>
  <si>
    <t>Строительство нежилых зданий, за исключением стационарных торговых объектов категорий 1, 2 (окэд: 41202)</t>
  </si>
  <si>
    <t> Бралов Руслан Нурланович</t>
  </si>
  <si>
    <t>15 декабря 1991</t>
  </si>
  <si>
    <t>заместитель директора по медицинской части</t>
  </si>
  <si>
    <t>ГКП на ПХВ «Городская поликлиника №1»</t>
  </si>
  <si>
    <t>990240004102</t>
  </si>
  <si>
    <t>Общая врачебная практика (окэд: 86210)
Деятельность других лечебных учреждений, имеющих стационары (окэд: 86109)
Прочая деятельность в области здравоохранения (окэд: 86900)</t>
  </si>
  <si>
    <t> Илемесов Искаир Кафарович</t>
  </si>
  <si>
    <t>27 апреля 1964</t>
  </si>
  <si>
    <t>ТОО «Символ»</t>
  </si>
  <si>
    <t>010640005350</t>
  </si>
  <si>
    <t> Курмангалиев Мирболат Куанышевич</t>
  </si>
  <si>
    <t>16 января 1962</t>
  </si>
  <si>
    <t>ТОО «Елжас»</t>
  </si>
  <si>
    <t>020540001762</t>
  </si>
  <si>
    <t>Строительство нежилых зданий, за исключением стационарных торговых объектов категорий 1, 2 (окэд: 41202)
Производство товарного бетона (окэд: 23630)
Производство изделий из битума и аналогичных материалов (окэд: 23995)</t>
  </si>
  <si>
    <t> Крылов Валерий Юрьевич</t>
  </si>
  <si>
    <t>8 марта 1966</t>
  </si>
  <si>
    <t>ТОО «Батыс Арбат Сервис» г. Уральск»</t>
  </si>
  <si>
    <t>180140027822</t>
  </si>
  <si>
    <t>Прочая деятельность по обеспечению питанием, не включенная в другие группировки (окэд: 56299)
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 (окэд: 56101)</t>
  </si>
  <si>
    <t>Измуханбетова Софья Салахиденовна</t>
  </si>
  <si>
    <t>1964 год</t>
  </si>
  <si>
    <t>институт филиала АО «НЦПК «Өрлеу» ИПКПР ЗКО»</t>
  </si>
  <si>
    <t>121041004202</t>
  </si>
  <si>
    <t>Сергалиев Нурлан Хабибуллович</t>
  </si>
  <si>
    <t>24 декабря 1969</t>
  </si>
  <si>
    <t>ЗКУ им. М. Утемисова</t>
  </si>
  <si>
    <t>000340002393</t>
  </si>
  <si>
    <t>Высшее образование (окэд: 85421)
Профессионально-техническое образование (окэд: 85321)
Среднее специальное образование (окэд: 85322)
Послевузовское образование (окэд: 85422)</t>
  </si>
  <si>
    <t>Сатбаев Динмухамед Кайратович</t>
  </si>
  <si>
    <t>8 июля 1986</t>
  </si>
  <si>
    <t>ТОО «Uniserv»</t>
  </si>
  <si>
    <t>020140002290</t>
  </si>
  <si>
    <t>Строительство дорог и автомагистралей (окэд: 42111)
Деятельность грузового автомобильного транспорта (окэд: 49410)</t>
  </si>
  <si>
    <t>Тлемисов Турарбек Тлемисович</t>
  </si>
  <si>
    <t>7 ноября 1972</t>
  </si>
  <si>
    <t>ТОО «Жайык Таза Кала»</t>
  </si>
  <si>
    <t>061040003979</t>
  </si>
  <si>
    <t>Сбор неопасных отходов (окэд: 38110)</t>
  </si>
  <si>
    <t>Курманкулов Жасталап Исламбекович</t>
  </si>
  <si>
    <t>29 мая 1966</t>
  </si>
  <si>
    <t>ГКП «Аксайжылуқуат» акимата Бурлинского района</t>
  </si>
  <si>
    <t>050440005023</t>
  </si>
  <si>
    <t>Забор, обработка и распределение воды (окэд: 36000)
Производство тепловой энергии самостоятельными котельными (окэд: 35302)</t>
  </si>
  <si>
    <t>Минасян Оганнес Арутюнович</t>
  </si>
  <si>
    <t xml:space="preserve">18 августа 1995 </t>
  </si>
  <si>
    <t>ТОО «Ануш-Құрылыс»</t>
  </si>
  <si>
    <t>050640012435</t>
  </si>
  <si>
    <t>Строительство дорог и автомагистралей (окэд: 42111)
Производство товарного бетона (окэд: 23630)
Аренда строительного оборудования с оператором (окэд: 43993)</t>
  </si>
  <si>
    <t>Нуралиев Абдалы Токбергенович</t>
  </si>
  <si>
    <t>1959 год</t>
  </si>
  <si>
    <t>президент (бывший), депутат Сената и аким</t>
  </si>
  <si>
    <t>АО «Алтын дан»</t>
  </si>
  <si>
    <t>980440001758</t>
  </si>
  <si>
    <t>Производство муки (окэд: 10611)
Разведение прочего крупного рогатого скота и буйволов (окэд: 01420)
Разведение лошадей (окэд: 01431)
Разведение крупного рогатого скота молочного направления (окэд: 01410)
Деятельность, способствующая животноводству (окэд: 01620)
Переработка молока, кроме консервирования, и производство сыров (окэд: 10511)
Разведение овец и коз (окэд: 01450)</t>
  </si>
  <si>
    <t>Джунусова Фарида Амансариевна</t>
  </si>
  <si>
    <t>23 июня 1969</t>
  </si>
  <si>
    <t>ТОО «Әулие-Ата Феникс»</t>
  </si>
  <si>
    <t>101140008705</t>
  </si>
  <si>
    <t>Смешанное сельское хозяйство (окэд: 01500)
Переработка и консервирование мяса сельскохозяйственной птицы (окэд: 10120)</t>
  </si>
  <si>
    <t>Шалкарбеков Муханбеталы Женисович</t>
  </si>
  <si>
    <t>ТОО  «StandardConstruction»</t>
  </si>
  <si>
    <t>150940014913</t>
  </si>
  <si>
    <t>Производство изделий из битума и аналогичных материалов (окэд: 23995)
Добыча отделочного и строительного камня (окэд: 08111)
Аренда грузовых автомобилей (окэд: 77121)</t>
  </si>
  <si>
    <t>Ералиев Бегалы Ералиевич</t>
  </si>
  <si>
    <t>07 июня 1970</t>
  </si>
  <si>
    <t>производственного филиала Тараз ТОО «КазТрансГаз Өнімдері»</t>
  </si>
  <si>
    <t>150441022961</t>
  </si>
  <si>
    <t>Аренда прочих машин, оборудования и материальных активов, не включенных в другие группировки (окэд: 77391)</t>
  </si>
  <si>
    <t>Магзымбеков Ерулан Сабенович</t>
  </si>
  <si>
    <t>26 августа 1975</t>
  </si>
  <si>
    <t>ОО «Локальный профессиональный союз работников образования  и науки Жамбылской области»</t>
  </si>
  <si>
    <t>030140004407</t>
  </si>
  <si>
    <t>Умаров Гулам Мухтарович</t>
  </si>
  <si>
    <t>ГКП на ПХВ «Жамбылский областной центр крови»</t>
  </si>
  <si>
    <t>990140001174</t>
  </si>
  <si>
    <t>Буларов Лугмар Харкиевич</t>
  </si>
  <si>
    <t>1962 год</t>
  </si>
  <si>
    <t>ТОО «BL Group 2030»</t>
  </si>
  <si>
    <t>131140010762</t>
  </si>
  <si>
    <t>Оптовая торговля каменным углем (окэд: 46713)</t>
  </si>
  <si>
    <t>Бегалиев Керимкул Мамырович</t>
  </si>
  <si>
    <t>ТОО "Orso Energy"</t>
  </si>
  <si>
    <t>160340006734</t>
  </si>
  <si>
    <t>Оптовая торговля широким ассортиментом товаров без какой-либо конкретизации (окэд: 46909)
Розничная торговля моторным топливом в специализированных магазинах, за исключением находящихся на придорожной полосе (окэд: 47301)</t>
  </si>
  <si>
    <t>Райкулов Алтай Максутович</t>
  </si>
  <si>
    <t>Председатель Наблюдательного Совета</t>
  </si>
  <si>
    <t>ТОО «АулиеатаТрансПасс»</t>
  </si>
  <si>
    <t>940140000167</t>
  </si>
  <si>
    <t>Перевозки автобусами (окэд: 49311)
Розничная торговля напитками в специализированных магазинах, являющихся торговыми объектами, с торговой площадью менее 2000 кв.м (окэд: 47251)
Предоставление услуг гостиницами без ресторанов, за исключением гостиниц, находящихся на придорожной полосе (окэд: 55102)
Аренда и управление собственной недвижимостью (окэд: 68201)</t>
  </si>
  <si>
    <t>Ашимова Айман Сериковна</t>
  </si>
  <si>
    <t>1978 год</t>
  </si>
  <si>
    <t>КХ "Бай-Нур"</t>
  </si>
  <si>
    <t>050240017931</t>
  </si>
  <si>
    <t>Смешанное сельское хозяйство (окэд: 01500)</t>
  </si>
  <si>
    <t>Бастаубаева Жанат Абдуалиевна</t>
  </si>
  <si>
    <t>12 марта 1963</t>
  </si>
  <si>
    <t>ТОО  «Астанастрой - 2030»</t>
  </si>
  <si>
    <t>131140003373</t>
  </si>
  <si>
    <t>Даутов Оралхан Абдрашулы</t>
  </si>
  <si>
    <t>ТОО "AULIEATA-MEDIA"</t>
  </si>
  <si>
    <t>030840005936</t>
  </si>
  <si>
    <t>Доненбаев Мейрамбек Аликулович</t>
  </si>
  <si>
    <t>ТОО «Таукымыз»</t>
  </si>
  <si>
    <t>200540013536</t>
  </si>
  <si>
    <t>Деятельность санаторно-курортных организаций (окэд: 86103)
Разведение овец и коз (окэд: 01450)</t>
  </si>
  <si>
    <t>Едилбаев Арман Захарыпович</t>
  </si>
  <si>
    <t>ТОО «Арайстроймаркет-2003»</t>
  </si>
  <si>
    <t>030640000303</t>
  </si>
  <si>
    <t>Строительство нежилых зданий, за исключением стационарных торговых объектов категорий 1, 2 (окэд: 41202)
Производство товарного бетона (окэд: 23630)
Производство радиаторов и котлов центрального отопления (окэд: 25210)
Монтаж систем водоснабжения, отопления и кондиционирования воздуха (окэд: 43220)
Предоставление услуг гостиницами с ресторанами, за исключением гостиниц, находящихся на придорожной полосе (окэд: 55101)</t>
  </si>
  <si>
    <t>Абильдин Ермек Толеуулы</t>
  </si>
  <si>
    <t>21 ноября 1980</t>
  </si>
  <si>
    <t>ОО «Гражданский совет Карагандинской области»</t>
  </si>
  <si>
    <t>170640013284</t>
  </si>
  <si>
    <t>Алпыспаев Алибек Жанарович</t>
  </si>
  <si>
    <t>30 сентября 1985</t>
  </si>
  <si>
    <t xml:space="preserve">Начальник отдела по социально-трудовым отношениям подразделения исполнительного директора </t>
  </si>
  <si>
    <t>АО «АрселорМиттал Темиртау»</t>
  </si>
  <si>
    <t>951140000042</t>
  </si>
  <si>
    <t>Производство чугуна, стали и ферросплавов (окэд: 24100)
Производство продукции коксовых печей (окэд: 19100)
Производство готовых растворителей и разбавителей красок и лаков (окэд: 20302)
Производство прочих основных органических химических веществ, не включенных в другие группировки (окэд: 20149)
Производство удобрений (окэд: 20151)
Производство красок, лаков, эмалей и минеральных пигментов для них (окэд: 20301)
Производство промышленных газов (окэд: 20110)
Производство огнеупорных изделий (окэд: 23200)
Производство извести (окэд: 23521)
Обогащение каменного угля (окэд: 05103)</t>
  </si>
  <si>
    <t>Адекенов Сергазы Мынжасарович</t>
  </si>
  <si>
    <t>15 августа 1956</t>
  </si>
  <si>
    <t>АО «Международный научно-производственный холдинг «Фитохимия»</t>
  </si>
  <si>
    <t>060340009534</t>
  </si>
  <si>
    <t>Прочие исследования и разработки в области естественных и технических наук (окэд: 72199)
Производство основных фармацевтических продуктов (окэд: 21100)</t>
  </si>
  <si>
    <t>Алтынбеков Бекзат Комарович</t>
  </si>
  <si>
    <t>ЧУ «Жезказганский колледж Бизнеса и транспорта», ИП "Алтынбеков Бекзат Комарович"</t>
  </si>
  <si>
    <t>090640006600,
730408301305</t>
  </si>
  <si>
    <t>Среднее специальное образование (окэд: 85322)</t>
  </si>
  <si>
    <t>Георгиади Иван Владимирович</t>
  </si>
  <si>
    <t>18 июля 1980</t>
  </si>
  <si>
    <t>Председатель Совета директоров</t>
  </si>
  <si>
    <t>АО «Имсталькон»</t>
  </si>
  <si>
    <t>950540000292</t>
  </si>
  <si>
    <t>Прочие строительные работы, требующие специальной квалификации (окэд: 43999)
Производство строительных стальных конструкций (окэд: 25111)
Производство радиаторов и котлов центрального отопления (окэд: 25210)
Производство прочего подъемно-транспортного оборудования (окэд: 28229)
Ремонт паровых котлов, кроме котлов центрального отопления (окэд: 33113)
Ремонт и техническое обслуживание прочих машин и оборудования специального назначения (окэд: 33125)
Забор, обработка и распределение воды (окэд: 36000)
Холодная штамповка или гибка (окэд: 24330)
Деятельность агентов по оптовой торговле товарами широкого ассортимента (окэд: 46190)</t>
  </si>
  <si>
    <t>Досжанов Бейбит Сабырович</t>
  </si>
  <si>
    <t>ТОО «Интерстройсервис и К» (сеть магазинов Строймарт)</t>
  </si>
  <si>
    <t>010340000359</t>
  </si>
  <si>
    <t>Розничная торговля скобяными изделиями, лакокрасочными материалами и стеклом в специализированных магазинах, являющихся торговыми объектами, с торговой площадью более 2000 кв.м (2000 кв.м и выше) (окэд: 47522)</t>
  </si>
  <si>
    <t>Ескалиева Алтынай Тукеновна</t>
  </si>
  <si>
    <t>31 июля 1967</t>
  </si>
  <si>
    <t>КГП «Поликлиника № 4 г.Темиртау» УЗКО Карагандинской области</t>
  </si>
  <si>
    <t>090140006444</t>
  </si>
  <si>
    <t>Специальная врачебная практика (окэд: 86220)
Оптовая торговля фармацевтическими товарами, кроме торговли медицинской техникой и ортопедическими изделиями (окэд: 46461)
Розничная торговля фармацевтическими товарами в специализированных магазинах, являющихся торговыми объектами, с торговой площадью менее 2000 кв.м (окэд: 47731)</t>
  </si>
  <si>
    <t>Жумагулов Айтбай Ботпаевич</t>
  </si>
  <si>
    <t>7 декабря 1975</t>
  </si>
  <si>
    <t>Региональный проектный офис «Рухани жаңғыру» управления внутренней политики Карагандинской области</t>
  </si>
  <si>
    <t>210340034593</t>
  </si>
  <si>
    <t>Казитов Сейфул-Малик Туреханович</t>
  </si>
  <si>
    <t>14 июня 1977</t>
  </si>
  <si>
    <t>ТОО «ҚазЭкоЗаң»</t>
  </si>
  <si>
    <t>111040013908</t>
  </si>
  <si>
    <t>Иная профессиональная, научная и техническая деятельность, не включенная в другие группировки (окэд: 74909)</t>
  </si>
  <si>
    <t>Калыков Абай Кобландиевич</t>
  </si>
  <si>
    <t>8 ноября 1975</t>
  </si>
  <si>
    <t>проректор</t>
  </si>
  <si>
    <t>Карагандинский технический университет имени Абылкаса Сагинова</t>
  </si>
  <si>
    <t>000240004524</t>
  </si>
  <si>
    <t>Высшее образование (окэд: 85421)
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 (окэд: 56101)
Научные исследования и экспериментальные разработки в области биотехнологий (окэд: 72110)
Предоставление жилья на выходные дни и прочие периоды краткосрочного проживания (окэд: 55200)
Среднее специальное образование (окэд: 85322)
Прочая деятельность в области спорта (окэд: 93190)
Деятельность по предоставлению комплексных офисных административных услуг (окэд: 82110)</t>
  </si>
  <si>
    <t>Карин Абсалям Енбекович</t>
  </si>
  <si>
    <t>ТОО «Astyk Alem», ТОО «Alma Alem LTD»</t>
  </si>
  <si>
    <t>140940006297,
171140008292</t>
  </si>
  <si>
    <t>Производство хлебобулочных и мучных кондитерских изделий недлительного хранения (окэд: 10710)
Складирование и хранение овощей и фруктов (окэд: 52105)</t>
  </si>
  <si>
    <t>Выращивание прочих плодов, ягод и орехов (окэд: 01250)</t>
  </si>
  <si>
    <t>Куприенко Александр Григорьевич</t>
  </si>
  <si>
    <t>22 октября 1980</t>
  </si>
  <si>
    <t>ТОО «Оптимальный»</t>
  </si>
  <si>
    <t>091240010101</t>
  </si>
  <si>
    <t>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 (окэд: 47111)
Переработка и консервирование мяса сельскохозяйственной птицы (окэд: 10120)
Производство муки (окэд: 10611)
Производство хлебобулочных и мучных кондитерских изделий недлительного хранения (окэд: 10710)
Переработка и консервирование мяса (окэд: 10110)
Производство готовых пищевых продуктов (окэд: 10850)
Производство супов, бульонов и яйцепродуктов (окэд: 10891)
Производство безалкогольных напитков, минеральных вод и других вод в бутылках (окэд: 11070)
Производство сухарей и печенья, мучных кондитерских изделий длительного хранения (окэд: 10720)</t>
  </si>
  <si>
    <t>Ляпунов Андрей Васильевич</t>
  </si>
  <si>
    <t xml:space="preserve">Генеральный директор </t>
  </si>
  <si>
    <t>ТОО «Караганда Энергоцентр»</t>
  </si>
  <si>
    <t>081140015375</t>
  </si>
  <si>
    <t>Производство электроэнергии тепловыми электростанциями (окэд: 35111)
Производство тепловой энергии тепловыми электростанциями (включая тэц) (окэд: 35305)</t>
  </si>
  <si>
    <t>Нурказов Ойрат Серикович</t>
  </si>
  <si>
    <t>24 июля 1981</t>
  </si>
  <si>
    <t>ТОО «Компания «Автоцентр-Бахус»</t>
  </si>
  <si>
    <t>120940006392</t>
  </si>
  <si>
    <t>Ак жол</t>
  </si>
  <si>
    <t>Розничная торговля автомобильными деталями, узлами и принадлежностями в торговых объектах с торговой площадью менее 2000 кв.м (окэд: 45321)
Техническое обслуживание и ремонт автомобилей, за исключением произведенных станциями технического обслуживания, находящимися на придорожной полосе (окэд: 45201)</t>
  </si>
  <si>
    <t>Махатчина Мира Атамаловна</t>
  </si>
  <si>
    <t>09 октября 1965</t>
  </si>
  <si>
    <t>КГП «Қарағанды су қоймалары» Управления природных ресурсов и регулирования природопользования Карагандинской области,
ИП «Ерболат»</t>
  </si>
  <si>
    <t>100740013681</t>
  </si>
  <si>
    <t>Строительство водных сооружений (окэд: 42910)</t>
  </si>
  <si>
    <t>Оразбеков Аскар Бегалыулы</t>
  </si>
  <si>
    <t>26 июня 1988</t>
  </si>
  <si>
    <t>Forever Flourishing Middle Asia Pty.Ltd</t>
  </si>
  <si>
    <t>170640024656</t>
  </si>
  <si>
    <t>Производство чугуна, стали и ферросплавов (окэд: 24100)
Производство труб, трубок, полых профилей, фитингов из стали (окэд: 24200)</t>
  </si>
  <si>
    <t>Сокульский Андрей Львович</t>
  </si>
  <si>
    <t>16 марта 1970</t>
  </si>
  <si>
    <t>ТОО "Lion Invest Building"</t>
  </si>
  <si>
    <t>151140000392</t>
  </si>
  <si>
    <t>Токсамбаев Гамаль Сайляуович</t>
  </si>
  <si>
    <t xml:space="preserve">22 апреля 1975 </t>
  </si>
  <si>
    <t>КГП на ПХВ «Многопрофильной больницы №3 г.Караганды»</t>
  </si>
  <si>
    <t>990140002102</t>
  </si>
  <si>
    <t>Халилин Ерден Балтабаевич</t>
  </si>
  <si>
    <t>29 марта 1967</t>
  </si>
  <si>
    <t>КГУ "Областная специализированная школа-интернат-колледж олимпийского резерва имени Алии Молдагуловой"</t>
  </si>
  <si>
    <t>960740000836</t>
  </si>
  <si>
    <t>Основное и общее среднее образование (окэд: 85310)
Среднее специальное образование (окэд: 85322)</t>
  </si>
  <si>
    <t>Шалабаева Зара Хамитовна</t>
  </si>
  <si>
    <t>15 апреля 1983</t>
  </si>
  <si>
    <t>ТОО «Оптимус КЗ»</t>
  </si>
  <si>
    <t>090240005122</t>
  </si>
  <si>
    <t>Жунусов Елдос Бахтыбаевич</t>
  </si>
  <si>
    <t>6 февраля 1994</t>
  </si>
  <si>
    <t>ЧУ "Центрально-Казахстанская Академия"</t>
  </si>
  <si>
    <t>120240021896</t>
  </si>
  <si>
    <t>Высшее образование (окэд: 85421)</t>
  </si>
  <si>
    <t>Алькенов Ерлан Дастанович</t>
  </si>
  <si>
    <t>8 ноября 1961</t>
  </si>
  <si>
    <t>Вице-Президент по персоналу и социальным вопросам</t>
  </si>
  <si>
    <t>АО «ССГПО»</t>
  </si>
  <si>
    <t>920240000127</t>
  </si>
  <si>
    <t>Добыча железных руд открытым способом (окэд: 07102)
Производство промышленных газов (окэд: 20110)
Производство прочих готовых металлических изделий (окэд: 25999)
Производство чугуна, стали и ферросплавов (окэд: 24100)
Литье стали (окэд: 24520)
Производство легких металлических конструкций (окэд: 25112)
Производство взрывчатых веществ и прочих пиротехнических изделий (окэд: 20511)
Производство горношахтного и горнорудного оборудования (окэд: 28921)
Производство электроэнергии тепловыми электростанциями (окэд: 35111)
Разработка гравийных и песчаных карьеров (окэд: 08121)</t>
  </si>
  <si>
    <t>Ахметова Динара Маратовна</t>
  </si>
  <si>
    <t>16 декабря 1981</t>
  </si>
  <si>
    <t>заместитель директора по финансовым вопросам</t>
  </si>
  <si>
    <t>ТОО «Азат и Д»</t>
  </si>
  <si>
    <t>990240003709</t>
  </si>
  <si>
    <t>Выращивание зерновых и зернобобовых культур, включая семеноводство (окэд: 01111)
Выращивание масличных культур и их семян (окэд: 01112)
Разведение лошадей (окэд: 01431)</t>
  </si>
  <si>
    <t>Байзиров Нурбол Аубакирович</t>
  </si>
  <si>
    <t>01 июня 1971</t>
  </si>
  <si>
    <t>ТОО «Икеа ТАС-ГРУПП», ТОО «Тарас»</t>
  </si>
  <si>
    <t>050540002617,
980340002198</t>
  </si>
  <si>
    <t>Складирование и хранение зерна (окэд: 52101)
Пресноводное рыболовство (окэд: 03120)
Производство муки (окэд: 10611)
Аренда и управление собственной недвижимостью (окэд: 68201)</t>
  </si>
  <si>
    <t>Булгацевич Татьяна Борисовна</t>
  </si>
  <si>
    <t>1 сентября 1965</t>
  </si>
  <si>
    <t>председатель Костанайского областного филиала</t>
  </si>
  <si>
    <t>РОО  «Отраслевой профессиональный союз работников системы здравоохранения «SENIM»,
ТОО MEDКАПИТАЛ.KZ</t>
  </si>
  <si>
    <t>210640004969</t>
  </si>
  <si>
    <t>Даниленко Олег Олегович</t>
  </si>
  <si>
    <t>12 ноября 1977</t>
  </si>
  <si>
    <t>заместитель генерального директора</t>
  </si>
  <si>
    <t>ТОО «Агрофирма Диевская»</t>
  </si>
  <si>
    <t>001040000418</t>
  </si>
  <si>
    <t>Выращивание зерновых и зернобобовых культур, включая семеноводство (окэд: 01111)
Разведение прочего крупного рогатого скота и буйволов (окэд: 01420)
Пресноводное рыболовство (окэд: 03120)
Переработка и консервирование мяса (окэд: 10110)
Производство муки (окэд: 10611)
Аренда и управление собственной недвижимостью (окэд: 68201)
Прочие виды деятельности по организации отдыха и развлечений (окэд: 93299)</t>
  </si>
  <si>
    <t>Есеева Гайния Калимжановна</t>
  </si>
  <si>
    <t>13 марта 1981</t>
  </si>
  <si>
    <t>директор центра предпринимательства</t>
  </si>
  <si>
    <t>Костанайский инженерно-экономический университет им. М. Дулатова</t>
  </si>
  <si>
    <t>960840000146</t>
  </si>
  <si>
    <t>Высшее образование (окэд: 85421)
Деятельность школ подготовки водителей транспортных средств (окэд: 85530)
Прочая деятельность в области образования, не включенная в другие группировки (окэд: 85599)</t>
  </si>
  <si>
    <t>Ещанов Сайлаубек Ергазиевич</t>
  </si>
  <si>
    <t>16 марта 1958</t>
  </si>
  <si>
    <t>ТОО «Сосновый бор»</t>
  </si>
  <si>
    <t>020740000662</t>
  </si>
  <si>
    <t>Деятельность санаторно-курортных организаций (окэд: 86103)</t>
  </si>
  <si>
    <t>Жаксагулова Аруна Рахметуллаевна</t>
  </si>
  <si>
    <t>01 ноября 1965</t>
  </si>
  <si>
    <t xml:space="preserve">заместитель председателя </t>
  </si>
  <si>
    <t>ОО «Yмiт-Надежда»</t>
  </si>
  <si>
    <t>050940008928</t>
  </si>
  <si>
    <t>Деятельность прочих общественных организаций, не включенных в другие группировки (окэд: 94990)
Прочая деятельность в области здравоохранения (окэд: 86900)</t>
  </si>
  <si>
    <t>Жанбыршина Кырмызы Сапаровна</t>
  </si>
  <si>
    <t>21 мая 1966</t>
  </si>
  <si>
    <t>филиал №7 АО «Евразийского банка»</t>
  </si>
  <si>
    <t>041041001449</t>
  </si>
  <si>
    <t>Деятельность банков, за исключением, банка, являющегося национальным институтом развития, и его дочерней организации-лизингодателя (окэд: 64191)</t>
  </si>
  <si>
    <t>Злой Анатолий Васильевич</t>
  </si>
  <si>
    <t>31 января 1983</t>
  </si>
  <si>
    <t>ТОО «ЖК Ленинское»</t>
  </si>
  <si>
    <t>110640000648</t>
  </si>
  <si>
    <t>Разведение свиней (окэд: 01460)</t>
  </si>
  <si>
    <t>УТЕБАЕВА Динара Каирбековна</t>
  </si>
  <si>
    <t>07 апреля 1978</t>
  </si>
  <si>
    <t>ТОО «Д-Консалтинг»</t>
  </si>
  <si>
    <t>110940016497</t>
  </si>
  <si>
    <t>Деятельность в области составления счетов и бухгалтерского учета (окэд: 69202)</t>
  </si>
  <si>
    <t>Казбеков Кайрат Казиханович</t>
  </si>
  <si>
    <t>7 октября 1971</t>
  </si>
  <si>
    <t>ТОО «Профессиональный клуб «Аят»</t>
  </si>
  <si>
    <t>180640022831</t>
  </si>
  <si>
    <t>Деятельность спортивных клубов (окэд: 93120)
Аренда и управление собственной недвижимостью (окэд: 68201)
Деятельность рекламных агентств (окэд: 73110)</t>
  </si>
  <si>
    <t>Куанышбаев Сеитбек Бекенович</t>
  </si>
  <si>
    <t>15 апреля 1965</t>
  </si>
  <si>
    <t>председатель Правления-Ректор</t>
  </si>
  <si>
    <t>Костанайского регионального университета  им. А.Байтурсынова</t>
  </si>
  <si>
    <t>200740006481</t>
  </si>
  <si>
    <t>Маишев Кайрат Алембаевич</t>
  </si>
  <si>
    <t>07 января 1975</t>
  </si>
  <si>
    <t>ТОО «Poultry-Agro»</t>
  </si>
  <si>
    <t>190540023816</t>
  </si>
  <si>
    <t>Переработка и консервирование мяса сельскохозяйственной птицы (окэд: 10120)
Разведение птицы на мясо, племенной птицы и молодняка (окэд: 01471)
Переработка и консервирование мяса (окэд: 10110)
Производство готовых кормов для сельскохозяйственных животных (окэд: 10910)</t>
  </si>
  <si>
    <t>Мирасов Данияр Женисович</t>
  </si>
  <si>
    <t>08 декабря 1989</t>
  </si>
  <si>
    <t>ТОО «Надеждинка»</t>
  </si>
  <si>
    <t>990540004788</t>
  </si>
  <si>
    <t>Выращивание зерновых и зернобобовых культур, включая семеноводство (окэд: 01111)
Разведение крупного рогатого скота молочного направления (окэд: 01410)
Разведение лошадей (окэд: 01431)</t>
  </si>
  <si>
    <t>Мулдатаев Рустем Наурузович</t>
  </si>
  <si>
    <t>07 августа 1970</t>
  </si>
  <si>
    <t>ТОО «СХОС «Заречное»</t>
  </si>
  <si>
    <t>070740003587</t>
  </si>
  <si>
    <t>Смешанное сельское хозяйство (окэд: 01500)
Выращивание зерновых и зернобобовых культур, включая семеноводство (окэд: 01111)
Выращивание масличных культур и их семян (окэд: 01112)
Производство муки (окэд: 10611)</t>
  </si>
  <si>
    <t>Нурхожаев Ербол Сапарбаевич</t>
  </si>
  <si>
    <t>23 августа 1973</t>
  </si>
  <si>
    <t>председатель Правления управления предприятия</t>
  </si>
  <si>
    <t>АО «Костанайские Минералы»</t>
  </si>
  <si>
    <t>910540000047</t>
  </si>
  <si>
    <t>Добыча асбестовой руды (окэд: 08991)
Производство товарного бетона (окэд: 23630)
Разработка гравийных и песчаных карьеров (окэд: 08121)
Деятельность грузового автомобильного транспорта (окэд: 49410)
Деятельность по проведению геологической разведки и изысканий (без научных исследований и разработок) (окэд: 71122)
Эксплуатация спортивных сооружений (окэд: 93110)
Производство тепловой энергии самостоятельными котельными (окэд: 35302)</t>
  </si>
  <si>
    <t>Нұрмаған Манарбек Рахымұлы</t>
  </si>
  <si>
    <t>1985 год</t>
  </si>
  <si>
    <t>Директор филиала</t>
  </si>
  <si>
    <t>регион Казахстан - АО «АК» - КБРУ - Аппарат управления, Филиал АО «Алюминий Казахстана» Краснооктябрьское бокситовое рудоуправление</t>
  </si>
  <si>
    <t>940140000325</t>
  </si>
  <si>
    <t>Производство алюминия (окэд: 24420)
Литье чугуна, кроме производства труб (окэд: 24511)
Литье стали (окэд: 24520)
Производство электроэнергии тепловыми электростанциями (окэд: 35111)
Производство тепловой энергии тепловыми электростанциями (включая тэц) (окэд: 35305)
Прочие строительно-монтажные работы, не включенные в другие группировки (окэд: 43298)
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 (окэд: 47111)
Розничная торговля моторным топливом в специализированных магазинах, за исключением находящихся на придорожной полосе (окэд: 47301)
Предоставление жилья на выходные дни и прочие периоды краткосрочного проживания (окэд: 55200)
Производство промышленных газов (окэд: 20110)</t>
  </si>
  <si>
    <t>Оспанов Кайрат Бахитжанович</t>
  </si>
  <si>
    <t>29 апреля 1967</t>
  </si>
  <si>
    <t>ТОО «Турар»</t>
  </si>
  <si>
    <t>990540001822</t>
  </si>
  <si>
    <t>Выращивание зерновых и зернобобовых культур, включая семеноводство (окэд: 01111)
Разведение крупного рогатого скота молочного направления (окэд: 01410)
Разведение лошадей (окэд: 01431)
Переработка и консервирование мяса (окэд: 10110)
Строительство нежилых зданий, за исключением стационарных торговых объектов категорий 1, 2 (окэд: 41202)</t>
  </si>
  <si>
    <t>Семейбаев Сырым Сайранбекович</t>
  </si>
  <si>
    <t>21 августа 1982</t>
  </si>
  <si>
    <t>ТОО «СарыаркаАвтоПром»</t>
  </si>
  <si>
    <t>100540013595</t>
  </si>
  <si>
    <t>Производство автомобилей, кроме двигателей для автомобилей (окэд: 29101)</t>
  </si>
  <si>
    <t>Скородиевский Иван Иванович</t>
  </si>
  <si>
    <t>23 октября 1979</t>
  </si>
  <si>
    <t>Костанайского областного филиала АО «Халык Банк Казахстана»</t>
  </si>
  <si>
    <t>960941000234</t>
  </si>
  <si>
    <t>Деятельность сберегательных банков (окэд: 64192)</t>
  </si>
  <si>
    <t>Умбетов Даулет Мукатаевич</t>
  </si>
  <si>
    <t>8 апреля 1970</t>
  </si>
  <si>
    <t xml:space="preserve">преподаватель физической культуры </t>
  </si>
  <si>
    <t>школы-гимназии №24</t>
  </si>
  <si>
    <t>980940002605</t>
  </si>
  <si>
    <t>Начальное образование (1-й уровень) (окэд: 85200)</t>
  </si>
  <si>
    <t>Розумович Валерий Иванович</t>
  </si>
  <si>
    <t>9 февраля 1963</t>
  </si>
  <si>
    <t>ТОО «Аян-озат»</t>
  </si>
  <si>
    <t>090140016114</t>
  </si>
  <si>
    <t>Производство продуктов из мяса и мяса сельскохозяйственной птицы (окэд: 10130)
Производство готовых пищевых продуктов (окэд: 10850)</t>
  </si>
  <si>
    <t>Абибуллаева Аида Ибрагимовна</t>
  </si>
  <si>
    <t>9 мая 1972</t>
  </si>
  <si>
    <t>Кызылординский областной филиал «Государственная корпорация «Правительство для граждан»</t>
  </si>
  <si>
    <t>180541003111</t>
  </si>
  <si>
    <t>Деятельность региональных органов управления (окэд: 84112)</t>
  </si>
  <si>
    <t>Амитов Нуридин Егенбердиевич</t>
  </si>
  <si>
    <t>1 января 1968</t>
  </si>
  <si>
    <t>Областной многопрофильный медицинский центр г. Кызылорда</t>
  </si>
  <si>
    <t>990140001967</t>
  </si>
  <si>
    <t>Базарбаев Батырхан Бахытбекович</t>
  </si>
  <si>
    <t>Начальник</t>
  </si>
  <si>
    <t>Кызылординский подотдел филиала ТОО «КТЖ-Грузовые перевозки»- «Батыс»</t>
  </si>
  <si>
    <t>160641010421</t>
  </si>
  <si>
    <t>Деятельность грузового железнодорожного транспорта (окэд: 49200)</t>
  </si>
  <si>
    <t>Бақытбекұлы Нұркен</t>
  </si>
  <si>
    <t>ТОО "Ер - Ару и К"</t>
  </si>
  <si>
    <t>060240020804</t>
  </si>
  <si>
    <t>Боранбаев Кайрат Жомартович</t>
  </si>
  <si>
    <t>19 января 1967</t>
  </si>
  <si>
    <t>ТОО «Нурлен»</t>
  </si>
  <si>
    <t>141040009182</t>
  </si>
  <si>
    <t>Посреднические услуги при купле-продаже и сдаче внаем жилья и другого недвижимого имущества непроизводственного назначения (окэд: 68312)</t>
  </si>
  <si>
    <t>Ералиев Магжан Абзалович</t>
  </si>
  <si>
    <t>5 июля 1989</t>
  </si>
  <si>
    <t>ПТ «Абзал и Компания»</t>
  </si>
  <si>
    <t>940140001313</t>
  </si>
  <si>
    <t>Производство круп (окэд: 10612)
Выращивание зерновых и зернобобовых культур, включая семеноводство (окэд: 01111)
Выращивание риса (окэд: 01120)
Оптовая торговля минеральными удобрениями (окэд: 46753)
Деятельность грузового автомобильного транспорта (окэд: 49410)
Складирование и хранение зерна (окэд: 52101)</t>
  </si>
  <si>
    <t>Ерназаров Кайрат Шаршыбекович</t>
  </si>
  <si>
    <t>15 января 1965</t>
  </si>
  <si>
    <t>ТОО «МетПромМонтаж», ТОО "БАҚ-БЕРЕКЕ 2030"</t>
  </si>
  <si>
    <t>060640008295</t>
  </si>
  <si>
    <t>Строительство трубопроводов для систем водоснабжения и канализации (окэд: 42212)
Производство товарного бетона (окэд: 23630)
Строительство жилых зданий (окэд: 41201)</t>
  </si>
  <si>
    <t>Жумашев Мейрамбек Тогысулы</t>
  </si>
  <si>
    <t>30 апреля 1978</t>
  </si>
  <si>
    <t>ТОО «Тогыс-Аралотын»</t>
  </si>
  <si>
    <t>980540003064</t>
  </si>
  <si>
    <t>Производство кирпича, черепицы и прочих строительных изделий из обожженной глины (окэд: 23320)
Выращивание овощей, их семян и рассады (окэд: 01132)
Прочая розничная торговля в специализированных магазинах, являющихся торговыми объектами, с торговой площадью менее 2000 кв.м (окэд: 47789)
Деятельность грузового автомобильного транспорта (окэд: 49410)</t>
  </si>
  <si>
    <t>Жұмбеков Дәулет Егембергенұлы</t>
  </si>
  <si>
    <t>ТОО "Гаухар Инвест-2006"</t>
  </si>
  <si>
    <t>060540017082</t>
  </si>
  <si>
    <t>Выращивание риса (окэд: 01120)
Разведение крупного рогатого скота молочного направления (окэд: 01410)</t>
  </si>
  <si>
    <t>Ибраев Рашид Уткельбаевич</t>
  </si>
  <si>
    <t>1968 год</t>
  </si>
  <si>
    <t>ТОО «Бастау-S»</t>
  </si>
  <si>
    <t>070740008082</t>
  </si>
  <si>
    <t>Прочие строительные работы, требующие специальной квалификации (окэд: 43999)
Строительство прочих трубопроводов (окэд: 42219)
Розничная торговля моторным топливом в специализированных магазинах, за исключением находящихся на придорожной полосе (окэд: 47301)
Деятельность грузового автомобильного транспорта (окэд: 49410)
Складирование и хранение непродовольственных товаров, кроме зерна, масличных культур и нефти (окэд: 52102)
Транспортно-экспедиционные услуги (окэд: 52291)
Адвокатская деятельность (окэд: 69101)
Строительство дорог и автомагистралей (окэд: 42111)
Деятельность прочих учреждений, осуществляющих технические испытания и анализы (окэд: 71209)</t>
  </si>
  <si>
    <t>Ибраев Нурболат Балтабаевич</t>
  </si>
  <si>
    <t>30 декабря 1988</t>
  </si>
  <si>
    <t>Заместитель директора</t>
  </si>
  <si>
    <t>ТОО «Авто-Лидер Кызылорда»</t>
  </si>
  <si>
    <t>161140021624</t>
  </si>
  <si>
    <t>Розничная торговля автомобильными деталями, узлами и принадлежностями в торговых объектах с торговой площадью менее 2000 кв.м (окэд: 45321)</t>
  </si>
  <si>
    <t>Имандосов Нурлан Самуратович</t>
  </si>
  <si>
    <t>ТОО "РЗА-ТРАНС"</t>
  </si>
  <si>
    <t>090340000819</t>
  </si>
  <si>
    <t>Транспортно-экспедиционные услуги (окэд: 52291)
Техническое обслуживание и ремонт автомобилей, за исключением произведенных станциями технического обслуживания, находящимися на придорожной полосе (окэд: 45201)</t>
  </si>
  <si>
    <t>Махашов Бахдаулет Еркинбекулы</t>
  </si>
  <si>
    <t>4 февраля 1962</t>
  </si>
  <si>
    <t>учредитель и директор</t>
  </si>
  <si>
    <t>ТОО «Жан-Арай»</t>
  </si>
  <si>
    <t>021140004963</t>
  </si>
  <si>
    <t>Производство круп (окэд: 10612)
Разведение крупного рогатого скота молочного направления (окэд: 01410)
Деятельность санаторно-курортных организаций (окэд: 86103)</t>
  </si>
  <si>
    <t>Мұстафа Садық Шоңмұрынұлы</t>
  </si>
  <si>
    <t>ТОО "Кызылординский областной футбольный клуб "Кайсар"</t>
  </si>
  <si>
    <t>130140021021</t>
  </si>
  <si>
    <t>Деятельность спортивных клубов (окэд: 93120)</t>
  </si>
  <si>
    <t>Нурымбетов Жорабек Ибрагимович</t>
  </si>
  <si>
    <t>1957 год</t>
  </si>
  <si>
    <t>Руководитель  производственного участка</t>
  </si>
  <si>
    <t>РГП «Казсушар»</t>
  </si>
  <si>
    <t>110841002280</t>
  </si>
  <si>
    <t>Эксплуатация оросительных систем (окэд: 01612)</t>
  </si>
  <si>
    <t>Онгарбаев Аманжол Сакипович</t>
  </si>
  <si>
    <t>7 ноября 1968</t>
  </si>
  <si>
    <t>ТОО «Сыр медиа»</t>
  </si>
  <si>
    <t>100740005115</t>
  </si>
  <si>
    <t>Издание газет (окэд: 58130)
Печатание газет (окэд: 18110)</t>
  </si>
  <si>
    <t>Рахметов Алмас Алтынбаевич</t>
  </si>
  <si>
    <t>Президент</t>
  </si>
  <si>
    <t>ТОО "Акорда капитал"</t>
  </si>
  <si>
    <t>970840000900</t>
  </si>
  <si>
    <t>Производство круп (окэд: 10612)
Аренда и управление собственной недвижимостью (окэд: 68201)</t>
  </si>
  <si>
    <t>Сактаганов Канагат Жанайбекович</t>
  </si>
  <si>
    <t>ТОО «Асар»</t>
  </si>
  <si>
    <t>971140000571</t>
  </si>
  <si>
    <t>Сопбеков Нурымжан Жаркынбекович</t>
  </si>
  <si>
    <t>ТОО "Нефтьтранс-Кызылорда"</t>
  </si>
  <si>
    <t>040140000248</t>
  </si>
  <si>
    <t>Оптовая торговля дизельным топливом (окэд: 46717)
Оптовая торговля автомобильным бензином (окэд: 46716)
Деятельность грузового автомобильного транспорта (окэд: 49410)
Аренда (субаренда) и эксплуатация арендуемой недвижимости (окэд: 68202)</t>
  </si>
  <si>
    <t>Тлеп Ибайдулла Тлепович</t>
  </si>
  <si>
    <t>27 декабря 1959</t>
  </si>
  <si>
    <t>ТОО «Тлеп»</t>
  </si>
  <si>
    <t>980140000184</t>
  </si>
  <si>
    <t>Строительство прочих трубопроводов (окэд: 42219)</t>
  </si>
  <si>
    <t>Толепов Орынбасар Утепович</t>
  </si>
  <si>
    <t>25 сентября 1962</t>
  </si>
  <si>
    <t>ТОО «Жанажол»</t>
  </si>
  <si>
    <t>040240009443</t>
  </si>
  <si>
    <t>Выращивание риса (окэд: 01120)
Выращивание зерновых и зернобобовых культур, включая семеноводство (окэд: 01111)
Выращивание масличных культур и их семян (окэд: 01112)
Разведение лошадей (окэд: 01431)
Пресноводное рыболовство (окэд: 03120)
Производство круп (окэд: 10612)</t>
  </si>
  <si>
    <t>Ыскак Жанкелды Ойшыулы</t>
  </si>
  <si>
    <t>21 июня 1958</t>
  </si>
  <si>
    <t>ТОО «МТНПЗ Кызылорда»</t>
  </si>
  <si>
    <t>160840001662</t>
  </si>
  <si>
    <t>Производство продуктов нефтепереработки (окэд: 19201)</t>
  </si>
  <si>
    <t>Адеков Нурлыбек Кыдыргалиевич</t>
  </si>
  <si>
    <t>1982 год</t>
  </si>
  <si>
    <t>ТОО «АЙ-ДИ Строй»</t>
  </si>
  <si>
    <t>150940000913</t>
  </si>
  <si>
    <t>Деятельность грузового автомобильного транспорта (окэд: 49410)
Строительство жилых зданий (окэд: 41201)</t>
  </si>
  <si>
    <t>Акджигитов Шарип Джалгаспаевич</t>
  </si>
  <si>
    <t>мастер бригады цеха подземного ремонта скважин</t>
  </si>
  <si>
    <t>АО «Озенмунайгаз»</t>
  </si>
  <si>
    <t>120240020997</t>
  </si>
  <si>
    <t>Добыча сырой нефти и попутного газа (окэд: 06100)</t>
  </si>
  <si>
    <t>Беляева Ирина Валерьяновна</t>
  </si>
  <si>
    <t>1973 год</t>
  </si>
  <si>
    <t>Мебельная компания «PRESTIGE»</t>
  </si>
  <si>
    <t>061140006095</t>
  </si>
  <si>
    <t>Производство мебели для офисов и предприятий торговли, кроме стульев и другой мебели для сидения (окэд: 31012)
Производство кухонной мебели (окэд: 31020)
Производство прочей мебели (окэд: 31090)</t>
  </si>
  <si>
    <t>Берекетов Бердыгали Мухамбеткалиевич</t>
  </si>
  <si>
    <t xml:space="preserve">ТОО "Фирма Серік-2006" </t>
  </si>
  <si>
    <t>060240019553</t>
  </si>
  <si>
    <t>Строительство жилых зданий (окэд: 41201)
Прочие отделочные работы (окэд: 43390)</t>
  </si>
  <si>
    <t>Бимырзаев Иса Ибрайымович</t>
  </si>
  <si>
    <t>4 марта 1975</t>
  </si>
  <si>
    <t>ТОО «Айком Ltd.»</t>
  </si>
  <si>
    <t>030440007501</t>
  </si>
  <si>
    <t>Прочие электромонтажные работы (окэд: 43219)
Производство сборных железобетонных и бетонных конструкций и изделий (окэд: 23611)</t>
  </si>
  <si>
    <t>Бисенов Бекнур Амантаевич</t>
  </si>
  <si>
    <t>управляющий директор по социальной политике</t>
  </si>
  <si>
    <t>АО «Kazpetrodrilling»</t>
  </si>
  <si>
    <t>100940011791</t>
  </si>
  <si>
    <t>Деятельность холдинговых компаний (окэд: 64200)
Оптовая торговля широким ассортиментом товаров без какой-либо конкретизации (окэд: 46909)
Предоставление прочих индивидуальных услуг, не включенных в другие группировки (окэд: 96090)</t>
  </si>
  <si>
    <t>Битан Садуакас Дузелбаевич</t>
  </si>
  <si>
    <t>2 октября 1970</t>
  </si>
  <si>
    <t>Начальник базы производственного обеспечения Управления бурения и подземного капитального ремонта скважин</t>
  </si>
  <si>
    <t>АО "Каражанбасмунай"</t>
  </si>
  <si>
    <t>950540000524</t>
  </si>
  <si>
    <t>Добыча сырой нефти и попутного газа (окэд: 06100)
Производство тепловой энергии тепловыми электростанциями (включая тэц) (окэд: 35305)
Обработка и удаление опасных отходов (окэд: 38220)
Прочие строительные работы, требующие специальной квалификации (окэд: 43999)
Складирование и хранение непродовольственных товаров, кроме зерна, масличных культур и нефти (окэд: 52102)
Прочая транспортно-экспедиционная деятельность (окэд: 52299)
Прочая вспомогательная деятельность в сфере финансовых услуг, кроме страхования и пенсионного обеспечения (окэд: 66190)</t>
  </si>
  <si>
    <t>Боранбаев Бердикожа Ондасынович</t>
  </si>
  <si>
    <t>26 ноября 1978</t>
  </si>
  <si>
    <t>ТОО «Оңдасын Строй»</t>
  </si>
  <si>
    <t>220341035539</t>
  </si>
  <si>
    <t>Прочие строительные работы, требующие специальной квалификации (окэд: 43999)</t>
  </si>
  <si>
    <t>Буркитбаев Архимед Максатович</t>
  </si>
  <si>
    <t>ТОО «Мобил Сервис Групп»</t>
  </si>
  <si>
    <t>220740019586</t>
  </si>
  <si>
    <t>Ворожейкин Сергей Юрьевич</t>
  </si>
  <si>
    <t>ТОО «Marine Services»</t>
  </si>
  <si>
    <t>040240007175</t>
  </si>
  <si>
    <t>Транспортно-экспедиционные услуги (окэд: 52291)
Аренда и управление собственной недвижимостью (окэд: 68201)
Аренда прочих машин, оборудования и материальных активов, не включенных в другие группировки (окэд: 77391)
Прочие виды деятельности по организации отдыха и развлечений (окэд: 93299)</t>
  </si>
  <si>
    <t>Елтизаров Канат Тезекбаевич</t>
  </si>
  <si>
    <t>начальник отдела главного механика</t>
  </si>
  <si>
    <t>ТОО «Казахский газоперерабатывающий завод»</t>
  </si>
  <si>
    <t>061040003532</t>
  </si>
  <si>
    <t>Производство продуктов нефтепереработки (окэд: 19201)
Предоставление услуг, способствующих добыче нефти и природного газа (окэд: 09100)
Передача электроэнергии (окэд: 35121)
Распределение электроэнергии (окэд: 35130)
Производство тепловой энергии самостоятельными котельными (окэд: 35302)</t>
  </si>
  <si>
    <t>Ерсайынұлы Уайс</t>
  </si>
  <si>
    <t>25 января 1983</t>
  </si>
  <si>
    <t>Советник, главный менеджер</t>
  </si>
  <si>
    <t>АО СЭЗ «Морпорт Актау»</t>
  </si>
  <si>
    <t>120440015204</t>
  </si>
  <si>
    <t>Деятельность по предоставлению комплексных офисных административных услуг (окэд: 82110)</t>
  </si>
  <si>
    <t>Ешманов Кийкбай Жакыпулы</t>
  </si>
  <si>
    <t>2 января 1977</t>
  </si>
  <si>
    <t>руководитель Службы техники и технологии нефти и газа</t>
  </si>
  <si>
    <t>ТОО «КМГ Инжиниринг»,филиала «КазНИПИмунайгаз»</t>
  </si>
  <si>
    <t>180541009170</t>
  </si>
  <si>
    <t>Деятельность в области инженерно-технического проектирования, за исключением объектов атомной промышленности и атомной энергетики (окэд: 71121)</t>
  </si>
  <si>
    <t>Жолдыбаев Асылбек Турарович</t>
  </si>
  <si>
    <t>5 мая 1977</t>
  </si>
  <si>
    <t>Председателя Наблюдательного совета</t>
  </si>
  <si>
    <t>ТОО «Ақ жол құрылыс»</t>
  </si>
  <si>
    <t>030940002856</t>
  </si>
  <si>
    <t>Строительство дорог и автомагистралей (окэд: 42111)</t>
  </si>
  <si>
    <t>Жубанов Сагатбек Орынгалиевич</t>
  </si>
  <si>
    <t>КГУ «Общеобразовательная школа имени И. Алтынсарина»</t>
  </si>
  <si>
    <t>030140008310</t>
  </si>
  <si>
    <t>Керелбаев Аскарбек Сайынович</t>
  </si>
  <si>
    <t>ТОО «Альянс LTD»</t>
  </si>
  <si>
    <t>980740001739</t>
  </si>
  <si>
    <t>Строительство трубопроводов для систем водоснабжения и канализации (окэд: 42212)
Строительство нежилых зданий, за исключением стационарных торговых объектов категорий 1, 2 (окэд: 41202)</t>
  </si>
  <si>
    <t>Корганбаев Батыржан Корганбаевич</t>
  </si>
  <si>
    <t>заместитель генерального директора по производству</t>
  </si>
  <si>
    <t>ТОО «KMG EP-Catering»</t>
  </si>
  <si>
    <t>010540000910</t>
  </si>
  <si>
    <t>ДПК " Ак жол»</t>
  </si>
  <si>
    <t>Прочие виды организации питания вне населенных пунктов (окэд: 56291)
Предоставление жилья на выходные дни и прочие периоды краткосрочного проживания (окэд: 55200)
Общая уборка жилых домов (окэд: 81211)
Прочая деятельность в области спорта (окэд: 93190)</t>
  </si>
  <si>
    <t>Мендыгалиева Людмила Идаятовна</t>
  </si>
  <si>
    <t>ТОО «Бакыт-Актау»</t>
  </si>
  <si>
    <t>120640019741</t>
  </si>
  <si>
    <t>Дошкольное образование (окэд: 85100)
Основное и общее среднее образование (окэд: 85310)</t>
  </si>
  <si>
    <t>Рзаханов Максат Кикбаевич</t>
  </si>
  <si>
    <t>Мангистауского филиала  ОО «Казахстанский отраслевой профессиональный союз нефтегазового комплекса»</t>
  </si>
  <si>
    <t>140541000596</t>
  </si>
  <si>
    <t>Сембигалиев Айбек Рахимбаевич</t>
  </si>
  <si>
    <t>ГКП на ПХВ «Бейнеусусервис»</t>
  </si>
  <si>
    <t>060440008634</t>
  </si>
  <si>
    <t>Забор, обработка и распределение воды (окэд: 36000)
Эксплуатация магистральных и иных трубопроводов, в том числе водоводов (окэд: 52215)</t>
  </si>
  <si>
    <t>Тумышев Нури Лазарович</t>
  </si>
  <si>
    <t>ТОО «Гандикап»</t>
  </si>
  <si>
    <t>980140003852</t>
  </si>
  <si>
    <t>Прочие строительные работы, требующие специальной квалификации (окэд: 43999)
Производство удобрений (окэд: 20151)
Производство пластмассовых плит, листов, труб и профилей (окэд: 22210)</t>
  </si>
  <si>
    <t>Сугирбай Аят Исатаевич</t>
  </si>
  <si>
    <t>ОО «Ұлттық рух»</t>
  </si>
  <si>
    <t>090140013447</t>
  </si>
  <si>
    <t>Утесбаева Римма Жилкибаевна</t>
  </si>
  <si>
    <t>ЧУ «Доступное право»</t>
  </si>
  <si>
    <t>190140033958</t>
  </si>
  <si>
    <t>Абишов Нуралы Алмаханович</t>
  </si>
  <si>
    <t>ТОО «Bokei»</t>
  </si>
  <si>
    <t>030140004176</t>
  </si>
  <si>
    <t>Производство кирпича, черепицы и прочих строительных изделий из обожженной глины (окэд: 23320)
Строительство трубопроводов для систем водоснабжения и канализации (окэд: 42212)
Строительство линий электропередач и телекоммуникаций (окэд: 42220)</t>
  </si>
  <si>
    <t>Абиш Дулатбек Назарбекулы</t>
  </si>
  <si>
    <t>ТОО "Телерадиокомпания "Айғак"</t>
  </si>
  <si>
    <t>021040005581</t>
  </si>
  <si>
    <t>Деятельность по созданию и трансляции телевизионных программ (окэд: 60200)</t>
  </si>
  <si>
    <t>Агабеков Жанабай Молдабаевич</t>
  </si>
  <si>
    <t>ТОО «Евроремонтсервис»</t>
  </si>
  <si>
    <t>020140006085</t>
  </si>
  <si>
    <t>Строительство нежилых зданий, за исключением стационарных торговых объектов категорий 1, 2 (окэд: 41202)
Прочие строительно-монтажные работы, не включенные в другие группировки (окэд: 43298)
Деятельность прочих учреждений, осуществляющих технические испытания и анализы (окэд: 71209)</t>
  </si>
  <si>
    <t>Айткулов Бекжан Бахтыбекович</t>
  </si>
  <si>
    <t>ТОО «Цветлит»</t>
  </si>
  <si>
    <t>140740003364</t>
  </si>
  <si>
    <t>Производство алюминия (окэд: 24420)</t>
  </si>
  <si>
    <t>Арыстанов Сулеймен Турсымбаевич</t>
  </si>
  <si>
    <t>ТОО «АДЕА»</t>
  </si>
  <si>
    <t>090440014604</t>
  </si>
  <si>
    <t>Аренда и управление собственной недвижимостью (окэд: 68201)
Аренда строительных машин и оборудования (окэд: 77321)</t>
  </si>
  <si>
    <t>Әбдібаев Жомарт Махаматжанұлы</t>
  </si>
  <si>
    <t>ТОО «Ынтымақ Бес-Арыс»</t>
  </si>
  <si>
    <t>060540012130</t>
  </si>
  <si>
    <t>Строительство нежилых зданий, за исключением стационарных торговых объектов категорий 1, 2 (окэд: 41202)
Выращивание зерновых и зернобобовых культур, включая семеноводство (окэд: 01111)</t>
  </si>
  <si>
    <t>Ажиметов Нуржан Нурмаханбетович</t>
  </si>
  <si>
    <t>ЧУ "Шымкентский Университет"</t>
  </si>
  <si>
    <t>000540000592</t>
  </si>
  <si>
    <t>Аширов Нуржан Сапабекович</t>
  </si>
  <si>
    <t>ТОО «Сапа-2002»</t>
  </si>
  <si>
    <t>020440007272</t>
  </si>
  <si>
    <t>Выращивание зерновых и зернобобовых культур, включая семеноводство (окэд: 01111)
Выращивание масличных культур и их семян (окэд: 01112)
Разведение овец и коз (окэд: 01450)
Производство рафинированных масел и жиров (окэд: 10412)</t>
  </si>
  <si>
    <t>Байгараев Бегимбет Беимбетулы</t>
  </si>
  <si>
    <t>советник</t>
  </si>
  <si>
    <t>ТОО «Акниет»</t>
  </si>
  <si>
    <t>960240000114</t>
  </si>
  <si>
    <t>Оптовая торговля фармацевтическими товарами, кроме торговли медицинской техникой и ортопедическими изделиями (окэд: 46461)</t>
  </si>
  <si>
    <t xml:space="preserve">
Басымбек Бахыт Мусиралиулы</t>
  </si>
  <si>
    <t>Туркестанского областного филиала НКАО "Государственная корпорация «Правительство для граждан»</t>
  </si>
  <si>
    <t>180541003290</t>
  </si>
  <si>
    <t xml:space="preserve">
Досыбаев Абылайхан Алимханович</t>
  </si>
  <si>
    <t xml:space="preserve">заместитель директора </t>
  </si>
  <si>
    <t>ТОО «Ақжайық-шипа»</t>
  </si>
  <si>
    <t>160340001793</t>
  </si>
  <si>
    <t>Егамбердиева Динара Асиловна</t>
  </si>
  <si>
    <t>ТОО «ASYL LTD»</t>
  </si>
  <si>
    <t>020740000305</t>
  </si>
  <si>
    <t>Производство муки (окэд: 10611)</t>
  </si>
  <si>
    <t>Елшибаев Галымжан Камытбекович</t>
  </si>
  <si>
    <t xml:space="preserve">Председатель </t>
  </si>
  <si>
    <t>Туркестанского областного филиала Союза журналистов РК</t>
  </si>
  <si>
    <t>010741016197</t>
  </si>
  <si>
    <t>Ералиев Ербол Жолдасбаевич</t>
  </si>
  <si>
    <t>СЕЛЬСКИЙ ПОТРЕБИТЕЛЬСКИЙ КООПЕРАТИВ "НУРЕРЖОЛАГРО"</t>
  </si>
  <si>
    <t>120840002277</t>
  </si>
  <si>
    <t>Деятельность по обработке урожая (окэд: 01630)</t>
  </si>
  <si>
    <t>Ералиев Сайдирасулхан Акбарханович</t>
  </si>
  <si>
    <t xml:space="preserve">директор </t>
  </si>
  <si>
    <t>ТОО «Авторемстрой»</t>
  </si>
  <si>
    <t>060240008062</t>
  </si>
  <si>
    <t>Жамалбеков Нуржан Шарипбекович</t>
  </si>
  <si>
    <t>ТОО «Сайрам сүт»</t>
  </si>
  <si>
    <t>030340001380</t>
  </si>
  <si>
    <t>Переработка молока, кроме консервирования, и производство сыров (окэд: 10511)</t>
  </si>
  <si>
    <t>Кушенов Султан Бахытович</t>
  </si>
  <si>
    <t>ТОО «CD-Барс»</t>
  </si>
  <si>
    <t>100340001247</t>
  </si>
  <si>
    <t>Калмуратов Торегельды Оразалиевич</t>
  </si>
  <si>
    <t>ПК «Сайрам-Кооп»</t>
  </si>
  <si>
    <t>991240005679</t>
  </si>
  <si>
    <t>Аренда и управление собственной недвижимостью (окэд: 68201)
Производство хлебобулочных и мучных кондитерских изделий недлительного хранения (окэд: 10710)
Производство сухарей и печенья, мучных кондитерских изделий длительного хранения (окэд: 10720)
Оптовая торговля зерном, семенами и кормами для животных (окэд: 46211)
Оптовая торговля широким ассортиментом товаров без какой-либо конкретизации (окэд: 46909)</t>
  </si>
  <si>
    <t>Канаев Жаркынбек Ережепович</t>
  </si>
  <si>
    <t xml:space="preserve">Заместитель директора </t>
  </si>
  <si>
    <t>ТОО «Халык Макта»</t>
  </si>
  <si>
    <t>170740032313</t>
  </si>
  <si>
    <t>Капалбаев Габиден Заманханович</t>
  </si>
  <si>
    <t>ТОО "Ел-Нұр-Г"</t>
  </si>
  <si>
    <t>041240009743</t>
  </si>
  <si>
    <t>Выращивание зерновых и зернобобовых культур, включая семеноводство (окэд: 01111)</t>
  </si>
  <si>
    <t>Козыбаков Нурлан Жамалбекович</t>
  </si>
  <si>
    <t>ТОО «Шымкент Аутлет»</t>
  </si>
  <si>
    <t>190240038596</t>
  </si>
  <si>
    <t>Космамбетов Ержан Толебекович</t>
  </si>
  <si>
    <t xml:space="preserve">президент </t>
  </si>
  <si>
    <t>федерации бокса города Алматы</t>
  </si>
  <si>
    <t>200940016288</t>
  </si>
  <si>
    <t>Куракбаев Жаксыбай Болатович</t>
  </si>
  <si>
    <t>ТОО «Tulpar May»</t>
  </si>
  <si>
    <t>191040012548</t>
  </si>
  <si>
    <t>Производство готовых кормов для домашних животных (окэд: 10920)
Производство рафинированных масел и жиров (окэд: 10412)</t>
  </si>
  <si>
    <t>Манапов Мырзахан Бексултанулы</t>
  </si>
  <si>
    <t>СХПК «Отырар сүт-ет»</t>
  </si>
  <si>
    <t>150140015942</t>
  </si>
  <si>
    <t>Маликова Гульшат Мелдехановна</t>
  </si>
  <si>
    <t xml:space="preserve">председатель </t>
  </si>
  <si>
    <t>ОО «Общество инвалидов «Байтерек»</t>
  </si>
  <si>
    <t>191240009575</t>
  </si>
  <si>
    <t>Намазбаева Инара Абдигаппаровна</t>
  </si>
  <si>
    <t>ТОО «Куаныш»</t>
  </si>
  <si>
    <t>Нышанов Канат Нурбекович</t>
  </si>
  <si>
    <t>ТОО «Astana Tumar LTD»</t>
  </si>
  <si>
    <t>070640018313</t>
  </si>
  <si>
    <t>Строительство дорог и автомагистралей (окэд: 42111)
Строительство нежилых зданий, за исключением стационарных торговых объектов категорий 1, 2 (окэд: 41202)
Строительство прочих инженерных сооружений, не включенных в другие группировки (окэд: 42990)
Прочие электромонтажные работы (окэд: 43219)
Прочие строительно-монтажные работы, не включенные в другие группировки (окэд: 43298)
Прочие строительные работы, требующие специальной квалификации (окэд: 43999)</t>
  </si>
  <si>
    <t>Райымбеков Гани Ахылбекович</t>
  </si>
  <si>
    <t>ТОО «Асем Құрылыс Строй»</t>
  </si>
  <si>
    <t>040440027352</t>
  </si>
  <si>
    <t>Рахиев Уалихан Рысбекович</t>
  </si>
  <si>
    <t>АО «Санаторий «Арман»</t>
  </si>
  <si>
    <t>040740003541</t>
  </si>
  <si>
    <t>Садуов Талгат Нуралиевич</t>
  </si>
  <si>
    <t>Кентауского городского комитета профсоюза работников образования и наук</t>
  </si>
  <si>
    <t>210141022548</t>
  </si>
  <si>
    <t>Салимов Алмас Алтаевич</t>
  </si>
  <si>
    <t>Советник</t>
  </si>
  <si>
    <t>ТОО «Шик-трейт»</t>
  </si>
  <si>
    <t>051240008648</t>
  </si>
  <si>
    <t>Производство спецодежды (окэд: 14120)
Оптовая торговля широким ассортиментом товаров без какой-либо конкретизации (окэд: 46909)
Прочая розничная торговля в специализированных магазинах, являющихся торговыми объектами, с торговой площадью менее 2000 кв.м (окэд: 47789)</t>
  </si>
  <si>
    <t>Сейтжанов Нуржан Серикжанович</t>
  </si>
  <si>
    <t>ТОО «Стандарт Петролеум»</t>
  </si>
  <si>
    <t>141040017946</t>
  </si>
  <si>
    <t>Оптовая торговля дизельным топливом (окэд: 46717)</t>
  </si>
  <si>
    <t>Серманизов Бахытжан Кыпшакбаевич</t>
  </si>
  <si>
    <t>ПК «Хамит»</t>
  </si>
  <si>
    <t>060840010175</t>
  </si>
  <si>
    <t>Переработка и консервирование рыбы, ракообразных и моллюсков (окэд: 10200)
Разведение овец и коз (окэд: 01450)
Пресноводное рыбоводство (окэд: 03220)</t>
  </si>
  <si>
    <t>Сулейменов Баймахан Тоймаханович</t>
  </si>
  <si>
    <t>ТОО «Тұрмыстық қызмет»</t>
  </si>
  <si>
    <t>971140015193</t>
  </si>
  <si>
    <t>Сулейменов Жанибек Мустапаевич</t>
  </si>
  <si>
    <t>заместитель председателя</t>
  </si>
  <si>
    <t>ПК «Игілік», ТОО "Darhan dala invest"</t>
  </si>
  <si>
    <t>171140003231</t>
  </si>
  <si>
    <t>Разведение прочих видов животных (окэд: 01490)</t>
  </si>
  <si>
    <t>Темирбекова Жанар Амангельдыевна</t>
  </si>
  <si>
    <t>МКТУ имени Х.А.Ясави</t>
  </si>
  <si>
    <t>990440008043</t>
  </si>
  <si>
    <t>Высшее образование (окэд: 85421)
Производство кухонной мебели (окэд: 31020)
Производство прочей мебели (окэд: 31090)
Передача электроэнергии (окэд: 35121)
Выращивание семечковых и косточковых плодов (окэд: 01240)
Строительство нежилых зданий, за исключением стационарных торговых объектов категорий 1, 2 (окэд: 41202)
Деятельность в области архитектуры, за исключением объектов атомной промышленности и атомной энергетики (окэд: 71112)
Забор, обработка и распределение воды (окэд: 36000)</t>
  </si>
  <si>
    <t>Тоялиев Жандос Абзалбекович</t>
  </si>
  <si>
    <t>ТОО «Адениум»</t>
  </si>
  <si>
    <t>190140004469</t>
  </si>
  <si>
    <t>Турысбеков Магауия Сексенбаевич</t>
  </si>
  <si>
    <t>ТОО «КазМедПром»</t>
  </si>
  <si>
    <t>110640007167</t>
  </si>
  <si>
    <t>Производство основных фармацевтических продуктов (окэд: 21100)
Производство резиновых санитарно-гигиенических и медицинских изделий (окэд: 22192)
Розничная торговля медицинскими и ортопедическими товарами в специализированных магазинах, являющихся торговыми объектами, с торговой площадью более 2000 кв.м (2000 кв.м и выше) (окэд: 47742)</t>
  </si>
  <si>
    <t>Шакимергенкызы Нурайым</t>
  </si>
  <si>
    <t>ОФ "Ecosana"</t>
  </si>
  <si>
    <t>210140036542</t>
  </si>
  <si>
    <t>Абдраманова Света Сагындыковна</t>
  </si>
  <si>
    <t>4 января 1975</t>
  </si>
  <si>
    <t>ОО «Медицинская ассоциация «Саламатты Павлодар» Павлодарской области»</t>
  </si>
  <si>
    <t>980540007295</t>
  </si>
  <si>
    <t>Айтжанова Динара Нуржановна</t>
  </si>
  <si>
    <t>Профсоюзный центр Павлодарской области</t>
  </si>
  <si>
    <t>911240000336</t>
  </si>
  <si>
    <t>Акопян Гнел Мартиросович</t>
  </si>
  <si>
    <t>ТОО «АЗА»</t>
  </si>
  <si>
    <t>920240000305</t>
  </si>
  <si>
    <t>Производство изделий из битума и аналогичных материалов (окэд: 23995)
Производство товарного бетона (окэд: 23630)
Строительство дорог и автомагистралей (окэд: 42111)</t>
  </si>
  <si>
    <t>Амангелді Маханбет</t>
  </si>
  <si>
    <t>ТОО «Baysauda»</t>
  </si>
  <si>
    <t>180140011896</t>
  </si>
  <si>
    <t>Respublika</t>
  </si>
  <si>
    <t>Специализированная оптовая торговля товарами, не включенными в другие группировки (окэд: 46908)</t>
  </si>
  <si>
    <t>Даумова Раушан Жумабаевна</t>
  </si>
  <si>
    <t>Профсоюзный комитет Торгайского бокситового рудоуправления АО «Алюминий Казахстана»</t>
  </si>
  <si>
    <t>211240005925</t>
  </si>
  <si>
    <t>Джусупова Нагимаш Гарифоллаевна</t>
  </si>
  <si>
    <t>КХ «Джусупова»</t>
  </si>
  <si>
    <t>050664023466</t>
  </si>
  <si>
    <t>Ертаев Ержан Ерболұлы</t>
  </si>
  <si>
    <t>ТОО «Экибастузская ГРЭС-1 им. Б. Нуржанова»</t>
  </si>
  <si>
    <t>960840000532</t>
  </si>
  <si>
    <t>Производство электроэнергии тепловыми электростанциями (окэд: 35111)
Аренда и управление собственной недвижимостью (окэд: 68201)
Виды образования, предоставляемые национальными компаниями и их дочерними организациями (окэд: 85592)
Прочая деятельность в области здравоохранения (окэд: 86900)</t>
  </si>
  <si>
    <t>Калижанова Сандугаш Каиргельдиновна</t>
  </si>
  <si>
    <t>ТОО «Мирас ПВ»</t>
  </si>
  <si>
    <t>011040001567</t>
  </si>
  <si>
    <t>Культуманов Исламбек Махмерович</t>
  </si>
  <si>
    <t>ТОО «ГИДРОПРОМ»</t>
  </si>
  <si>
    <t>030240008552</t>
  </si>
  <si>
    <t>Строительство жилых зданий (окэд: 41201)
Строительство дорог и автомагистралей (окэд: 42111)</t>
  </si>
  <si>
    <t>Мазгутов Рустам Адипович</t>
  </si>
  <si>
    <t>1965 год</t>
  </si>
  <si>
    <t xml:space="preserve">генеральный директор </t>
  </si>
  <si>
    <t>ТОО «Павлодаржолдары»</t>
  </si>
  <si>
    <t>981240000745</t>
  </si>
  <si>
    <t>Строительство дорог и автомагистралей (окэд: 42111)
Разработка гравийных и песчаных карьеров (окэд: 08121)
Производство товарного бетона (окэд: 23630)
Производство изделий из битума и аналогичных материалов (окэд: 23995)
Деятельность прочего пассажирского сухопутного транспорта, не включенного в другие группировки (окэд: 49390)
Деятельность грузового автомобильного транспорта (окэд: 49410)</t>
  </si>
  <si>
    <t>Майкотов Байгабыл Нуртаевич</t>
  </si>
  <si>
    <t>ОФ «Ветераны и инвалиды Афганской войны и локальных войн по Павлодарской области»</t>
  </si>
  <si>
    <t>130140019565</t>
  </si>
  <si>
    <t>Мантыков Сабиден Сагитханович</t>
  </si>
  <si>
    <t>1980 год</t>
  </si>
  <si>
    <t>Филиал «Енбек-Павлодар» РГП на ПХВ «Енбек» УУИС КУИС МВД РК города Павлодара</t>
  </si>
  <si>
    <t>080841015869</t>
  </si>
  <si>
    <t>Деятельность в области юстиции и правосудия (окэд: 84230)
Производство макаронных изделий (окэд: 10730)
Производство готовых текстильных изделий, кроме одежды (окэд: 13920)
Производство спецодежды (окэд: 14120)
Производство нижнего белья (окэд: 14140)
Производство головных уборов (окэд: 14191)
Производство других химических продуктов (окэд: 20599)
Производство пластмассовых изделий, используемых в строительстве (окэд: 22231)
Производство извести (окэд: 23521)
Производство сборных железобетонных и бетонных конструкций и изделий (окэд: 23611)</t>
  </si>
  <si>
    <t>Мергалиев Дуйсен Армешевич</t>
  </si>
  <si>
    <t>АО «Евроазиатская энергетическая корпорация»</t>
  </si>
  <si>
    <t>960340000148</t>
  </si>
  <si>
    <t>Производство электроэнергии тепловыми электростанциями (окэд: 35111)
Разработка гравийных и песчаных карьеров (окэд: 08121)
Производство промышленных газов (окэд: 20110)
Производство тепловой энергии тепловыми электростанциями (включая тэц) (окэд: 35305)
Забор, обработка и распределение воды (окэд: 36000)
Сбор неопасных отходов (окэд: 38110)
Строительство нежилых зданий, за исключением стационарных торговых объектов категорий 1, 2 (окэд: 41202)
Розничная торговля моторным топливом в специализированных магазинах, за исключением находящихся на придорожной полосе (окэд: 47301)
Предоставление услуг гостиницами без ресторанов, за исключением гостиниц, находящихся на придорожной полосе (окэд: 55102)
Предоставление жилья на выходные дни и прочие периоды краткосрочного проживания (окэд: 55200)</t>
  </si>
  <si>
    <t>Мусабеков Арман Тулегенович</t>
  </si>
  <si>
    <t>КГП на ПХВ «Павлодарская областная больница им.Г.Султанова»</t>
  </si>
  <si>
    <t>990240004445</t>
  </si>
  <si>
    <t>Мухортов Илья Игоревич</t>
  </si>
  <si>
    <t>ТОО «Level 2020»</t>
  </si>
  <si>
    <t>200240000997</t>
  </si>
  <si>
    <t>Народная Партия Казахстана</t>
  </si>
  <si>
    <t>Предоставление прочих индивидуальных услуг, не включенных в другие группировки (окэд: 96090)
Выращивание картофеля и посадочного материала (окэд: 01131)
Выращивание овощей, их семян и рассады (окэд: 01132)
Оптовая торговля пестицидами и прочими агрохимическими продуктами (окэд: 46754)
Оптовая торговля широким ассортиментом товаров без какой-либо конкретизации (окэд: 46909)</t>
  </si>
  <si>
    <t>Сатыбаев Фуат Сайдахметович</t>
  </si>
  <si>
    <t>АО "САНАТОРИЙ МОЙЫЛДЫ"</t>
  </si>
  <si>
    <t>950240000152</t>
  </si>
  <si>
    <t>Деятельность санаторно-курортных организаций (окэд: 86103)
Оптовая торговля широким ассортиментом товаров без какой-либо конкретизации (окэд: 46909)
Прочая деятельность по обеспечению питанием, не включенная в другие группировки (окэд: 56299)</t>
  </si>
  <si>
    <t>Рахмашев Арман Оралұлы</t>
  </si>
  <si>
    <t>ТОО «Қызыл-Тау»</t>
  </si>
  <si>
    <t>930340000717</t>
  </si>
  <si>
    <t>Розничная торговля моторным топливом в специализированных магазинах, находящихся на придорожной полосе (окэд: 47303)</t>
  </si>
  <si>
    <t>Соломкин Виталий Вячеславович</t>
  </si>
  <si>
    <t>1971 год</t>
  </si>
  <si>
    <t>ТОО «Ай-Су Мелиорация», ТОО ПКФ «Гордорстрой»</t>
  </si>
  <si>
    <t>990940001133,
030640007340</t>
  </si>
  <si>
    <t>Строительство трубопроводов для систем водоснабжения и канализации (окэд: 42212)</t>
  </si>
  <si>
    <t>Строительство дорог и автомагистралей (окэд: 42111)
Производство изделий из битума и аналогичных материалов (окэд: 23995)
Деятельность в области архитектуры, за исключением объектов атомной промышленности и атомной энергетики (окэд: 71112)</t>
  </si>
  <si>
    <t>Терентьев Александр Алексеевич</t>
  </si>
  <si>
    <t>ТОО «Стальмонтаж»</t>
  </si>
  <si>
    <t>971140000809</t>
  </si>
  <si>
    <t>Прочие строительные работы, требующие специальной квалификации (окэд: 43999)
Производство строительных стальных конструкций (окэд: 25111)
Строительство жилых зданий (окэд: 41201)
Строительство нежилых зданий, за исключением стационарных торговых объектов категорий 1, 2 (окэд: 41202)
Деятельность в области архитектуры, за исключением объектов атомной промышленности и атомной энергетики (окэд: 71112)</t>
  </si>
  <si>
    <t>Толмачев Александр Николаевич</t>
  </si>
  <si>
    <t>ТОО «Богатырь Инвест»</t>
  </si>
  <si>
    <t>170440026576</t>
  </si>
  <si>
    <t>Разработка гравийных и песчаных карьеров (окэд: 08121)
Производство сборных железобетонных и бетонных конструкций и изделий (окэд: 23611)
Производство стеновых блоков (окэд: 23612)
Производство товарного бетона (окэд: 23630)</t>
  </si>
  <si>
    <t>Туганбай Асылбек</t>
  </si>
  <si>
    <t xml:space="preserve">ТОО «KAZNET Solution» </t>
  </si>
  <si>
    <t>111240017333</t>
  </si>
  <si>
    <t>Хамитов Мирас Сержанович</t>
  </si>
  <si>
    <t>ведущий инженер-энергетик отдела энергетика</t>
  </si>
  <si>
    <t>ТОО «ПНХЗ»</t>
  </si>
  <si>
    <t>001140000362</t>
  </si>
  <si>
    <t>Производство продуктов нефтепереработки (окэд: 19201)
Производство промышленных газов (окэд: 20110)
Передача электроэнергии (окэд: 35121)
Передача и распределение тепловой энергии (окэд: 35303)
Кондиционирование воздуха (окэд: 35304)
Забор, обработка и распределение воды (окэд: 36000)
Эксплуатация сетей и сооружений систем водоотведения (канализации) (окэд: 37001)
Добыча минерального сырья для химической промышленности и производства удобрений (окэд: 08910)
Прочая проводная телекоммуникационная связь (окэд: 61109)</t>
  </si>
  <si>
    <t>Ярошенко Павел Иванович</t>
  </si>
  <si>
    <t>1974 год</t>
  </si>
  <si>
    <t>главный технолог</t>
  </si>
  <si>
    <t>ГКП «Горводоканал» г.Экибастуз</t>
  </si>
  <si>
    <t>080740016808</t>
  </si>
  <si>
    <t>Забор, обработка и распределение воды (окэд: 36000)
Розничная торговля моторным топливом в специализированных магазинах, за исключением находящихся на придорожной полосе (окэд: 47301)
Деятельность в области архитектуры, за исключением объектов атомной промышленности и атомной энергетики (окэд: 71112)
Деятельность агентств по сбору платежей и кредитных бюро, за исключением государственного (окэд: 82912)</t>
  </si>
  <si>
    <t>АЛПЫСОВ ЕРЛАН САПАРБЕКОВИЧ</t>
  </si>
  <si>
    <t>ТОО «Alabota GCK»</t>
  </si>
  <si>
    <t>211140031871</t>
  </si>
  <si>
    <t>Выращивание зерновых и зернобобовых культур, включая семеноводство (окэд: 01111)
Разведение прочего крупного рогатого скота и буйволов (окэд: 01420)</t>
  </si>
  <si>
    <t>АМАНТАЙ ЕРБАХЫТ</t>
  </si>
  <si>
    <t>главный редактор</t>
  </si>
  <si>
    <t>ТОО «Қызылжар-Ақпарат»</t>
  </si>
  <si>
    <t>081240007893</t>
  </si>
  <si>
    <t>БИЛЯЛОВА ШЫНАР САГЫНДЫКОВНА</t>
  </si>
  <si>
    <t>ТОО «Кредитное товарищество»</t>
  </si>
  <si>
    <t>010940000509</t>
  </si>
  <si>
    <t>Прочие виды кредитования, не включенные в другие группировки (окэд: 64929)
Аренда и управление собственной недвижимостью (окэд: 68201)</t>
  </si>
  <si>
    <t>БУЛАЕВ ПАВЕЛ ВИКТОРОВИЧ</t>
  </si>
  <si>
    <t>ГКП на ПХВ «Очистные, водопропускные и водоотводные сооружения акимата города  Петропавловска</t>
  </si>
  <si>
    <t>061040006290</t>
  </si>
  <si>
    <t>Производство сборных железобетонных и бетонных конструкций и изделий (окэд: 23611)
Деятельность по организации строительства, реконструкции, ремонта, платного движения и содержания автомобильных дорог (участков) общего пользования международного и республиканского значения (окэд: 42112)
Строительство трубопроводов для систем водоснабжения и канализации (окэд: 42212)
Аренда и управление собственной недвижимостью (окэд: 68201)</t>
  </si>
  <si>
    <t>ДОМАЕВ СЕРГЕЙ АЛЕКСАНДРОВИЧ</t>
  </si>
  <si>
    <t>ТОО «Б-Агро Север»</t>
  </si>
  <si>
    <t>191240018415</t>
  </si>
  <si>
    <t>Оптовая торговля зерном, семенами и кормами для животных (окэд: 46211)
Оптовая торговля масличными культурами (окэд: 46213)</t>
  </si>
  <si>
    <t>ЖОЛДАСБАЕВ СУИНДИК КАИРБЕКОВИЧ</t>
  </si>
  <si>
    <t>ТОО «Каинды»</t>
  </si>
  <si>
    <t>010540007125</t>
  </si>
  <si>
    <t>ЖУКЕЕВ СЕРИК АМАНЖОЛОВИЧ</t>
  </si>
  <si>
    <t>ТОО «Есей Агро»</t>
  </si>
  <si>
    <t>080440011965</t>
  </si>
  <si>
    <t>ЗЕНЧЕНКО ГЕННАДИЙ ГЕННАДЬЕВИЧ</t>
  </si>
  <si>
    <t>КТ «Зенченко и компания»</t>
  </si>
  <si>
    <t>920440000253</t>
  </si>
  <si>
    <t>Выращивание зерновых и зернобобовых культур, включая семеноводство (окэд: 01111)
Выращивание масличных культур и их семян (окэд: 01112)
Выращивание картофеля и посадочного материала (окэд: 01131)
Разведение крупного рогатого скота молочного направления (окэд: 01410)
Разведение прочего крупного рогатого скота и буйволов (окэд: 01420)
Пресноводное рыболовство (окэд: 03120)
Переработка и консервирование мяса (окэд: 10110)
Переработка молока, кроме консервирования, и производство сыров (окэд: 10511)
Производство муки (окэд: 10611)
Производство хлебобулочных и мучных кондитерских изделий недлительного хранения (окэд: 10710)</t>
  </si>
  <si>
    <t>ЗИКИРИН ЕРЛАН ЕЛТАЙҰЛЫ</t>
  </si>
  <si>
    <t>ТОО «Полтавское»</t>
  </si>
  <si>
    <t>930540000338</t>
  </si>
  <si>
    <t>Выращивание зерновых и зернобобовых культур, включая семеноводство (окэд: 01111)
Выращивание масличных культур и их семян (окэд: 01112)
Разведение крупного рогатого скота молочного направления (окэд: 01410)
Переработка и консервирование мяса (окэд: 10110)
Переработка молока, кроме консервирования, и производство сыров (окэд: 10511)
Производство муки (окэд: 10611)
Производство готовых кормов для сельскохозяйственных животных (окэд: 10910)
Ремонт и техническое обслуживание машин и оборудования для сельского и лесного хозяйства (окэд: 33123)</t>
  </si>
  <si>
    <t>ИЛДЫРЫМОВ ГЮЛАГА МАИС ОГЛЫ</t>
  </si>
  <si>
    <t>ТОО «Навруз»</t>
  </si>
  <si>
    <t>011140003051</t>
  </si>
  <si>
    <t>Розничная торговля фруктами и овощами в специализированных магазинах, являющихся торговыми объектами, с торговой площадью менее 2000 кв.м (окэд: 47211)
Выращивание овощей, их семян и рассады (окэд: 01132)</t>
  </si>
  <si>
    <t>КАСЬЯНЕНКО АЛЕКСАНДР ВИТАЛЬЕВИЧ</t>
  </si>
  <si>
    <t>ТОО «Намыс»</t>
  </si>
  <si>
    <t>000140000548</t>
  </si>
  <si>
    <t>Разработка гравийных и песчаных карьеров (окэд: 08121)</t>
  </si>
  <si>
    <t>КЛЯЙН НИКОЛАЙ ЮРЬЕВИЧ</t>
  </si>
  <si>
    <t>ТОО «СК АГРО 2050»</t>
  </si>
  <si>
    <t>201040029243</t>
  </si>
  <si>
    <t>КУДРАТУЛЛАЕВ МАКСАТ МАДЯРОВИЧ</t>
  </si>
  <si>
    <t>и.о. директора</t>
  </si>
  <si>
    <t>Тайыншинская многофункциональная межрайонная больница</t>
  </si>
  <si>
    <t>090640013059</t>
  </si>
  <si>
    <t>Деятельность больниц широкого профиля и специализированных больниц (окэд: 86101)
Прочая деятельность по обеспечению питанием, не включенная в другие группировки (окэд: 56299)
Общая врачебная практика (окэд: 86210)
Специальная врачебная практика (окэд: 86220)
Стоматологическая деятельность (окэд: 86230)
Прочая деятельность в области здравоохранения (окэд: 86900)
Производство фармацевтических препаратов (окэд: 21201)
Предоставление услуг парикмахерскими и салонами красоты (окэд: 96020)</t>
  </si>
  <si>
    <t>ЛЕОНТЬЕВ СЕРГЕЙ ГЕННАДЬЕВИЧ</t>
  </si>
  <si>
    <t>ТОО «Фирма Леонтьев»</t>
  </si>
  <si>
    <t>020140003457</t>
  </si>
  <si>
    <t>СЕМЕНОВА ГАЛИНА ПЕТРОВНА</t>
  </si>
  <si>
    <t>Ассоциация «СКО Автотранспортный союз»</t>
  </si>
  <si>
    <t>100240007311</t>
  </si>
  <si>
    <t>СЫЗДЫҚОВ БЕЙБУТ АЙБАСОВИЧ</t>
  </si>
  <si>
    <t>ТОО «Кыран Агро»</t>
  </si>
  <si>
    <t>171040023074</t>
  </si>
  <si>
    <t>Оптовая торговля сельскохозяйственной техникой, оборудованием, деталями и принадлежностями к ним (окэд: 46610)</t>
  </si>
  <si>
    <t>ШОПАНОВ КУЛИБЕК АМАНГЕЛЬДИНОВИЧ</t>
  </si>
  <si>
    <t>директор по развитию бизнеса</t>
  </si>
  <si>
    <t>ТОО «МФО «R-Finance»</t>
  </si>
  <si>
    <t>171040011328</t>
  </si>
  <si>
    <t>ЭРМАН ВЛАДИМИР ВЛАДИМИРОВИЧ</t>
  </si>
  <si>
    <t>спортсмен-инструктор</t>
  </si>
  <si>
    <t>Спортивный клуб «Үміт»  для людей с ограниченными возможностями</t>
  </si>
  <si>
    <t>130340015837</t>
  </si>
  <si>
    <t>ЕСДАУЛЕТОВ ЖАКСЫЛЫК ТУЛЕУЕВИЧ</t>
  </si>
  <si>
    <t>АО «СПК «Солтүстік»</t>
  </si>
  <si>
    <t>110140002923</t>
  </si>
  <si>
    <t>Оптовая торговля сахаром, шоколадом и сахаристыми кондитерскими изделиями (окэд: 46360)
Оптовая торговля фруктами и овощами (окэд: 46310)
Оптовая торговля прочими продуктами питания (окэд: 46389)
Предоставление услуг гостиницами с ресторанами, за исключением гостиниц, находящихся на придорожной полосе (окэд: 55101)
Аренда и управление собственной недвижимостью (окэд: 68201)
Аренда и эксплуатация торгового рынка (окэд: 68203)</t>
  </si>
  <si>
    <t>ЖАНАХМЕТОВ БЕРИК ТЕМЕШОВИЧ</t>
  </si>
  <si>
    <t>КГУ Агротехнический колледж, Айыртауский район, с. Саумалколь</t>
  </si>
  <si>
    <t>960940000318</t>
  </si>
  <si>
    <t>Профессионально-техническое образование (окэд: 85321)
Выращивание зерновых и зернобобовых культур, включая семеноводство (окэд: 01111)
Деятельность школ подготовки водителей транспортных средств (окэд: 85530)</t>
  </si>
  <si>
    <t>Абдулдин Айдар Альмурзаевич</t>
  </si>
  <si>
    <t>ТОО "НКО"</t>
  </si>
  <si>
    <t>980140004365</t>
  </si>
  <si>
    <t>Прочие строительно-монтажные работы, не включенные в другие группировки (окэд: 43298)
Строительство прочих инженерных сооружений, не включенных в другие группировки (окэд: 42990)
Деятельность грузового автомобильного транспорта (окэд: 49410)</t>
  </si>
  <si>
    <t>Абдыкалыков Ербол Алимканович</t>
  </si>
  <si>
    <t>Группа компаний "Сей-Нар"</t>
  </si>
  <si>
    <t>010740000561</t>
  </si>
  <si>
    <t>Аренда и управление собственной недвижимостью (окэд: 68201)
Деятельность грузового автомобильного транспорта (окэд: 49410)</t>
  </si>
  <si>
    <t>Абжанов Дарын Куатбекулы</t>
  </si>
  <si>
    <t>ТОО «СМУ-Шығыс»</t>
  </si>
  <si>
    <t>030140000961</t>
  </si>
  <si>
    <t>Строительство дорог и автомагистралей (окэд: 42111)
Производство кирпича, черепицы и прочих строительных изделий из обожженной глины (окэд: 23320)
Производство сборных железобетонных и бетонных конструкций и изделий (окэд: 23611)
Производство товарного бетона (окэд: 23630)
Производство тепловой энергии самостоятельными котельными (окэд: 35302)
Деятельность грузового автомобильного транспорта (окэд: 49410)
Производство пластмассовых изделий, используемых в строительстве (окэд: 22231)
Деятельность в области инженерно-технического проектирования, за исключением объектов атомной промышленности и атомной энергетики (окэд: 71121)</t>
  </si>
  <si>
    <t xml:space="preserve">
Абитаев Фарид Кумашевич</t>
  </si>
  <si>
    <t>ТОО "Астана-Бизнес"</t>
  </si>
  <si>
    <t>000840001274</t>
  </si>
  <si>
    <t xml:space="preserve">НДПП "Ауыл" </t>
  </si>
  <si>
    <t>Оптовая торговля зерном, семенами и кормами для животных (окэд: 46211)
Оптовая торговля минеральными удобрениями (окэд: 46753)
Оптовая торговля пестицидами и прочими агрохимическими продуктами (окэд: 46754)</t>
  </si>
  <si>
    <t>Азекенов Турарбек Анарбекович</t>
  </si>
  <si>
    <t>Исполнительный директор по металлургии</t>
  </si>
  <si>
    <t>ТОО «Казцинк»</t>
  </si>
  <si>
    <t>970140000211</t>
  </si>
  <si>
    <t>Производство свинца, цинка и олова (окэд: 24430)
Производство меди (окэд: 24440)
Производство электроэнергии гидроэлектростанциями (окэд: 35112)
Основные технологические процессы машиностроения (окэд: 25620)
Производство приборов для физических исследований (окэд: 26515)
Ремонт подвижного состава железных дорог (окэд: 33171)
Производство редких, редкоземельных металлов и полупроводниковых материалов (окэд: 24455)
Передача и распределение тепловой энергии (окэд: 35303)
Производство тепловой энергии тепловыми электростанциями (включая тэц) (окэд: 35305)
Добыча и обогащение медной руды (окэд: 07292)</t>
  </si>
  <si>
    <t>Алехнович Андрей Владимирович</t>
  </si>
  <si>
    <t>Главный инженер</t>
  </si>
  <si>
    <t>ГКП на ПХВ "Өскемен Водоканал"</t>
  </si>
  <si>
    <t>020940001509</t>
  </si>
  <si>
    <t>Анчугин Александр Михайлович</t>
  </si>
  <si>
    <t>ПК «Казцинкмаш» ТОО «Казцинк»</t>
  </si>
  <si>
    <t>031140005329</t>
  </si>
  <si>
    <t>Основные технологические процессы машиностроения (окэд: 25620)</t>
  </si>
  <si>
    <t>Аубакирова Сания Магауовна</t>
  </si>
  <si>
    <t>КГУ «Городской территориальный центр социального обслуживания населения «Ульба»</t>
  </si>
  <si>
    <t>991140004131</t>
  </si>
  <si>
    <t>Предоставление прочих социальных услуг без обеспечения проживания, не включенные в другие группировки (окэд: 88990)</t>
  </si>
  <si>
    <t>Бежецкий Сергей Владимирович</t>
  </si>
  <si>
    <t>АО "УМЗ"</t>
  </si>
  <si>
    <t>941040000097</t>
  </si>
  <si>
    <t>Производство прочих основных неорганических химических веществ (окэд: 20130)
Производство редких, редкоземельных металлов и полупроводниковых материалов (окэд: 24455)
Забор, обработка и распределение воды (окэд: 36000)
Строительство нежилых зданий, за исключением стационарных торговых объектов категорий 1, 2 (окэд: 41202)
Оптовая торговля прочим топливом (окэд: 46719)
Прочая проводная телекоммуникационная связь (окэд: 61109)</t>
  </si>
  <si>
    <t>Буднецкая Светлана Ивановна</t>
  </si>
  <si>
    <t>ТОО «Гуманитарно-технический колледж» г. Шемонаиха</t>
  </si>
  <si>
    <t>020240003064</t>
  </si>
  <si>
    <t>Среднее специальное образование (окэд: 85322)
Аренда (субаренда) и эксплуатация арендуемой недвижимости (окэд: 68202)
Дошкольное образование (окэд: 85100)
Основное и общее среднее образование (окэд: 85310)</t>
  </si>
  <si>
    <t>Быкова Марина Юрьевна</t>
  </si>
  <si>
    <t>Финансовый директор</t>
  </si>
  <si>
    <t>ТОО «Востокцветмет»</t>
  </si>
  <si>
    <t>140740012829</t>
  </si>
  <si>
    <t>Добыча и обогащение медной руды (окэд: 07292)
Строительство прочих инженерных сооружений, не включенных в другие группировки (окэд: 42990)
Розничная торговля моторным топливом в специализированных магазинах, за исключением находящихся на придорожной полосе (окэд: 47301)</t>
  </si>
  <si>
    <t>Джангурчинов Ренат Сансызбаевич</t>
  </si>
  <si>
    <t>Начальник гидротехнического цеха</t>
  </si>
  <si>
    <t>БГЭК ТОО «Казцинк»</t>
  </si>
  <si>
    <t>961240000147</t>
  </si>
  <si>
    <t>Есембулов Азамат Хамидулиевич</t>
  </si>
  <si>
    <t>Департамент «ЦОН» - филиал некоммерческого АО «Государственная корпорация «Правительство для граждан» по ВКО</t>
  </si>
  <si>
    <t>160441008412</t>
  </si>
  <si>
    <t>Казанов Жанболат Байрахметович</t>
  </si>
  <si>
    <t>ТОО «ОблШығысЖол», ТОО «Элхон», ТОО "Терезе"</t>
  </si>
  <si>
    <r>
      <t xml:space="preserve">040540002030,
</t>
    </r>
    <r>
      <rPr>
        <sz val="11"/>
        <color rgb="FFFF0000"/>
        <rFont val="Calibri"/>
        <family val="2"/>
        <charset val="204"/>
        <scheme val="minor"/>
      </rPr>
      <t>010740001450</t>
    </r>
  </si>
  <si>
    <t>Производство кирпича, черепицы и прочих строительных изделий из обожженной глины (окэд: 23320)
Производство товарного бетона (окэд: 23630)
Смешанное сельское хозяйство (окэд: 01500)
Строительство нежилых зданий, за исключением стационарных торговых объектов категорий 1, 2 (окэд: 41202)
Деятельность грузового автомобильного транспорта (окэд: 49410)
Деятельность в области архитектуры, за исключением объектов атомной промышленности и атомной энергетики (окэд: 71112)
Производство изделий из битума и аналогичных материалов (окэд: 23995)</t>
  </si>
  <si>
    <t>Прочие строительно-монтажные работы, не включенные в другие группировки (окэд: 43298)
Производство товарного бетона (окэд: 23630)
Производство минеральных изоляционных материалов (окэд: 23992)
Производство изделий из битума и аналогичных материалов (окэд: 23995)
Строительство нежилых зданий, за исключением стационарных торговых объектов категорий 1, 2 (окэд: 41202)
Деятельность грузового автомобильного транспорта (окэд: 49410)</t>
  </si>
  <si>
    <t>Кривицкая Светлана Каримуллаевна</t>
  </si>
  <si>
    <t>КГУ «Школа-интернат «Ак ниет»</t>
  </si>
  <si>
    <t>160840004320</t>
  </si>
  <si>
    <t>Мамутова Асем Тлековна</t>
  </si>
  <si>
    <t>АО «УКТМК»</t>
  </si>
  <si>
    <t>950940000178</t>
  </si>
  <si>
    <t>Производство титана, порошка из титана, магния, вольфрама и молибдена (окэд: 24452)
Строительство нежилых зданий, за исключением стационарных торговых объектов категорий 1, 2 (окэд: 41202)
Предоставление жилья на выходные дни и прочие периоды краткосрочного проживания (окэд: 55200)</t>
  </si>
  <si>
    <t>Михайленко Игорь Владимирович</t>
  </si>
  <si>
    <t>АО «Риддер ТЭЦ»</t>
  </si>
  <si>
    <t>050540006312</t>
  </si>
  <si>
    <t>Производство тепловой энергии тепловыми электростанциями (включая тэц) (окэд: 35305)
Производство электроэнергии прочими электростанциями (окэд: 35119)
Сбор опасных отходов (окэд: 38120)</t>
  </si>
  <si>
    <t>Нечепуренко Николай Михайлович</t>
  </si>
  <si>
    <t>Директор по развитию</t>
  </si>
  <si>
    <t>ТОО «BEREZKA UK»</t>
  </si>
  <si>
    <t>190440030954</t>
  </si>
  <si>
    <t>Новолодская Зоя Владимировна</t>
  </si>
  <si>
    <t xml:space="preserve">Директор по развитию </t>
  </si>
  <si>
    <t>ТОО «RAMAK» (РАМАК)</t>
  </si>
  <si>
    <t>201240023179</t>
  </si>
  <si>
    <t>Основные технологические процессы машиностроения (окэд: 25620)
Производство готовых металлических изделий или полуфабрикатов путем ковки, прессования, штамповки и профилирования (окэд: 25501)
Производство прочего подъемно-транспортного оборудования (окэд: 28229)
Прочая розничная торговля вне магазинов (окэд: 47999)</t>
  </si>
  <si>
    <t>Огнёв Сергей Владимирович</t>
  </si>
  <si>
    <t>ТОО «Фаворит»</t>
  </si>
  <si>
    <t>980840004201</t>
  </si>
  <si>
    <t>Производство шпона, фанеры, плит и панелей из древесины (окэд: 16210)
Лесоводство и прочая лесохозяйственная деятельность (окэд: 02100)
Лесозаготовки (окэд: 02200)
Выращивание прочих многолетних культур (окэд: 01290)
Строительство нежилых зданий, за исключением стационарных торговых объектов категорий 1, 2 (окэд: 41202)
Прочая деятельность в области образования, не включенная в другие группировки (окэд: 85599)
Распиловка и строгание древесины (окэд: 16101)</t>
  </si>
  <si>
    <t>Попов Сергей Александрович</t>
  </si>
  <si>
    <t>Главный врач</t>
  </si>
  <si>
    <t>КГП на ПХВ «Городская больница № 4»</t>
  </si>
  <si>
    <t>140840015573</t>
  </si>
  <si>
    <t>Рахимбаева Гульжан Оралбековна</t>
  </si>
  <si>
    <t>Восточно-Казахстанский областной Филиал АО «Казпочта»</t>
  </si>
  <si>
    <t>991141001886</t>
  </si>
  <si>
    <t>Почтовая деятельность в рамках предоставления услуг общего пользования (окэд: 53100)</t>
  </si>
  <si>
    <t xml:space="preserve">
Рахметуллина Сауле Жадыгеровна</t>
  </si>
  <si>
    <t>НАО «Восточно-Казахстанский технический университет имени Д. Серикбаева»</t>
  </si>
  <si>
    <t>010440002379</t>
  </si>
  <si>
    <t>Высшее образование (окэд: 85421)
Профессионально-техническое образование (окэд: 85321)</t>
  </si>
  <si>
    <t>Смоляков Илья Анатольевич</t>
  </si>
  <si>
    <t>Усть-Каменогорское учебно-производственное предприятие Казахского общества слепых</t>
  </si>
  <si>
    <t>940340000045</t>
  </si>
  <si>
    <t>Производство готовых текстильных изделий, кроме одежды (окэд: 13920)</t>
  </si>
  <si>
    <t>Сомов Дмитрий Олегович</t>
  </si>
  <si>
    <t>ТОО «Востоквзрывпром»</t>
  </si>
  <si>
    <t>010840001711</t>
  </si>
  <si>
    <t>Строительство дорог и автомагистралей (окэд: 42111)
Производство изделий из битума и аналогичных материалов (окэд: 23995)
Производство товарного бетона (окэд: 23630)
Земляные работы (окэд: 43121)
Аренда прочих машин, оборудования и материальных активов, не включенных в другие группировки (окэд: 77391)
Дошкольное образование (окэд: 85100)
Строительство прочих инженерных сооружений, не включенных в другие группировки (окэд: 42990)</t>
  </si>
  <si>
    <t>Уразбаев Ренат Саяхатович</t>
  </si>
  <si>
    <t>АО «Усть-Каменогорские тепловые сети»</t>
  </si>
  <si>
    <t>970340000020</t>
  </si>
  <si>
    <t>Производство тепловой энергии тепловыми электростанциями (включая тэц) (окэд: 35305)
Ремонт паровых котлов, кроме котлов центрального отопления (окэд: 33113)
Прочие электромонтажные работы (окэд: 43219)
Монтаж систем водоснабжения, отопления и кондиционирования воздуха (окэд: 43220)
Прочие строительно-монтажные работы, не включенные в другие группировки (окэд: 43298)</t>
  </si>
  <si>
    <t>Цыбенко Фёдор Сергеевич</t>
  </si>
  <si>
    <t>ТОО «Семена масличных»</t>
  </si>
  <si>
    <t>040940019684</t>
  </si>
  <si>
    <t>Чаймарданов Гани Чаймарданулы</t>
  </si>
  <si>
    <t>ТОО «Нур Арай»</t>
  </si>
  <si>
    <t>100440001388</t>
  </si>
  <si>
    <t>Нарымбетов Бахадыр Мадалиевич</t>
  </si>
  <si>
    <t xml:space="preserve">27 января 1972 </t>
  </si>
  <si>
    <t xml:space="preserve">директор управления транспортировки газа по городу Шымкенту </t>
  </si>
  <si>
    <t>ТОО «Азиатский газопровод»</t>
  </si>
  <si>
    <t>080240013062</t>
  </si>
  <si>
    <t>Деятельность трубопроводного транспорта (окэд: 49500)</t>
  </si>
  <si>
    <t>Аширбаев Байкен Аширбаевич</t>
  </si>
  <si>
    <t>5 июня 1970</t>
  </si>
  <si>
    <t>советник директора</t>
  </si>
  <si>
    <t>ТОО «Firkan Retail Croup»</t>
  </si>
  <si>
    <t>101240004974</t>
  </si>
  <si>
    <t>Аренда и управление собственной недвижимостью (окэд: 68201)
Выращивание овощей, их семян и рассады (окэд: 01132)
Производство фруктовых и овощных соков (окэд: 10320)
Прочие виды переработки и консервирования фруктов и овощей (окэд: 10390)</t>
  </si>
  <si>
    <t>Абишев Бокейхан Нуралиевич</t>
  </si>
  <si>
    <t>16 ноября 1990</t>
  </si>
  <si>
    <t>ТОО «Бөрте-милка»</t>
  </si>
  <si>
    <t>030640009367</t>
  </si>
  <si>
    <t>Разведение крупного рогатого скота молочного направления (окэд: 01410)
Выращивание кормовых культур и их семян (окэд: 01191)
Переработка молока, кроме консервирования, и производство сыров (окэд: 10511)
Производство мороженого (окэд: 10520)</t>
  </si>
  <si>
    <t>Балабиев Нурсултан Кайратулы</t>
  </si>
  <si>
    <t>6 декабря 1991</t>
  </si>
  <si>
    <t>ТОО «Good Invest»</t>
  </si>
  <si>
    <t>200240019059</t>
  </si>
  <si>
    <t>Деятельность фитнес-клубов (окэд: 93130)</t>
  </si>
  <si>
    <t>Юсупова Алия Махсутовна</t>
  </si>
  <si>
    <t>КГУ «ШГ СДЮСШ №9  по художественной гимнастике»</t>
  </si>
  <si>
    <t>100940011622</t>
  </si>
  <si>
    <t>Шимиров Мухтар Аскарович</t>
  </si>
  <si>
    <t>15 июня 1982</t>
  </si>
  <si>
    <t>кооператива «BIOMAK»</t>
  </si>
  <si>
    <t>221240036332</t>
  </si>
  <si>
    <t>«Ак жол»</t>
  </si>
  <si>
    <t>Производство удобрений (окэд: 20151)</t>
  </si>
  <si>
    <t>Керимжанов Мерлан Абдрахманович</t>
  </si>
  <si>
    <t>30 сентября 1986</t>
  </si>
  <si>
    <t>директор Туркестанского филиала</t>
  </si>
  <si>
    <t>РГП «Казсушар» Комитета водных ресурсов Министерства экологии</t>
  </si>
  <si>
    <t>110941005020</t>
  </si>
  <si>
    <t>Дубинина Алина Равильевна</t>
  </si>
  <si>
    <t>27 июля 1990</t>
  </si>
  <si>
    <t>инженер-строитель</t>
  </si>
  <si>
    <t>ТОО «Строительная группа «Архитектор»</t>
  </si>
  <si>
    <t>050140000785</t>
  </si>
  <si>
    <t>Тулегенов Ноян Назарович</t>
  </si>
  <si>
    <t>2 апреля 1985</t>
  </si>
  <si>
    <t xml:space="preserve">учредитель, генеральный директор </t>
  </si>
  <si>
    <r>
      <rPr>
        <sz val="11"/>
        <color rgb="FFFF0000"/>
        <rFont val="Calibri"/>
        <family val="2"/>
        <charset val="204"/>
        <scheme val="minor"/>
      </rPr>
      <t>ТОО «Korporatsia Tekti»,</t>
    </r>
    <r>
      <rPr>
        <sz val="11"/>
        <color theme="1"/>
        <rFont val="Calibri"/>
        <family val="2"/>
        <charset val="204"/>
        <scheme val="minor"/>
      </rPr>
      <t xml:space="preserve"> ТОО «LSM KZ» (Leader of security monitoring)</t>
    </r>
  </si>
  <si>
    <t>190140037465,
160140008456</t>
  </si>
  <si>
    <t>Деятельность в области систем обеспечения безопасности (окэд: 80200)
Оптовая торговля широким ассортиментом товаров без какой-либо конкретизации (окэд: 46909)</t>
  </si>
  <si>
    <t>Зейнетаев Абзал Скендерович</t>
  </si>
  <si>
    <t>3 июля 1986</t>
  </si>
  <si>
    <t>заместитель генерального директора по капитальному строительству</t>
  </si>
  <si>
    <t>ТОО «Водные ресурсы-Маркетинг»</t>
  </si>
  <si>
    <t>980440001768</t>
  </si>
  <si>
    <t>Забор, обработка и распределение воды (окэд: 36000)
Эксплуатация сетей и сооружений систем водоотведения (канализации) (окэд: 37001)
Обработка и удаление неопасных отходов (окэд: 38210)</t>
  </si>
  <si>
    <t>Имашев Кайрат Есенбекович</t>
  </si>
  <si>
    <t>26 ноября 1977</t>
  </si>
  <si>
    <t>ТОО «СервисЦентр-2007»</t>
  </si>
  <si>
    <t>070440011983</t>
  </si>
  <si>
    <t>Тулебаев Исламбек Насруллаевич</t>
  </si>
  <si>
    <t>18 декабря 1980</t>
  </si>
  <si>
    <t>ТОО «ЦентрКоммерцСнаб»</t>
  </si>
  <si>
    <t>110840016730</t>
  </si>
  <si>
    <t>Деятельность агентов по оптовой торговле товарами широкого ассортимента (окэд: 46190)</t>
  </si>
  <si>
    <t>Курпебаев Нуралы Баймолдаевич</t>
  </si>
  <si>
    <t xml:space="preserve">1 сентября 1977 </t>
  </si>
  <si>
    <t>ТОО «ПК-ЮГ»</t>
  </si>
  <si>
    <t>151140018098</t>
  </si>
  <si>
    <t>Сейтжан Бакытжан Серикжанович</t>
  </si>
  <si>
    <t>18 января 1983</t>
  </si>
  <si>
    <t>ТОО «Standard Steel KZ»</t>
  </si>
  <si>
    <t>120640018028</t>
  </si>
  <si>
    <t>Деятельность по проведению геологической разведки и изысканий (без научных исследований и разработок) (окэд: 71122)</t>
  </si>
  <si>
    <t>Досалиев Канатбек Балтабаевич</t>
  </si>
  <si>
    <t>12 ноября 1954</t>
  </si>
  <si>
    <t>ГККП «Высший колледж новых технологий имени М.Утебаева»</t>
  </si>
  <si>
    <t>000340002722</t>
  </si>
  <si>
    <t>Кожамжарова Дария Пернешовна</t>
  </si>
  <si>
    <t>22 июля 1962</t>
  </si>
  <si>
    <t>председатель правления - ректор</t>
  </si>
  <si>
    <t>Южно-Казахстанского университета имени М. Ауэзова</t>
  </si>
  <si>
    <t>990240005557</t>
  </si>
  <si>
    <t>Высшее образование (окэд: 85421)
Среднее специальное образование (окэд: 85322)</t>
  </si>
  <si>
    <t>Утемисов Марат Бортаевич</t>
  </si>
  <si>
    <t>5 октября 1977</t>
  </si>
  <si>
    <t>филиал в г. Шымкент и филиала по Туркестанской области АО «Bereke Bank»</t>
  </si>
  <si>
    <t>180841018666</t>
  </si>
  <si>
    <t>Козбахов Шынгыс Лесбаевич</t>
  </si>
  <si>
    <t>25 августа 1984</t>
  </si>
  <si>
    <t>ТОО «Юг Oil Pro»</t>
  </si>
  <si>
    <t>131240002418</t>
  </si>
  <si>
    <t>Оптовая торговля дизельным топливом (окэд: 46717)
Производство изделий из битума и аналогичных материалов (окэд: 23995)</t>
  </si>
  <si>
    <t>Сулайманов Лазиз Низамханович</t>
  </si>
  <si>
    <t>19 июня 1980</t>
  </si>
  <si>
    <r>
      <t xml:space="preserve">ТОО «South Aluplast», ТОО «Big City Building», ТОО «Школа «Арофат», </t>
    </r>
    <r>
      <rPr>
        <sz val="11"/>
        <color rgb="FF0070C0"/>
        <rFont val="Calibri"/>
        <family val="2"/>
        <charset val="204"/>
        <scheme val="minor"/>
      </rPr>
      <t>ТОО «Школа имени Абай Кунанбаева»</t>
    </r>
  </si>
  <si>
    <t>120140019484,
130240007684,
180640000472,
190440011323</t>
  </si>
  <si>
    <t>Производство товарного бетона (окэд: 23630)
Основное и общее среднее образование (окэд: 85310)</t>
  </si>
  <si>
    <t>Аренда грузовых автомобилей (окэд: 77121)
Строительство нежилых зданий, за исключением стационарных торговых объектов категорий 1, 2 (окэд: 41202)
Аренда (субаренда) и эксплуатация арендуемой недвижимости (окэд: 68202)</t>
  </si>
  <si>
    <t>Куашбаев Дулат Саттарович</t>
  </si>
  <si>
    <t>24 апреля 1988</t>
  </si>
  <si>
    <t>ЧУ "Высшего колледжа «Болашак»</t>
  </si>
  <si>
    <t>030340005076</t>
  </si>
  <si>
    <t>Исхахов Талгат Жунисбекович</t>
  </si>
  <si>
    <t>3 мая 1968</t>
  </si>
  <si>
    <t>ТОО «Бал Текстиль»</t>
  </si>
  <si>
    <t>111240013497</t>
  </si>
  <si>
    <t>Производство ковров и ковровых изделий (окэд: 13930)
Производство шелковой пряжи (окэд: 13108)</t>
  </si>
  <si>
    <t>Молдабек Аскар Агабекович</t>
  </si>
  <si>
    <t>19 августа 1981</t>
  </si>
  <si>
    <r>
      <t xml:space="preserve">ТОО «Заңғар Трейд», </t>
    </r>
    <r>
      <rPr>
        <sz val="11"/>
        <color rgb="FF0070C0"/>
        <rFont val="Calibri"/>
        <family val="2"/>
        <charset val="204"/>
        <scheme val="minor"/>
      </rPr>
      <t>ТОО «Skywin Трейд»</t>
    </r>
  </si>
  <si>
    <t>160640017969</t>
  </si>
  <si>
    <t>Оптовая торговля широким ассортиментом товаров без какой-либо конкретизации (окэд: 46909)
Прочие строительно-монтажные работы, не включенные в другие группировки (окэд: 43298)</t>
  </si>
  <si>
    <t>Наимбекова Айжан Избасхановна</t>
  </si>
  <si>
    <t>26 июля 1972</t>
  </si>
  <si>
    <t>ТОО «GraMad Retail»</t>
  </si>
  <si>
    <t>180740001098</t>
  </si>
  <si>
    <t>Розничная торговля преимущественно продуктами питания, напитками и табачными изделиями в неспециализированных магазинах, являющихся торговыми объектами, с торговой площадью менее 2000 кв.м (окэд: 47111)
Розничная торговля косметическими товарами и туалетными принадлежностями в специализированных магазинах, являющихся торговыми объектами, с торговой площадью более 2000 кв.м (2000 кв.м и выше) (окэд: 47752)
Прочая розничная торговля в специализированных магазинах, являющихся торговыми объектами, с торговой площадью менее 2000 кв.м (окэд: 47789)
Деятельность ресторанов и предоставление услуг по доставке продуктов питания, за исключением деятельности объектов, находящихся на придорожной полосе (окэд: 56101)</t>
  </si>
  <si>
    <t>Нурлыбаев Асхат Мелдебекович</t>
  </si>
  <si>
    <t>2 августа 1990</t>
  </si>
  <si>
    <r>
      <t xml:space="preserve">ТОО «Joma LTD», ТОО «Mirai LTD», </t>
    </r>
    <r>
      <rPr>
        <sz val="11"/>
        <color rgb="FFFF0000"/>
        <rFont val="Calibri"/>
        <family val="2"/>
        <charset val="204"/>
        <scheme val="minor"/>
      </rPr>
      <t>ТОО «Bellas»</t>
    </r>
    <r>
      <rPr>
        <sz val="11"/>
        <color theme="1"/>
        <rFont val="Calibri"/>
        <family val="2"/>
        <charset val="204"/>
        <scheme val="minor"/>
      </rPr>
      <t xml:space="preserve">, ТОО «USUPSOKZ», ТОО «PROGROUP», </t>
    </r>
    <r>
      <rPr>
        <sz val="11"/>
        <color rgb="FFFF0000"/>
        <rFont val="Calibri"/>
        <family val="2"/>
        <charset val="204"/>
        <scheme val="minor"/>
      </rPr>
      <t>ТОО «Guangzhou logistic group»</t>
    </r>
  </si>
  <si>
    <t>220840026681,
220340023594,
200840028743,
171140002868,
180240017670</t>
  </si>
  <si>
    <t>Розничная торговля одеждой, кроме трикотажных и чулочно-носочных изделий, в специализированных магазинах, являющихся торговыми объектами, с торговой площадью менее 2000 кв.м (окэд: 47712)</t>
  </si>
  <si>
    <t>Елшиева Альбина Балгабаевна</t>
  </si>
  <si>
    <t>13 ноября 1977</t>
  </si>
  <si>
    <t>ГККП «Шымкентский аграрно-технический колледж» управления образования города Шымкент»</t>
  </si>
  <si>
    <t>080340003425</t>
  </si>
  <si>
    <t>Среднее специальное образование (окэд: 85322)
Деятельность школ подготовки водителей транспортных средств (окэд: 85530)</t>
  </si>
  <si>
    <t>Давлетяров Нуралы Абдирахимович</t>
  </si>
  <si>
    <t>24 февраля 1987</t>
  </si>
  <si>
    <t>ТОО «QazAgro - 2019», ТОО «Проектно-строительный институт «КазНур»</t>
  </si>
  <si>
    <t>190340019117,
920840001286</t>
  </si>
  <si>
    <t xml:space="preserve">Деятельность в области инженерно-технического проектирования, за исключением объектов атомной промышленности и атомной энергетики (окэд: 71121)
</t>
  </si>
  <si>
    <t>Сулейменов Куаныш Серказинович</t>
  </si>
  <si>
    <t>14 сентября 1973</t>
  </si>
  <si>
    <t>ТОО «Шалабай»</t>
  </si>
  <si>
    <t>051140002556</t>
  </si>
  <si>
    <t>Разведение прочего крупного рогатого скота и буйволов (окэд: 01420)
Выращивание зерновых и зернобобовых культур, включая семеноводство (окэд: 01111)
Выращивание масличных культур и их семян (окэд: 01112)</t>
  </si>
  <si>
    <t>Аубакиров Азамат Жумаканович</t>
  </si>
  <si>
    <t>26 декабря 1982</t>
  </si>
  <si>
    <t>ТОО «Жерновское»</t>
  </si>
  <si>
    <t>960640001880</t>
  </si>
  <si>
    <t>Ахметканов Арман Шамаевич</t>
  </si>
  <si>
    <t>14 января 1981</t>
  </si>
  <si>
    <t>Рекламно-производственной компании "Семей Коркем"</t>
  </si>
  <si>
    <t>110240006414</t>
  </si>
  <si>
    <t>Деятельность рекламных агентств (окэд: 73110)
Аренда и управление собственной недвижимостью (окэд: 68201)
Организация конференций и торговых выставок (окэд: 82300)</t>
  </si>
  <si>
    <t>Ахметов Съезбек Рахышевич</t>
  </si>
  <si>
    <t>ТОО «Жан-Ер»</t>
  </si>
  <si>
    <t>051140004661</t>
  </si>
  <si>
    <t>Специальная врачебная практика (окэд: 86220)
Стоматологическая деятельность (окэд: 86230)
Прочая деятельность в области здравоохранения (окэд: 86900)</t>
  </si>
  <si>
    <t>Батырбеков Эрлан Гадлетович</t>
  </si>
  <si>
    <t>15 февраля 1961</t>
  </si>
  <si>
    <t>РГП «Национальный ядерный центр РК»</t>
  </si>
  <si>
    <t>990240001722</t>
  </si>
  <si>
    <t>Прочие исследования и разработки в области естественных и технических наук (окэд: 72199)</t>
  </si>
  <si>
    <t>Давыдович Олег Олегович</t>
  </si>
  <si>
    <t>отдела Бородулихинского района по регистрации и земельному кадастру филиала НАО «ГК «Правительства для граждан» по области Абай</t>
  </si>
  <si>
    <t>220641025671</t>
  </si>
  <si>
    <t>Дюсекеева Айгуль Рысбековна</t>
  </si>
  <si>
    <t>ТОО «Айгуль + К»</t>
  </si>
  <si>
    <t>040240007279</t>
  </si>
  <si>
    <t>Производство тепловой энергии самостоятельными котельными (окэд: 35302)</t>
  </si>
  <si>
    <t>Дюсупов Алтай Ахметкалиевич</t>
  </si>
  <si>
    <t>28 января 1977</t>
  </si>
  <si>
    <t>Председатель правления - ректор</t>
  </si>
  <si>
    <t>НАО «Медицинский университет Семей»</t>
  </si>
  <si>
    <t>190240004938</t>
  </si>
  <si>
    <t>Высшее образование (окэд: 85421)
Послевузовское образование (окэд: 85422)</t>
  </si>
  <si>
    <t>Жанаева Шагангул Алдамжаровна</t>
  </si>
  <si>
    <t>02 июня 1965</t>
  </si>
  <si>
    <t>педагогического колледжа имени М.О.Ауэзова</t>
  </si>
  <si>
    <t>990340004394</t>
  </si>
  <si>
    <t>Жоламанов Шалкар Турысбекович</t>
  </si>
  <si>
    <t>14 марта 1979</t>
  </si>
  <si>
    <t>КГУ «Детско – юношеской спортивной школа города Семей» управления физической культуры и спорта области Абай</t>
  </si>
  <si>
    <t>011140001154</t>
  </si>
  <si>
    <t>Жунусова Эльзира Ауесхановна</t>
  </si>
  <si>
    <t>директор, уполномоченным по правам ребенка области Абай</t>
  </si>
  <si>
    <t>Семейского городского филиала ОЮЛ ВКО Ассоциации молодежных и детских организаций</t>
  </si>
  <si>
    <t>020340006270</t>
  </si>
  <si>
    <t>Кайрамбаев Бауыржан Сейтжапарович</t>
  </si>
  <si>
    <t>ТОО «Гордорстрой»</t>
  </si>
  <si>
    <t>951140000072</t>
  </si>
  <si>
    <t>Строительство дорог и автомагистралей (окэд: 42111)
Производство товарного бетона (окэд: 23630)
Сбор неопасных отходов (окэд: 38110)</t>
  </si>
  <si>
    <t>Карашев Мамырбек Бахтыгазинович</t>
  </si>
  <si>
    <t>17 августа 1969</t>
  </si>
  <si>
    <t>ТОО  «Юбилейный»</t>
  </si>
  <si>
    <t>960440000449</t>
  </si>
  <si>
    <t>Касенов Кайырлы Аманкелдиевич</t>
  </si>
  <si>
    <t>17 октября 1980</t>
  </si>
  <si>
    <t>ТОО «Жансерик К.А.»</t>
  </si>
  <si>
    <t>210840004748</t>
  </si>
  <si>
    <t>Каскабаев Мухаметкали Телеуханович</t>
  </si>
  <si>
    <t>16 февраля 1966</t>
  </si>
  <si>
    <t>ТОО «Зеленстрой Семей»</t>
  </si>
  <si>
    <t>141140004096</t>
  </si>
  <si>
    <t>Управление недвижимостью за вознаграждение или на договорной основе (окэд: 68321)</t>
  </si>
  <si>
    <t>Койгельдин Ержан Турсынханович</t>
  </si>
  <si>
    <t>15 сентября 1964</t>
  </si>
  <si>
    <t>ТОО "Орнек"</t>
  </si>
  <si>
    <t>960440001615</t>
  </si>
  <si>
    <t>Выращивание зерновых и зернобобовых культур, включая семеноводство (окэд: 01111)
Выращивание масличных культур и их семян (окэд: 01112)
Выращивание кормовых культур и их семян (окэд: 01191)
Разведение прочего крупного рогатого скота и буйволов (окэд: 01420)
Разведение лошадей (окэд: 01431)
Разведение овец и коз (окэд: 01450)
Переработка и консервирование мяса (окэд: 10110)
Переработка молока, кроме консервирования, и производство сыров (окэд: 10511)
Производство муки (окэд: 10611)
Производство хлебобулочных и мучных кондитерских изделий недлительного хранения (окэд: 10710)</t>
  </si>
  <si>
    <t>Койжайганов Нурлан Алтынбекович</t>
  </si>
  <si>
    <t>КГУ «ВКО ДЮСШ по Жарминскому району» УФК и С ВКО</t>
  </si>
  <si>
    <t>030140002966</t>
  </si>
  <si>
    <t>Қасенов Қуаныш Аманбекұлы</t>
  </si>
  <si>
    <t>12 июня 1989</t>
  </si>
  <si>
    <t>ТОО СИЛИКАТ</t>
  </si>
  <si>
    <t>031240001391</t>
  </si>
  <si>
    <t>Производство силикатного кирпича (окэд: 23613)
Производство извести (окэд: 23521)
Производство сборных железобетонных и бетонных конструкций и изделий (окэд: 23611)
Производство строительных растворов (окэд: 23640)
Ремонт и техническое обслуживание прочего оборудования общего назначения (окэд: 33122)
Строительство нежилых зданий, за исключением стационарных торговых объектов категорий 1, 2 (окэд: 41202)
Оптовая торговля изделиями из бетона, цемента, гипса и аналогичных материалов (окэд: 46733)
Розничная торговля напитками в специализированных магазинах, являющихся торговыми объектами, с торговой площадью менее 2000 кв.м (окэд: 47251)
Складирование и хранение непродовольственных товаров, кроме зерна, масличных культур и нефти (окэд: 52102)
Прочая деятельность по обеспечению питанием, не включенная в другие группировки (окэд: 56299)</t>
  </si>
  <si>
    <t>Құрманбай Марат Серікжанұлы</t>
  </si>
  <si>
    <t>ТОО «КОРПОРАЦИЯ «АҚШЫҢ»</t>
  </si>
  <si>
    <t>971140000541</t>
  </si>
  <si>
    <t>Аренда и эксплуатация торгового рынка (окэд: 68203)
Выращивание зерновых и зернобобовых культур, включая семеноводство (окэд: 01111)
Аренда и управление собственной недвижимостью (окэд: 68201)
Стирка и обработка белья (окэд: 96011)</t>
  </si>
  <si>
    <t>Маслова Анжела Владимировна</t>
  </si>
  <si>
    <t>25 ноября 1975</t>
  </si>
  <si>
    <t>директор по развитию</t>
  </si>
  <si>
    <t>ГК ТОО «Эйкос»</t>
  </si>
  <si>
    <t>960140000150</t>
  </si>
  <si>
    <t>Оптовая торговля автомобильными деталями, узлами и принадлежностями (окэд: 45310)
Производство тепловой энергии самостоятельными котельными (окэд: 35302)
Переработка неметаллических отходов (окэд: 38323)
Производство деревянных изделий для строительства (окэд: 16231)
Розничная торговля автомобильными деталями, узлами и принадлежностями в торговых объектах с торговой площадью менее 2000 кв.м (окэд: 45321)
Аренда и управление собственной недвижимостью (окэд: 68201)
Строительство нежилых зданий, за исключением стационарных торговых объектов категорий 1, 2 (окэд: 41202)</t>
  </si>
  <si>
    <t>Молдашева Рыиза Асановна</t>
  </si>
  <si>
    <t>ТОО «ABAI AIMAQ MEDIA»</t>
  </si>
  <si>
    <t>051140003930</t>
  </si>
  <si>
    <t>Нугымаров Айбек Серикболович</t>
  </si>
  <si>
    <t>3 июля 1987</t>
  </si>
  <si>
    <t>КГКП "Колледж транспорта"</t>
  </si>
  <si>
    <t>990340004807</t>
  </si>
  <si>
    <t>Турсынов Мухит Шынгысбекович</t>
  </si>
  <si>
    <t>22 апреля 1988</t>
  </si>
  <si>
    <t>КГУ «Школа высшего спортивного мастерства по олимпийским видам спорта»</t>
  </si>
  <si>
    <t>221240020712</t>
  </si>
  <si>
    <t>Чакенов Асхат Мейрамбекович</t>
  </si>
  <si>
    <t>5 октября 1984</t>
  </si>
  <si>
    <t>НАО «Госкорпорация «Правительство для граждан» по области Абай</t>
  </si>
  <si>
    <t>Чегедекова Шолпан Баглановна</t>
  </si>
  <si>
    <t>ТОО «Биовторполимер»</t>
  </si>
  <si>
    <t>091240011932</t>
  </si>
  <si>
    <t>Сбор опасных отходов (окэд: 38120)</t>
  </si>
  <si>
    <t>Баймырзаев Куат Маратович</t>
  </si>
  <si>
    <t>14 августа 1965</t>
  </si>
  <si>
    <t>Председатель Правления – Ректор</t>
  </si>
  <si>
    <t>Жетысуского университета имени И.Жансугурова, г.Талдыкорган</t>
  </si>
  <si>
    <t>990140003041</t>
  </si>
  <si>
    <t>Высшее образование (окэд: 85421)
Исследования и экспериментальные разработки в области общественных и гуманитарных наук, не включенные в другие группировки (окэд: 72209)
Профессионально-техническое образование (окэд: 85321)
Послевузовское образование (окэд: 85422)
Прочая деятельность в области образования, не включенная в другие группировки (окэд: 85599)</t>
  </si>
  <si>
    <t>Карабасов Канат Токсанбаевич</t>
  </si>
  <si>
    <t>13 июня 1963</t>
  </si>
  <si>
    <t>ТОО «Енбекши»</t>
  </si>
  <si>
    <t>990940003823</t>
  </si>
  <si>
    <t>Выращивание сахарной свеклы и ее семян (окэд: 01133)</t>
  </si>
  <si>
    <t>Кереев Кайрат Нургабылович</t>
  </si>
  <si>
    <t>ТОО "Нұр-Шапағат-Құрылыс"</t>
  </si>
  <si>
    <t>061240001543</t>
  </si>
  <si>
    <t>Строительство нежилых зданий, за исключением стационарных торговых объектов категорий 1, 2 (окэд: 41202)
Строительство жилых зданий (окэд: 41201)</t>
  </si>
  <si>
    <t>Акболатов Еркебулан Ешмухамбетович</t>
  </si>
  <si>
    <t>Председатель филиала области Жетысу</t>
  </si>
  <si>
    <t>КГУ «Jetisu jastary»</t>
  </si>
  <si>
    <t>221241010939</t>
  </si>
  <si>
    <t>Шенгелбаев Секенбай Сейтжанович</t>
  </si>
  <si>
    <t>24 августа 1961</t>
  </si>
  <si>
    <t>ТОВАРИЩЕСТВО С ОГРАНИЧЕННОЙ ОТВЕТСТВЕННОСТЬЮ "СЕРВИСНО-ЗАГОТОВИТЕЛЬНЫЙ ЦЕНТР "ТОГАН"</t>
  </si>
  <si>
    <t>160240016232</t>
  </si>
  <si>
    <t>Нестеров Константин Михайлович</t>
  </si>
  <si>
    <t>30 августа 1963</t>
  </si>
  <si>
    <t>ГККП «Городской Дом культуры акима города Текели»</t>
  </si>
  <si>
    <t>040340004515</t>
  </si>
  <si>
    <t>Валишанов Руслан Вахапович</t>
  </si>
  <si>
    <t>ТОО "Шымыр"</t>
  </si>
  <si>
    <t>981040002219</t>
  </si>
  <si>
    <t>Прочие строительно-монтажные работы, не включенные в другие группировки (окэд: 43298)
Производство сборных железобетонных и бетонных конструкций и изделий (окэд: 23611)
Производство товарного бетона (окэд: 23630)</t>
  </si>
  <si>
    <t>Алтынбеков Жалгас Даулеткелдиевич</t>
  </si>
  <si>
    <t>24 июня 1984</t>
  </si>
  <si>
    <t>ТОО "Строительная Компания "ЖАРКЕНТ АЛҒЫР"</t>
  </si>
  <si>
    <t>041140006299</t>
  </si>
  <si>
    <t>Салыкова Римма Аждаровна</t>
  </si>
  <si>
    <t>12 мая 1959</t>
  </si>
  <si>
    <t>ТОО «Алматинские краски»</t>
  </si>
  <si>
    <t>090240005737</t>
  </si>
  <si>
    <t>Садиев Алмат Тезекбаевич</t>
  </si>
  <si>
    <t>КОММУНАЛЬНОЕ ГОСУДАРСТВЕННОЕ УЧРЕЖДЕНИЕ «ЦЕНТР ПРОВЕДЕНИЯ СПОРТИВНО-МАССОВЫХ МЕРОПРИЯТИЙ АЛАКОЛЬСКОГО РАЙОНА» ГОСУДАРСТВЕННОГО УЧРЕЖДЕНИЯ «УПРАВЛЕНИЕ ФИЗИЧЕСКОЙ КУЛЬТУРЫ И СПОРТА ОБЛАСТИ ЖЕТІСУ»</t>
  </si>
  <si>
    <t>211240009373</t>
  </si>
  <si>
    <t>Нағышбекұлы Думан Нағышбекұлы</t>
  </si>
  <si>
    <t>20 октября 1976</t>
  </si>
  <si>
    <t>ТОО «Асыл тұяқ»</t>
  </si>
  <si>
    <t>020540000328</t>
  </si>
  <si>
    <t>Разведение прочего крупного рогатого скота и буйволов (окэд: 01420)</t>
  </si>
  <si>
    <t>Мустапова Гульназия Садыкбековна</t>
  </si>
  <si>
    <t>11 июня 1970</t>
  </si>
  <si>
    <t>Редактор</t>
  </si>
  <si>
    <t>ТОО «Телеканал Жетысу»</t>
  </si>
  <si>
    <t>990440002609</t>
  </si>
  <si>
    <t>Сайранбеков Камбарбек Мухаметбекович</t>
  </si>
  <si>
    <t>06 ноября 1969</t>
  </si>
  <si>
    <t xml:space="preserve">ТОО «Sairanbek Agro»  </t>
  </si>
  <si>
    <t>200140004156</t>
  </si>
  <si>
    <t>Смешанное сельское хозяйство (окэд: 01500)
Выращивание зерновых и зернобобовых культур, включая семеноводство (окэд: 01111)</t>
  </si>
  <si>
    <t>Оспанов Жанат Танирбергенович</t>
  </si>
  <si>
    <t>КГУ «СШ им. Б. Жолбарысулы», Ескельдинский район, село Карабулак</t>
  </si>
  <si>
    <t>021040003033</t>
  </si>
  <si>
    <t>Бодыков Еркебулан Жалгауович</t>
  </si>
  <si>
    <t>11 января 1978</t>
  </si>
  <si>
    <t>руководитель филиала  области Ұлытау</t>
  </si>
  <si>
    <t>РОО «Союз Отцов»</t>
  </si>
  <si>
    <t>120840008335</t>
  </si>
  <si>
    <t>Жиенбаев Абзал Бахитович</t>
  </si>
  <si>
    <t>6 октября 1985</t>
  </si>
  <si>
    <t>главный геолог по производственным подразделениям</t>
  </si>
  <si>
    <t>ТОО Корпорации «Казахмыс»</t>
  </si>
  <si>
    <t>050140000656</t>
  </si>
  <si>
    <t>Производство меди (окэд: 24440)
Производство прочих основных неорганических химических веществ (окэд: 20130)
Производство резинотехнических изделий (окэд: 22191)
Производство благородных (драгоценных) металлов (окэд: 24410)
Производство свинца, цинка и олова (окэд: 24430)
Добыча и обогащение свинцово-цинковой руды (окэд: 07293)
Обработка цветных металлов и сплавов (окэд: 24454)
Литье чугуна, кроме производства труб (окэд: 24511)
Литье стали (окэд: 24520)
Добыча и обогащение медной руды (окэд: 07292)</t>
  </si>
  <si>
    <t>Жумкина Светлана Серикбаевна</t>
  </si>
  <si>
    <t xml:space="preserve">руководитель </t>
  </si>
  <si>
    <t>ЧУ «Жезказганский колледж Бизнеса и транспорта»</t>
  </si>
  <si>
    <t>090640006600</t>
  </si>
  <si>
    <t>Распопов Николай Иванович</t>
  </si>
  <si>
    <t>15 мая 1966</t>
  </si>
  <si>
    <t>ТОО «Ремстрой» г. Жезказган</t>
  </si>
  <si>
    <t>970640002216</t>
  </si>
  <si>
    <t>Умбетова Базаркуль Сейтжановна</t>
  </si>
  <si>
    <t>16 ноября 1966</t>
  </si>
  <si>
    <t>креативный директор</t>
  </si>
  <si>
    <t>областной телерадиокомпании «ULYTAU»(бывшего городского телеканала «Дидар»)</t>
  </si>
  <si>
    <t>970740001390</t>
  </si>
  <si>
    <t>Токимбаев Ержан Аманжолович</t>
  </si>
  <si>
    <t>4 апреля 1968</t>
  </si>
  <si>
    <t>ТОО «Сатпаевское предприятие тепловодоснабжения»</t>
  </si>
  <si>
    <t>151140024499</t>
  </si>
  <si>
    <t>Забор, обработка и распределение воды (окэд: 36000)
Передача и распределение тепловой энергии (окэд: 35303)
Эксплуатация сетей и сооружений систем водоотведения (канализации) (окэд: 37001)
Консультирование по вопросам коммерческой деятельности и управления (окэд: 70221)</t>
  </si>
  <si>
    <t>Average Age</t>
  </si>
  <si>
    <t>Median 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</si>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</sst>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rgb="FF2C3E50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151515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4" fontId="4" fillId="3" borderId="1" xfId="0" applyNumberFormat="1" applyFont="1" applyFill="1" applyBorder="1" applyAlignment="1">
      <alignment vertical="top" wrapText="1" indent="1"/>
    </xf>
    <xf numFmtId="0" fontId="5" fillId="0" borderId="1" xfId="0" applyFont="1" applyBorder="1"/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6" fillId="0" borderId="0" xfId="0" applyFont="1"/>
    <xf numFmtId="0" fontId="4" fillId="3" borderId="1" xfId="0" applyFont="1" applyFill="1" applyBorder="1" applyAlignment="1">
      <alignment vertical="top" wrapText="1" indent="1"/>
    </xf>
    <xf numFmtId="4" fontId="4" fillId="4" borderId="1" xfId="0" applyNumberFormat="1" applyFont="1" applyFill="1" applyBorder="1" applyAlignment="1">
      <alignment vertical="top" wrapText="1" indent="1"/>
    </xf>
    <xf numFmtId="0" fontId="6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vertical="top" wrapText="1" indent="1"/>
    </xf>
    <xf numFmtId="0" fontId="8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4" fillId="3" borderId="0" xfId="0" applyFont="1" applyFill="1" applyAlignment="1">
      <alignment vertical="top" wrapText="1" indent="1"/>
    </xf>
    <xf numFmtId="14" fontId="0" fillId="0" borderId="1" xfId="0" applyNumberFormat="1" applyBorder="1" applyAlignment="1">
      <alignment wrapText="1"/>
    </xf>
    <xf numFmtId="0" fontId="9" fillId="0" borderId="1" xfId="0" applyFont="1" applyBorder="1" applyAlignment="1">
      <alignment wrapText="1"/>
    </xf>
    <xf numFmtId="14" fontId="8" fillId="0" borderId="1" xfId="0" applyNumberFormat="1" applyFont="1" applyBorder="1"/>
    <xf numFmtId="0" fontId="0" fillId="0" borderId="1" xfId="0" applyBorder="1" applyAlignment="1">
      <alignment horizontal="left"/>
    </xf>
    <xf numFmtId="0" fontId="10" fillId="0" borderId="1" xfId="0" applyFont="1" applyBorder="1"/>
    <xf numFmtId="4" fontId="2" fillId="3" borderId="1" xfId="0" applyNumberFormat="1" applyFont="1" applyFill="1" applyBorder="1" applyAlignment="1">
      <alignment vertical="top" wrapText="1" inden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0" xfId="0" applyFont="1"/>
    <xf numFmtId="0" fontId="0" fillId="0" borderId="0" xfId="0" applyFill="1"/>
    <xf numFmtId="0" fontId="3" fillId="0" borderId="1" xfId="0" applyFont="1" applyFill="1" applyBorder="1" applyAlignment="1">
      <alignment horizontal="center" wrapText="1"/>
    </xf>
    <xf numFmtId="49" fontId="0" fillId="0" borderId="1" xfId="1" applyNumberFormat="1" applyFont="1" applyFill="1" applyBorder="1"/>
    <xf numFmtId="0" fontId="0" fillId="0" borderId="1" xfId="1" applyNumberFormat="1" applyFont="1" applyFill="1" applyBorder="1"/>
    <xf numFmtId="49" fontId="6" fillId="0" borderId="1" xfId="1" applyNumberFormat="1" applyFont="1" applyFill="1" applyBorder="1"/>
    <xf numFmtId="49" fontId="2" fillId="0" borderId="1" xfId="1" applyNumberFormat="1" applyFont="1" applyFill="1" applyBorder="1"/>
    <xf numFmtId="49" fontId="6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49" fontId="9" fillId="0" borderId="1" xfId="1" applyNumberFormat="1" applyFont="1" applyFill="1" applyBorder="1"/>
    <xf numFmtId="0" fontId="0" fillId="0" borderId="1" xfId="0" applyFill="1" applyBorder="1"/>
    <xf numFmtId="2" fontId="0" fillId="0" borderId="1" xfId="1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4" fontId="4" fillId="0" borderId="1" xfId="0" applyNumberFormat="1" applyFont="1" applyFill="1" applyBorder="1" applyAlignment="1">
      <alignment vertical="top" wrapText="1" indent="1"/>
    </xf>
    <xf numFmtId="0" fontId="5" fillId="0" borderId="1" xfId="0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F5C3-EBB3-412F-945D-C735591074A6}">
  <dimension ref="A2:R474"/>
  <sheetViews>
    <sheetView tabSelected="1" topLeftCell="A12" zoomScale="70" zoomScaleNormal="70" workbookViewId="0">
      <selection activeCell="E16" sqref="E16"/>
    </sheetView>
  </sheetViews>
  <sheetFormatPr defaultRowHeight="15" x14ac:dyDescent="0.25"/>
  <cols>
    <col min="1" max="1" width="7.42578125" customWidth="1"/>
    <col min="2" max="2" width="20.140625" customWidth="1"/>
    <col min="3" max="3" width="17.85546875" customWidth="1"/>
    <col min="4" max="4" width="23.140625" customWidth="1"/>
    <col min="5" max="5" width="18.28515625" customWidth="1"/>
    <col min="6" max="9" width="16.5703125" style="39" customWidth="1"/>
    <col min="10" max="10" width="12.28515625" customWidth="1"/>
    <col min="11" max="15" width="21.85546875" bestFit="1" customWidth="1"/>
    <col min="16" max="16" width="41.5703125" bestFit="1" customWidth="1"/>
    <col min="17" max="17" width="78.42578125" style="1" customWidth="1"/>
    <col min="18" max="18" width="18.85546875" customWidth="1"/>
  </cols>
  <sheetData>
    <row r="2" spans="1:1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0" t="s">
        <v>5</v>
      </c>
      <c r="G2" s="40" t="s">
        <v>6</v>
      </c>
      <c r="H2" s="40" t="s">
        <v>7</v>
      </c>
      <c r="I2" s="40" t="s">
        <v>8</v>
      </c>
      <c r="J2" s="2" t="s">
        <v>9</v>
      </c>
      <c r="K2" s="4" t="s">
        <v>10</v>
      </c>
      <c r="L2" s="4"/>
      <c r="M2" s="4"/>
      <c r="N2" s="4"/>
      <c r="O2" s="4"/>
      <c r="P2" s="2" t="s">
        <v>11</v>
      </c>
      <c r="Q2" s="2" t="s">
        <v>12</v>
      </c>
    </row>
    <row r="3" spans="1:18" s="6" customFormat="1" x14ac:dyDescent="0.25">
      <c r="A3" s="2"/>
      <c r="B3" s="2"/>
      <c r="C3" s="2"/>
      <c r="D3" s="2"/>
      <c r="E3" s="2"/>
      <c r="F3" s="40"/>
      <c r="G3" s="40"/>
      <c r="H3" s="40"/>
      <c r="I3" s="40"/>
      <c r="J3" s="2"/>
      <c r="K3" s="5">
        <v>2019</v>
      </c>
      <c r="L3" s="5">
        <v>2020</v>
      </c>
      <c r="M3" s="5">
        <v>2021</v>
      </c>
      <c r="N3" s="5">
        <v>2022</v>
      </c>
      <c r="O3" s="5">
        <v>2023</v>
      </c>
      <c r="P3" s="2"/>
      <c r="Q3" s="2"/>
    </row>
    <row r="4" spans="1:18" ht="60" x14ac:dyDescent="0.25">
      <c r="A4" s="7">
        <v>1</v>
      </c>
      <c r="B4" s="8" t="s">
        <v>13</v>
      </c>
      <c r="C4" s="9" t="s">
        <v>14</v>
      </c>
      <c r="D4" s="8" t="s">
        <v>15</v>
      </c>
      <c r="E4" s="8" t="s">
        <v>16</v>
      </c>
      <c r="F4" s="41" t="s">
        <v>17</v>
      </c>
      <c r="G4" s="42" t="str">
        <f>IF(LEFT(F4,2)&lt;"50","20"&amp;LEFT(F4,2),"19"&amp;LEFT(F4,2))</f>
        <v>2016</v>
      </c>
      <c r="H4" s="42" t="str">
        <f>MID(F4,3,2)</f>
        <v>08</v>
      </c>
      <c r="I4" s="42">
        <f>2023-G4</f>
        <v>7</v>
      </c>
      <c r="J4" s="8" t="s">
        <v>18</v>
      </c>
      <c r="K4" s="10">
        <v>3431365</v>
      </c>
      <c r="L4" s="10">
        <v>1640719</v>
      </c>
      <c r="M4" s="10">
        <v>3882767</v>
      </c>
      <c r="N4" s="10">
        <v>3125176</v>
      </c>
      <c r="O4" s="10">
        <v>5296082</v>
      </c>
      <c r="P4" s="3" t="s">
        <v>19</v>
      </c>
      <c r="Q4" s="8" t="s">
        <v>20</v>
      </c>
    </row>
    <row r="5" spans="1:18" ht="75" x14ac:dyDescent="0.25">
      <c r="A5" s="7">
        <v>1</v>
      </c>
      <c r="B5" s="8" t="s">
        <v>21</v>
      </c>
      <c r="C5" s="9" t="s">
        <v>22</v>
      </c>
      <c r="D5" s="8" t="s">
        <v>23</v>
      </c>
      <c r="E5" s="8" t="s">
        <v>24</v>
      </c>
      <c r="F5" s="41" t="s">
        <v>25</v>
      </c>
      <c r="G5" s="42" t="str">
        <f>IF(LEFT(F5,2)&lt;"50","20"&amp;LEFT(F5,2),"19"&amp;LEFT(F5,2))</f>
        <v>2007</v>
      </c>
      <c r="H5" s="42" t="str">
        <f t="shared" ref="H5:H68" si="0">MID(F5,3,2)</f>
        <v>03</v>
      </c>
      <c r="I5" s="42">
        <f t="shared" ref="I5:I68" si="1">2023-G5</f>
        <v>16</v>
      </c>
      <c r="J5" s="8" t="s">
        <v>18</v>
      </c>
      <c r="K5" s="10">
        <v>453355742.80000001</v>
      </c>
      <c r="L5" s="10">
        <v>228420536.40000001</v>
      </c>
      <c r="M5" s="10">
        <v>271162340.80000001</v>
      </c>
      <c r="N5" s="10">
        <v>336219144.5</v>
      </c>
      <c r="O5" s="10">
        <v>649669247.39999998</v>
      </c>
      <c r="P5" s="11" t="s">
        <v>26</v>
      </c>
      <c r="Q5" s="8" t="s">
        <v>27</v>
      </c>
      <c r="R5" s="12"/>
    </row>
    <row r="6" spans="1:18" ht="75" x14ac:dyDescent="0.25">
      <c r="A6" s="7">
        <v>1</v>
      </c>
      <c r="B6" s="8" t="s">
        <v>28</v>
      </c>
      <c r="C6" s="9" t="s">
        <v>29</v>
      </c>
      <c r="D6" s="8" t="s">
        <v>30</v>
      </c>
      <c r="E6" s="8" t="s">
        <v>31</v>
      </c>
      <c r="F6" s="41" t="s">
        <v>32</v>
      </c>
      <c r="G6" s="42" t="str">
        <f t="shared" ref="G6:G69" si="2">IF(LEFT(F6,2)&lt;"50","20"&amp;LEFT(F6,2),"19"&amp;LEFT(F6,2))</f>
        <v>2013</v>
      </c>
      <c r="H6" s="42" t="str">
        <f t="shared" si="0"/>
        <v>08</v>
      </c>
      <c r="I6" s="42">
        <f t="shared" si="1"/>
        <v>10</v>
      </c>
      <c r="J6" s="8" t="s">
        <v>18</v>
      </c>
      <c r="K6" s="10">
        <v>101985737.7</v>
      </c>
      <c r="L6" s="10">
        <v>170435638.59999999</v>
      </c>
      <c r="M6" s="10">
        <v>260859152</v>
      </c>
      <c r="N6" s="10">
        <v>344477653.10000002</v>
      </c>
      <c r="O6" s="10">
        <v>349894331.80000001</v>
      </c>
      <c r="P6" s="11" t="s">
        <v>33</v>
      </c>
      <c r="Q6" s="8" t="s">
        <v>34</v>
      </c>
    </row>
    <row r="7" spans="1:18" s="16" customFormat="1" ht="60" x14ac:dyDescent="0.25">
      <c r="A7" s="13">
        <v>1</v>
      </c>
      <c r="B7" s="14" t="s">
        <v>35</v>
      </c>
      <c r="C7" s="9" t="s">
        <v>36</v>
      </c>
      <c r="D7" s="8" t="s">
        <v>37</v>
      </c>
      <c r="E7" s="14" t="s">
        <v>38</v>
      </c>
      <c r="F7" s="43" t="s">
        <v>39</v>
      </c>
      <c r="G7" s="42" t="str">
        <f t="shared" si="2"/>
        <v>2000</v>
      </c>
      <c r="H7" s="42" t="str">
        <f t="shared" si="0"/>
        <v>02</v>
      </c>
      <c r="I7" s="42">
        <f t="shared" si="1"/>
        <v>23</v>
      </c>
      <c r="J7" s="14" t="s">
        <v>18</v>
      </c>
      <c r="K7" s="10">
        <v>98984267.900000006</v>
      </c>
      <c r="L7" s="10">
        <v>132585637.59999999</v>
      </c>
      <c r="M7" s="10">
        <v>124850382.40000001</v>
      </c>
      <c r="N7" s="10">
        <v>168987660.09999999</v>
      </c>
      <c r="O7" s="10">
        <v>202151788.40000001</v>
      </c>
      <c r="P7" s="15" t="s">
        <v>33</v>
      </c>
      <c r="Q7" s="14" t="s">
        <v>40</v>
      </c>
    </row>
    <row r="8" spans="1:18" s="16" customFormat="1" ht="45" x14ac:dyDescent="0.25">
      <c r="A8" s="13">
        <v>1</v>
      </c>
      <c r="B8" s="14" t="s">
        <v>41</v>
      </c>
      <c r="C8" s="9" t="s">
        <v>42</v>
      </c>
      <c r="D8" s="8" t="s">
        <v>37</v>
      </c>
      <c r="E8" s="14" t="s">
        <v>43</v>
      </c>
      <c r="F8" s="43" t="s">
        <v>44</v>
      </c>
      <c r="G8" s="42" t="str">
        <f t="shared" si="2"/>
        <v>2018</v>
      </c>
      <c r="H8" s="42" t="str">
        <f t="shared" si="0"/>
        <v>10</v>
      </c>
      <c r="I8" s="42">
        <f t="shared" si="1"/>
        <v>5</v>
      </c>
      <c r="J8" s="14" t="s">
        <v>18</v>
      </c>
      <c r="K8" s="10">
        <v>4007216.8</v>
      </c>
      <c r="L8" s="10">
        <v>5342610.3</v>
      </c>
      <c r="M8" s="10">
        <v>13003134.9</v>
      </c>
      <c r="N8" s="10">
        <v>16605880</v>
      </c>
      <c r="O8" s="10">
        <v>1515972</v>
      </c>
      <c r="P8" s="15" t="s">
        <v>45</v>
      </c>
      <c r="Q8" s="14" t="s">
        <v>34</v>
      </c>
    </row>
    <row r="9" spans="1:18" s="39" customFormat="1" ht="45" x14ac:dyDescent="0.25">
      <c r="A9" s="50">
        <v>1</v>
      </c>
      <c r="B9" s="51" t="s">
        <v>46</v>
      </c>
      <c r="C9" s="52" t="s">
        <v>47</v>
      </c>
      <c r="D9" s="51" t="s">
        <v>48</v>
      </c>
      <c r="E9" s="51" t="s">
        <v>49</v>
      </c>
      <c r="F9" s="41" t="s">
        <v>50</v>
      </c>
      <c r="G9" s="42" t="str">
        <f t="shared" si="2"/>
        <v>1999</v>
      </c>
      <c r="H9" s="42" t="str">
        <f t="shared" si="0"/>
        <v>02</v>
      </c>
      <c r="I9" s="42">
        <f t="shared" si="1"/>
        <v>24</v>
      </c>
      <c r="J9" s="51" t="s">
        <v>18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4" t="s">
        <v>51</v>
      </c>
      <c r="Q9" s="51" t="s">
        <v>52</v>
      </c>
    </row>
    <row r="10" spans="1:18" ht="30" x14ac:dyDescent="0.25">
      <c r="A10" s="7">
        <v>1</v>
      </c>
      <c r="B10" s="8" t="s">
        <v>53</v>
      </c>
      <c r="C10" s="9" t="s">
        <v>54</v>
      </c>
      <c r="D10" s="8" t="s">
        <v>30</v>
      </c>
      <c r="E10" s="8" t="s">
        <v>55</v>
      </c>
      <c r="F10" s="41" t="s">
        <v>56</v>
      </c>
      <c r="G10" s="42" t="str">
        <f t="shared" si="2"/>
        <v>2014</v>
      </c>
      <c r="H10" s="42" t="str">
        <f t="shared" si="0"/>
        <v>09</v>
      </c>
      <c r="I10" s="42">
        <f t="shared" si="1"/>
        <v>9</v>
      </c>
      <c r="J10" s="8" t="s">
        <v>18</v>
      </c>
      <c r="K10" s="17">
        <v>0</v>
      </c>
      <c r="L10" s="17">
        <v>0</v>
      </c>
      <c r="M10" s="17">
        <v>0</v>
      </c>
      <c r="N10" s="10">
        <v>613117</v>
      </c>
      <c r="O10" s="10">
        <v>19312944.899999999</v>
      </c>
      <c r="P10" s="11" t="s">
        <v>57</v>
      </c>
      <c r="Q10" s="8" t="s">
        <v>58</v>
      </c>
    </row>
    <row r="11" spans="1:18" ht="30" x14ac:dyDescent="0.25">
      <c r="A11" s="7">
        <v>1</v>
      </c>
      <c r="B11" s="8" t="s">
        <v>59</v>
      </c>
      <c r="C11" s="9" t="s">
        <v>60</v>
      </c>
      <c r="D11" s="8" t="s">
        <v>61</v>
      </c>
      <c r="E11" s="8" t="s">
        <v>62</v>
      </c>
      <c r="F11" s="41" t="s">
        <v>63</v>
      </c>
      <c r="G11" s="42" t="str">
        <f t="shared" si="2"/>
        <v>2016</v>
      </c>
      <c r="H11" s="42" t="str">
        <f t="shared" si="0"/>
        <v>12</v>
      </c>
      <c r="I11" s="42">
        <f t="shared" si="1"/>
        <v>7</v>
      </c>
      <c r="J11" s="8" t="s">
        <v>18</v>
      </c>
      <c r="K11" s="10">
        <v>41893450</v>
      </c>
      <c r="L11" s="10">
        <v>25710184</v>
      </c>
      <c r="M11" s="10">
        <v>16090674</v>
      </c>
      <c r="N11" s="10">
        <v>47834197</v>
      </c>
      <c r="O11" s="10">
        <v>23114051</v>
      </c>
      <c r="P11" s="11" t="s">
        <v>51</v>
      </c>
      <c r="Q11" s="8" t="s">
        <v>64</v>
      </c>
    </row>
    <row r="12" spans="1:18" s="16" customFormat="1" ht="90" x14ac:dyDescent="0.25">
      <c r="A12" s="13">
        <v>1</v>
      </c>
      <c r="B12" s="14" t="s">
        <v>65</v>
      </c>
      <c r="C12" s="9" t="s">
        <v>66</v>
      </c>
      <c r="D12" s="8" t="s">
        <v>37</v>
      </c>
      <c r="E12" s="14" t="s">
        <v>67</v>
      </c>
      <c r="F12" s="43" t="s">
        <v>68</v>
      </c>
      <c r="G12" s="42" t="str">
        <f t="shared" si="2"/>
        <v>2000</v>
      </c>
      <c r="H12" s="42" t="str">
        <f t="shared" si="0"/>
        <v>09</v>
      </c>
      <c r="I12" s="42">
        <f t="shared" si="1"/>
        <v>23</v>
      </c>
      <c r="J12" s="14" t="s">
        <v>18</v>
      </c>
      <c r="K12" s="18">
        <v>2126437392.3</v>
      </c>
      <c r="L12" s="18">
        <v>2621710391.5999999</v>
      </c>
      <c r="M12" s="18">
        <v>2791494511.8000002</v>
      </c>
      <c r="N12" s="18">
        <v>3177543253.8000002</v>
      </c>
      <c r="O12" s="18">
        <v>3456594605.3000002</v>
      </c>
      <c r="P12" s="15" t="s">
        <v>69</v>
      </c>
      <c r="Q12" s="14" t="s">
        <v>70</v>
      </c>
    </row>
    <row r="13" spans="1:18" ht="75" x14ac:dyDescent="0.25">
      <c r="A13" s="7">
        <v>1</v>
      </c>
      <c r="B13" s="8" t="s">
        <v>71</v>
      </c>
      <c r="C13" s="9" t="s">
        <v>72</v>
      </c>
      <c r="D13" s="8" t="s">
        <v>30</v>
      </c>
      <c r="E13" s="8" t="s">
        <v>73</v>
      </c>
      <c r="F13" s="41" t="s">
        <v>74</v>
      </c>
      <c r="G13" s="42" t="str">
        <f t="shared" si="2"/>
        <v>2017</v>
      </c>
      <c r="H13" s="42" t="str">
        <f t="shared" si="0"/>
        <v>01</v>
      </c>
      <c r="I13" s="42">
        <f t="shared" si="1"/>
        <v>6</v>
      </c>
      <c r="J13" s="8" t="s">
        <v>75</v>
      </c>
      <c r="K13" s="10">
        <v>1882220</v>
      </c>
      <c r="L13" s="10">
        <v>1558415.7</v>
      </c>
      <c r="M13" s="10">
        <v>2006365</v>
      </c>
      <c r="N13" s="10">
        <v>4496656.9000000004</v>
      </c>
      <c r="O13" s="10">
        <v>6421125</v>
      </c>
      <c r="P13" s="11" t="s">
        <v>76</v>
      </c>
      <c r="Q13" s="8" t="s">
        <v>77</v>
      </c>
    </row>
    <row r="14" spans="1:18" ht="45" x14ac:dyDescent="0.25">
      <c r="A14" s="7">
        <v>1</v>
      </c>
      <c r="B14" s="8" t="s">
        <v>78</v>
      </c>
      <c r="C14" s="9" t="s">
        <v>79</v>
      </c>
      <c r="D14" s="8" t="s">
        <v>37</v>
      </c>
      <c r="E14" s="8" t="s">
        <v>80</v>
      </c>
      <c r="F14" s="41" t="s">
        <v>81</v>
      </c>
      <c r="G14" s="42" t="str">
        <f t="shared" si="2"/>
        <v>2021</v>
      </c>
      <c r="H14" s="42" t="str">
        <f t="shared" si="0"/>
        <v>12</v>
      </c>
      <c r="I14" s="42">
        <f t="shared" si="1"/>
        <v>2</v>
      </c>
      <c r="J14" s="8" t="s">
        <v>18</v>
      </c>
      <c r="K14" s="17">
        <v>0</v>
      </c>
      <c r="L14" s="17">
        <v>0</v>
      </c>
      <c r="M14" s="17">
        <v>0</v>
      </c>
      <c r="N14" s="17">
        <v>0</v>
      </c>
      <c r="O14" s="10">
        <v>28726</v>
      </c>
      <c r="P14" s="11" t="s">
        <v>51</v>
      </c>
      <c r="Q14" s="8" t="s">
        <v>82</v>
      </c>
    </row>
    <row r="15" spans="1:18" ht="45" x14ac:dyDescent="0.25">
      <c r="A15" s="7">
        <v>1</v>
      </c>
      <c r="B15" s="8" t="s">
        <v>83</v>
      </c>
      <c r="C15" s="9" t="s">
        <v>84</v>
      </c>
      <c r="D15" s="8" t="s">
        <v>85</v>
      </c>
      <c r="E15" s="8" t="s">
        <v>86</v>
      </c>
      <c r="F15" s="41" t="s">
        <v>87</v>
      </c>
      <c r="G15" s="42" t="str">
        <f t="shared" si="2"/>
        <v>2017</v>
      </c>
      <c r="H15" s="42" t="str">
        <f t="shared" si="0"/>
        <v>02</v>
      </c>
      <c r="I15" s="42">
        <f t="shared" si="1"/>
        <v>6</v>
      </c>
      <c r="J15" s="8" t="s">
        <v>75</v>
      </c>
      <c r="K15" s="10">
        <v>1975019.7</v>
      </c>
      <c r="L15" s="10">
        <v>534082</v>
      </c>
      <c r="M15" s="10">
        <v>3127</v>
      </c>
      <c r="N15" s="10">
        <v>16276761</v>
      </c>
      <c r="O15" s="10">
        <v>8679336</v>
      </c>
      <c r="P15" s="11" t="s">
        <v>51</v>
      </c>
      <c r="Q15" s="8" t="s">
        <v>88</v>
      </c>
    </row>
    <row r="16" spans="1:18" s="16" customFormat="1" ht="45" x14ac:dyDescent="0.25">
      <c r="A16" s="13">
        <v>1</v>
      </c>
      <c r="B16" s="14" t="s">
        <v>89</v>
      </c>
      <c r="C16" s="9" t="s">
        <v>90</v>
      </c>
      <c r="D16" s="8" t="s">
        <v>37</v>
      </c>
      <c r="E16" s="14" t="s">
        <v>91</v>
      </c>
      <c r="F16" s="43" t="s">
        <v>92</v>
      </c>
      <c r="G16" s="42" t="str">
        <f t="shared" si="2"/>
        <v>2010</v>
      </c>
      <c r="H16" s="42" t="str">
        <f t="shared" si="0"/>
        <v>02</v>
      </c>
      <c r="I16" s="42">
        <f t="shared" si="1"/>
        <v>13</v>
      </c>
      <c r="J16" s="14" t="s">
        <v>18</v>
      </c>
      <c r="K16" s="17">
        <v>0</v>
      </c>
      <c r="L16" s="10">
        <v>350176306.39999998</v>
      </c>
      <c r="M16" s="10">
        <v>947121721.70000005</v>
      </c>
      <c r="N16" s="10">
        <v>1211958725.7</v>
      </c>
      <c r="O16" s="10">
        <v>1818554654.9000001</v>
      </c>
      <c r="P16" s="15" t="s">
        <v>93</v>
      </c>
      <c r="Q16" s="19"/>
    </row>
    <row r="17" spans="1:17" ht="45" x14ac:dyDescent="0.25">
      <c r="A17" s="7">
        <v>1</v>
      </c>
      <c r="B17" s="8" t="s">
        <v>94</v>
      </c>
      <c r="C17" s="9" t="s">
        <v>95</v>
      </c>
      <c r="D17" s="8" t="s">
        <v>96</v>
      </c>
      <c r="E17" s="8" t="s">
        <v>97</v>
      </c>
      <c r="F17" s="41" t="s">
        <v>98</v>
      </c>
      <c r="G17" s="42" t="str">
        <f t="shared" si="2"/>
        <v>2000</v>
      </c>
      <c r="H17" s="42" t="str">
        <f t="shared" si="0"/>
        <v>12</v>
      </c>
      <c r="I17" s="42">
        <f t="shared" si="1"/>
        <v>23</v>
      </c>
      <c r="J17" s="8" t="s">
        <v>18</v>
      </c>
      <c r="K17" s="10">
        <v>949412</v>
      </c>
      <c r="L17" s="10">
        <v>14559</v>
      </c>
      <c r="M17" s="17">
        <v>0</v>
      </c>
      <c r="N17" s="17">
        <v>0</v>
      </c>
      <c r="O17" s="17">
        <v>0</v>
      </c>
      <c r="P17" s="11" t="s">
        <v>51</v>
      </c>
      <c r="Q17" s="8" t="s">
        <v>27</v>
      </c>
    </row>
    <row r="18" spans="1:17" ht="75" x14ac:dyDescent="0.25">
      <c r="A18" s="20">
        <v>1</v>
      </c>
      <c r="B18" s="21" t="s">
        <v>99</v>
      </c>
      <c r="C18" s="9" t="s">
        <v>100</v>
      </c>
      <c r="D18" s="8" t="s">
        <v>48</v>
      </c>
      <c r="E18" s="21" t="s">
        <v>101</v>
      </c>
      <c r="F18" s="44" t="s">
        <v>102</v>
      </c>
      <c r="G18" s="42" t="str">
        <f t="shared" si="2"/>
        <v>2008</v>
      </c>
      <c r="H18" s="42" t="str">
        <f t="shared" si="0"/>
        <v>12</v>
      </c>
      <c r="I18" s="42">
        <f t="shared" si="1"/>
        <v>15</v>
      </c>
      <c r="J18" s="21" t="s">
        <v>18</v>
      </c>
      <c r="K18" s="10">
        <v>26802118.899999999</v>
      </c>
      <c r="L18" s="10">
        <v>29138904</v>
      </c>
      <c r="M18" s="10">
        <v>124629063.90000001</v>
      </c>
      <c r="N18" s="10">
        <v>114019961</v>
      </c>
      <c r="O18" s="10">
        <v>147609690.5</v>
      </c>
      <c r="P18" s="22" t="s">
        <v>26</v>
      </c>
      <c r="Q18" s="8" t="s">
        <v>103</v>
      </c>
    </row>
    <row r="19" spans="1:17" ht="30" x14ac:dyDescent="0.25">
      <c r="A19" s="7">
        <v>1</v>
      </c>
      <c r="B19" s="8" t="s">
        <v>104</v>
      </c>
      <c r="C19" s="9" t="s">
        <v>105</v>
      </c>
      <c r="D19" s="8" t="s">
        <v>30</v>
      </c>
      <c r="E19" s="8" t="s">
        <v>106</v>
      </c>
      <c r="F19" s="41" t="s">
        <v>107</v>
      </c>
      <c r="G19" s="42" t="str">
        <f t="shared" si="2"/>
        <v>2022</v>
      </c>
      <c r="H19" s="42" t="str">
        <f t="shared" si="0"/>
        <v>05</v>
      </c>
      <c r="I19" s="42">
        <f t="shared" si="1"/>
        <v>1</v>
      </c>
      <c r="J19" s="8" t="s">
        <v>18</v>
      </c>
      <c r="K19" s="17">
        <v>0</v>
      </c>
      <c r="L19" s="17">
        <v>0</v>
      </c>
      <c r="M19" s="17">
        <v>0</v>
      </c>
      <c r="N19" s="10">
        <v>3613222.2</v>
      </c>
      <c r="O19" s="10">
        <v>5951315</v>
      </c>
      <c r="P19" s="11" t="s">
        <v>108</v>
      </c>
      <c r="Q19" s="8" t="s">
        <v>109</v>
      </c>
    </row>
    <row r="20" spans="1:17" ht="30" x14ac:dyDescent="0.25">
      <c r="A20" s="7">
        <v>1</v>
      </c>
      <c r="B20" s="8" t="s">
        <v>110</v>
      </c>
      <c r="C20" s="9" t="s">
        <v>111</v>
      </c>
      <c r="D20" s="8" t="s">
        <v>30</v>
      </c>
      <c r="E20" s="8" t="s">
        <v>112</v>
      </c>
      <c r="F20" s="41" t="s">
        <v>113</v>
      </c>
      <c r="G20" s="42" t="str">
        <f t="shared" si="2"/>
        <v>2004</v>
      </c>
      <c r="H20" s="42" t="str">
        <f t="shared" si="0"/>
        <v>08</v>
      </c>
      <c r="I20" s="42">
        <f t="shared" si="1"/>
        <v>19</v>
      </c>
      <c r="J20" s="8" t="s">
        <v>18</v>
      </c>
      <c r="K20" s="10">
        <v>1066562.3999999999</v>
      </c>
      <c r="L20" s="10">
        <v>2914317</v>
      </c>
      <c r="M20" s="10">
        <v>3248835</v>
      </c>
      <c r="N20" s="10">
        <v>3269545.8</v>
      </c>
      <c r="O20" s="10">
        <v>3589604</v>
      </c>
      <c r="P20" s="11" t="s">
        <v>51</v>
      </c>
      <c r="Q20" s="8" t="s">
        <v>114</v>
      </c>
    </row>
    <row r="21" spans="1:17" ht="165" x14ac:dyDescent="0.25">
      <c r="A21" s="7">
        <v>1</v>
      </c>
      <c r="B21" s="8" t="s">
        <v>115</v>
      </c>
      <c r="C21" s="9" t="s">
        <v>116</v>
      </c>
      <c r="D21" s="8" t="s">
        <v>30</v>
      </c>
      <c r="E21" s="8" t="s">
        <v>117</v>
      </c>
      <c r="F21" s="41" t="s">
        <v>118</v>
      </c>
      <c r="G21" s="42" t="str">
        <f t="shared" si="2"/>
        <v>2005</v>
      </c>
      <c r="H21" s="42" t="str">
        <f t="shared" si="0"/>
        <v>01</v>
      </c>
      <c r="I21" s="42">
        <f t="shared" si="1"/>
        <v>18</v>
      </c>
      <c r="J21" s="8" t="s">
        <v>18</v>
      </c>
      <c r="K21" s="10">
        <v>22124384.899999999</v>
      </c>
      <c r="L21" s="10">
        <v>35838288.600000001</v>
      </c>
      <c r="M21" s="10">
        <v>67585743.700000003</v>
      </c>
      <c r="N21" s="10">
        <v>88696509.599999994</v>
      </c>
      <c r="O21" s="10">
        <v>104256310.40000001</v>
      </c>
      <c r="P21" s="11" t="s">
        <v>119</v>
      </c>
      <c r="Q21" s="8" t="s">
        <v>120</v>
      </c>
    </row>
    <row r="22" spans="1:17" ht="30" x14ac:dyDescent="0.25">
      <c r="A22" s="7">
        <v>1</v>
      </c>
      <c r="B22" s="8" t="s">
        <v>121</v>
      </c>
      <c r="C22" s="9" t="s">
        <v>122</v>
      </c>
      <c r="D22" s="8" t="s">
        <v>37</v>
      </c>
      <c r="E22" s="8" t="s">
        <v>123</v>
      </c>
      <c r="F22" s="41" t="s">
        <v>124</v>
      </c>
      <c r="G22" s="42" t="str">
        <f t="shared" si="2"/>
        <v>2021</v>
      </c>
      <c r="H22" s="42" t="str">
        <f t="shared" si="0"/>
        <v>03</v>
      </c>
      <c r="I22" s="42">
        <f t="shared" si="1"/>
        <v>2</v>
      </c>
      <c r="J22" s="8" t="s">
        <v>18</v>
      </c>
      <c r="K22" s="17">
        <v>0</v>
      </c>
      <c r="L22" s="17">
        <v>0</v>
      </c>
      <c r="M22" s="17">
        <v>0</v>
      </c>
      <c r="N22" s="10">
        <v>38841.300000000003</v>
      </c>
      <c r="O22" s="17">
        <v>0</v>
      </c>
      <c r="P22" s="11" t="s">
        <v>51</v>
      </c>
      <c r="Q22" s="8" t="s">
        <v>125</v>
      </c>
    </row>
    <row r="23" spans="1:17" s="16" customFormat="1" ht="210" x14ac:dyDescent="0.25">
      <c r="A23" s="13">
        <v>1</v>
      </c>
      <c r="B23" s="14" t="s">
        <v>126</v>
      </c>
      <c r="C23" s="9" t="s">
        <v>127</v>
      </c>
      <c r="D23" s="8" t="s">
        <v>37</v>
      </c>
      <c r="E23" s="14" t="s">
        <v>128</v>
      </c>
      <c r="F23" s="43" t="s">
        <v>129</v>
      </c>
      <c r="G23" s="42" t="str">
        <f t="shared" si="2"/>
        <v>2006</v>
      </c>
      <c r="H23" s="42" t="str">
        <f t="shared" si="0"/>
        <v>04</v>
      </c>
      <c r="I23" s="42">
        <f t="shared" si="1"/>
        <v>17</v>
      </c>
      <c r="J23" s="14" t="s">
        <v>130</v>
      </c>
      <c r="K23" s="10">
        <v>501106471</v>
      </c>
      <c r="L23" s="10">
        <v>1100530655.5</v>
      </c>
      <c r="M23" s="10">
        <v>1273786327.3</v>
      </c>
      <c r="N23" s="10">
        <v>1781503262.3</v>
      </c>
      <c r="O23" s="10">
        <v>1549953233.5</v>
      </c>
      <c r="P23" s="15" t="s">
        <v>69</v>
      </c>
      <c r="Q23" s="14" t="s">
        <v>131</v>
      </c>
    </row>
    <row r="24" spans="1:17" ht="60" x14ac:dyDescent="0.25">
      <c r="A24" s="7">
        <v>1</v>
      </c>
      <c r="B24" s="8" t="s">
        <v>132</v>
      </c>
      <c r="C24" s="9" t="s">
        <v>133</v>
      </c>
      <c r="D24" s="8" t="s">
        <v>134</v>
      </c>
      <c r="E24" s="8" t="s">
        <v>135</v>
      </c>
      <c r="F24" s="41" t="s">
        <v>136</v>
      </c>
      <c r="G24" s="42" t="str">
        <f t="shared" si="2"/>
        <v>2013</v>
      </c>
      <c r="H24" s="42" t="str">
        <f t="shared" si="0"/>
        <v>12</v>
      </c>
      <c r="I24" s="42">
        <f t="shared" si="1"/>
        <v>10</v>
      </c>
      <c r="J24" s="8" t="s">
        <v>18</v>
      </c>
      <c r="K24" s="10">
        <v>66672738.5</v>
      </c>
      <c r="L24" s="10">
        <v>57834576</v>
      </c>
      <c r="M24" s="10">
        <v>51679735.5</v>
      </c>
      <c r="N24" s="10">
        <v>55388612</v>
      </c>
      <c r="O24" s="10">
        <v>72657982</v>
      </c>
      <c r="P24" s="11" t="s">
        <v>45</v>
      </c>
      <c r="Q24" s="8" t="s">
        <v>137</v>
      </c>
    </row>
    <row r="25" spans="1:17" ht="30" x14ac:dyDescent="0.25">
      <c r="A25" s="7">
        <v>1</v>
      </c>
      <c r="B25" s="8" t="s">
        <v>138</v>
      </c>
      <c r="C25" s="9" t="s">
        <v>139</v>
      </c>
      <c r="D25" s="8" t="s">
        <v>30</v>
      </c>
      <c r="E25" s="8" t="s">
        <v>140</v>
      </c>
      <c r="F25" s="41" t="s">
        <v>141</v>
      </c>
      <c r="G25" s="42" t="str">
        <f t="shared" si="2"/>
        <v>2021</v>
      </c>
      <c r="H25" s="42" t="str">
        <f t="shared" si="0"/>
        <v>05</v>
      </c>
      <c r="I25" s="42">
        <f t="shared" si="1"/>
        <v>2</v>
      </c>
      <c r="J25" s="8" t="s">
        <v>18</v>
      </c>
      <c r="K25" s="17">
        <v>0</v>
      </c>
      <c r="L25" s="17">
        <v>0</v>
      </c>
      <c r="M25" s="10">
        <v>3552800</v>
      </c>
      <c r="N25" s="10">
        <v>1224121</v>
      </c>
      <c r="O25" s="10">
        <v>3664209.4</v>
      </c>
      <c r="P25" s="11" t="s">
        <v>51</v>
      </c>
      <c r="Q25" s="8" t="s">
        <v>142</v>
      </c>
    </row>
    <row r="26" spans="1:17" s="16" customFormat="1" ht="30" x14ac:dyDescent="0.25">
      <c r="A26" s="13">
        <v>1</v>
      </c>
      <c r="B26" s="14" t="s">
        <v>143</v>
      </c>
      <c r="C26" s="9" t="s">
        <v>144</v>
      </c>
      <c r="D26" s="8" t="s">
        <v>30</v>
      </c>
      <c r="E26" s="14" t="s">
        <v>145</v>
      </c>
      <c r="F26" s="43" t="s">
        <v>146</v>
      </c>
      <c r="G26" s="42" t="str">
        <f t="shared" si="2"/>
        <v>2005</v>
      </c>
      <c r="H26" s="42" t="str">
        <f t="shared" si="0"/>
        <v>03</v>
      </c>
      <c r="I26" s="42">
        <f t="shared" si="1"/>
        <v>18</v>
      </c>
      <c r="J26" s="14" t="s">
        <v>18</v>
      </c>
      <c r="K26" s="18">
        <v>199703584.69999999</v>
      </c>
      <c r="L26" s="18">
        <v>119520631</v>
      </c>
      <c r="M26" s="18">
        <v>191846360.40000001</v>
      </c>
      <c r="N26" s="18">
        <v>278323334.19999999</v>
      </c>
      <c r="O26" s="18">
        <v>335681790.10000002</v>
      </c>
      <c r="P26" s="15" t="s">
        <v>33</v>
      </c>
      <c r="Q26" s="14" t="s">
        <v>147</v>
      </c>
    </row>
    <row r="27" spans="1:17" ht="30" x14ac:dyDescent="0.25">
      <c r="A27" s="7">
        <v>1</v>
      </c>
      <c r="B27" s="8" t="s">
        <v>148</v>
      </c>
      <c r="C27" s="9" t="s">
        <v>149</v>
      </c>
      <c r="D27" s="8" t="s">
        <v>150</v>
      </c>
      <c r="E27" s="8" t="s">
        <v>151</v>
      </c>
      <c r="F27" s="41" t="s">
        <v>152</v>
      </c>
      <c r="G27" s="42" t="str">
        <f t="shared" si="2"/>
        <v>2014</v>
      </c>
      <c r="H27" s="42" t="str">
        <f t="shared" si="0"/>
        <v>12</v>
      </c>
      <c r="I27" s="42">
        <f t="shared" si="1"/>
        <v>9</v>
      </c>
      <c r="J27" s="8" t="s">
        <v>18</v>
      </c>
      <c r="K27" s="10">
        <v>25853349</v>
      </c>
      <c r="L27" s="10">
        <v>242564</v>
      </c>
      <c r="M27" s="10">
        <v>1159640</v>
      </c>
      <c r="N27" s="10">
        <v>2107490</v>
      </c>
      <c r="O27" s="10">
        <v>303100</v>
      </c>
      <c r="P27" s="3" t="s">
        <v>51</v>
      </c>
      <c r="Q27" s="8" t="s">
        <v>142</v>
      </c>
    </row>
    <row r="28" spans="1:17" ht="45" x14ac:dyDescent="0.25">
      <c r="A28" s="7">
        <v>1</v>
      </c>
      <c r="B28" s="8" t="s">
        <v>153</v>
      </c>
      <c r="C28" s="9" t="s">
        <v>154</v>
      </c>
      <c r="D28" s="8" t="s">
        <v>155</v>
      </c>
      <c r="E28" s="8" t="s">
        <v>156</v>
      </c>
      <c r="F28" s="41" t="s">
        <v>157</v>
      </c>
      <c r="G28" s="42" t="str">
        <f t="shared" si="2"/>
        <v>2008</v>
      </c>
      <c r="H28" s="42" t="str">
        <f t="shared" si="0"/>
        <v>08</v>
      </c>
      <c r="I28" s="42">
        <f t="shared" si="1"/>
        <v>15</v>
      </c>
      <c r="J28" s="8" t="s">
        <v>75</v>
      </c>
      <c r="K28" s="10">
        <v>7264404.2000000002</v>
      </c>
      <c r="L28" s="10">
        <v>6030716.2000000002</v>
      </c>
      <c r="M28" s="10">
        <v>1937508</v>
      </c>
      <c r="N28" s="10">
        <v>2589868.4</v>
      </c>
      <c r="O28" s="10">
        <v>5171488.2</v>
      </c>
      <c r="P28" s="11" t="s">
        <v>51</v>
      </c>
      <c r="Q28" s="8" t="s">
        <v>158</v>
      </c>
    </row>
    <row r="29" spans="1:17" ht="30" x14ac:dyDescent="0.25">
      <c r="A29" s="7">
        <v>1</v>
      </c>
      <c r="B29" s="8" t="s">
        <v>159</v>
      </c>
      <c r="C29" s="9" t="s">
        <v>160</v>
      </c>
      <c r="D29" s="8" t="s">
        <v>161</v>
      </c>
      <c r="E29" s="8" t="s">
        <v>162</v>
      </c>
      <c r="F29" s="41" t="s">
        <v>163</v>
      </c>
      <c r="G29" s="42" t="str">
        <f t="shared" si="2"/>
        <v>2003</v>
      </c>
      <c r="H29" s="42" t="str">
        <f t="shared" si="0"/>
        <v>04</v>
      </c>
      <c r="I29" s="42">
        <f t="shared" si="1"/>
        <v>20</v>
      </c>
      <c r="J29" s="8" t="s">
        <v>18</v>
      </c>
      <c r="K29" s="10">
        <v>7107846.5</v>
      </c>
      <c r="L29" s="10">
        <v>5891007</v>
      </c>
      <c r="M29" s="10">
        <v>8485352.5999999996</v>
      </c>
      <c r="N29" s="10">
        <v>10063780.5</v>
      </c>
      <c r="O29" s="10">
        <v>12007272.699999999</v>
      </c>
      <c r="P29" s="11" t="s">
        <v>51</v>
      </c>
      <c r="Q29" s="8" t="s">
        <v>164</v>
      </c>
    </row>
    <row r="30" spans="1:17" s="16" customFormat="1" ht="60" x14ac:dyDescent="0.25">
      <c r="A30" s="13">
        <v>1</v>
      </c>
      <c r="B30" s="14" t="s">
        <v>165</v>
      </c>
      <c r="C30" s="9" t="s">
        <v>166</v>
      </c>
      <c r="D30" s="8" t="s">
        <v>30</v>
      </c>
      <c r="E30" s="14" t="s">
        <v>167</v>
      </c>
      <c r="F30" s="43" t="s">
        <v>168</v>
      </c>
      <c r="G30" s="42" t="str">
        <f t="shared" si="2"/>
        <v>2007</v>
      </c>
      <c r="H30" s="42" t="str">
        <f t="shared" si="0"/>
        <v>07</v>
      </c>
      <c r="I30" s="42">
        <f t="shared" si="1"/>
        <v>16</v>
      </c>
      <c r="J30" s="14" t="s">
        <v>18</v>
      </c>
      <c r="K30" s="10">
        <v>90035522</v>
      </c>
      <c r="L30" s="10">
        <v>196549902.19999999</v>
      </c>
      <c r="M30" s="10">
        <v>238943604.90000001</v>
      </c>
      <c r="N30" s="10">
        <v>268345818.30000001</v>
      </c>
      <c r="O30" s="10">
        <v>259367374</v>
      </c>
      <c r="P30" s="15" t="s">
        <v>33</v>
      </c>
      <c r="Q30" s="23" t="s">
        <v>34</v>
      </c>
    </row>
    <row r="31" spans="1:17" ht="75" x14ac:dyDescent="0.25">
      <c r="A31" s="7">
        <v>1</v>
      </c>
      <c r="B31" s="8" t="s">
        <v>169</v>
      </c>
      <c r="C31" s="9" t="s">
        <v>170</v>
      </c>
      <c r="D31" s="8" t="s">
        <v>96</v>
      </c>
      <c r="E31" s="8" t="s">
        <v>171</v>
      </c>
      <c r="F31" s="41" t="s">
        <v>172</v>
      </c>
      <c r="G31" s="42" t="str">
        <f t="shared" si="2"/>
        <v>2021</v>
      </c>
      <c r="H31" s="42" t="str">
        <f t="shared" si="0"/>
        <v>09</v>
      </c>
      <c r="I31" s="42">
        <f t="shared" si="1"/>
        <v>2</v>
      </c>
      <c r="J31" s="8" t="s">
        <v>18</v>
      </c>
      <c r="K31" s="17">
        <v>0</v>
      </c>
      <c r="L31" s="17">
        <v>0</v>
      </c>
      <c r="M31" s="10">
        <v>91677</v>
      </c>
      <c r="N31" s="10">
        <v>2175189</v>
      </c>
      <c r="O31" s="10">
        <v>2849058</v>
      </c>
      <c r="P31" s="3" t="s">
        <v>51</v>
      </c>
      <c r="Q31" s="8" t="s">
        <v>173</v>
      </c>
    </row>
    <row r="32" spans="1:17" ht="30" x14ac:dyDescent="0.25">
      <c r="A32" s="7">
        <v>1</v>
      </c>
      <c r="B32" s="8" t="s">
        <v>174</v>
      </c>
      <c r="C32" s="9" t="s">
        <v>175</v>
      </c>
      <c r="D32" s="8" t="s">
        <v>30</v>
      </c>
      <c r="E32" s="8" t="s">
        <v>176</v>
      </c>
      <c r="F32" s="41" t="s">
        <v>177</v>
      </c>
      <c r="G32" s="42" t="str">
        <f t="shared" si="2"/>
        <v>2001</v>
      </c>
      <c r="H32" s="42" t="str">
        <f t="shared" si="0"/>
        <v>12</v>
      </c>
      <c r="I32" s="42">
        <f t="shared" si="1"/>
        <v>22</v>
      </c>
      <c r="J32" s="8" t="s">
        <v>18</v>
      </c>
      <c r="K32" s="10">
        <v>7551490.5</v>
      </c>
      <c r="L32" s="10">
        <v>4535286.5</v>
      </c>
      <c r="M32" s="10">
        <v>5524184.5</v>
      </c>
      <c r="N32" s="10">
        <v>6347040.5999999996</v>
      </c>
      <c r="O32" s="10">
        <v>15312986</v>
      </c>
      <c r="P32" s="11" t="s">
        <v>51</v>
      </c>
      <c r="Q32" s="8" t="s">
        <v>178</v>
      </c>
    </row>
    <row r="33" spans="1:17" ht="45" x14ac:dyDescent="0.25">
      <c r="A33" s="7">
        <v>1</v>
      </c>
      <c r="B33" s="8" t="s">
        <v>179</v>
      </c>
      <c r="C33" s="9" t="s">
        <v>180</v>
      </c>
      <c r="D33" s="8" t="s">
        <v>181</v>
      </c>
      <c r="E33" s="8" t="s">
        <v>182</v>
      </c>
      <c r="F33" s="41" t="s">
        <v>183</v>
      </c>
      <c r="G33" s="42" t="str">
        <f t="shared" si="2"/>
        <v>2017</v>
      </c>
      <c r="H33" s="42" t="str">
        <f t="shared" si="0"/>
        <v>11</v>
      </c>
      <c r="I33" s="42">
        <f t="shared" si="1"/>
        <v>6</v>
      </c>
      <c r="J33" s="8" t="s">
        <v>18</v>
      </c>
      <c r="K33" s="10">
        <v>10100</v>
      </c>
      <c r="L33" s="17">
        <v>0</v>
      </c>
      <c r="M33" s="17">
        <v>0</v>
      </c>
      <c r="N33" s="17">
        <v>0</v>
      </c>
      <c r="O33" s="17">
        <v>0</v>
      </c>
      <c r="P33" s="11" t="s">
        <v>51</v>
      </c>
      <c r="Q33" s="8" t="s">
        <v>158</v>
      </c>
    </row>
    <row r="34" spans="1:17" s="16" customFormat="1" ht="45" x14ac:dyDescent="0.25">
      <c r="A34" s="13">
        <v>2</v>
      </c>
      <c r="B34" s="15" t="s">
        <v>184</v>
      </c>
      <c r="C34" s="9">
        <v>32058</v>
      </c>
      <c r="D34" s="8" t="s">
        <v>185</v>
      </c>
      <c r="E34" s="14" t="s">
        <v>186</v>
      </c>
      <c r="F34" s="45" t="s">
        <v>187</v>
      </c>
      <c r="G34" s="42" t="str">
        <f t="shared" si="2"/>
        <v>1999</v>
      </c>
      <c r="H34" s="42" t="str">
        <f t="shared" si="0"/>
        <v>01</v>
      </c>
      <c r="I34" s="42">
        <f t="shared" si="1"/>
        <v>24</v>
      </c>
      <c r="J34" s="14" t="s">
        <v>18</v>
      </c>
      <c r="K34" s="10">
        <v>1312851392</v>
      </c>
      <c r="L34" s="10">
        <v>1880252378.4000001</v>
      </c>
      <c r="M34" s="10">
        <v>3257380346</v>
      </c>
      <c r="N34" s="10">
        <v>3430894951.9000001</v>
      </c>
      <c r="O34" s="10">
        <v>3800651920.3000002</v>
      </c>
      <c r="P34" s="15" t="s">
        <v>69</v>
      </c>
      <c r="Q34" s="14" t="s">
        <v>188</v>
      </c>
    </row>
    <row r="35" spans="1:17" ht="30" x14ac:dyDescent="0.25">
      <c r="A35" s="7">
        <v>2</v>
      </c>
      <c r="B35" s="3" t="s">
        <v>189</v>
      </c>
      <c r="C35" s="9">
        <v>24414</v>
      </c>
      <c r="D35" s="8" t="s">
        <v>15</v>
      </c>
      <c r="E35" s="8" t="s">
        <v>190</v>
      </c>
      <c r="F35" s="46" t="s">
        <v>191</v>
      </c>
      <c r="G35" s="42" t="str">
        <f t="shared" si="2"/>
        <v>2022</v>
      </c>
      <c r="H35" s="42" t="str">
        <f t="shared" si="0"/>
        <v>11</v>
      </c>
      <c r="I35" s="42">
        <f t="shared" si="1"/>
        <v>1</v>
      </c>
      <c r="J35" s="8" t="s">
        <v>192</v>
      </c>
      <c r="K35" s="17">
        <v>0</v>
      </c>
      <c r="L35" s="17">
        <v>0</v>
      </c>
      <c r="M35" s="17">
        <v>0</v>
      </c>
      <c r="N35" s="17">
        <v>0</v>
      </c>
      <c r="O35" s="10">
        <v>771912</v>
      </c>
      <c r="P35" s="11" t="s">
        <v>51</v>
      </c>
      <c r="Q35" s="8" t="s">
        <v>193</v>
      </c>
    </row>
    <row r="36" spans="1:17" ht="30" x14ac:dyDescent="0.25">
      <c r="A36" s="7">
        <v>2</v>
      </c>
      <c r="B36" s="3" t="s">
        <v>194</v>
      </c>
      <c r="C36" s="9">
        <v>24017</v>
      </c>
      <c r="D36" s="8" t="s">
        <v>37</v>
      </c>
      <c r="E36" s="8" t="s">
        <v>195</v>
      </c>
      <c r="F36" s="46" t="s">
        <v>196</v>
      </c>
      <c r="G36" s="42" t="str">
        <f t="shared" si="2"/>
        <v>2006</v>
      </c>
      <c r="H36" s="42" t="str">
        <f t="shared" si="0"/>
        <v>06</v>
      </c>
      <c r="I36" s="42">
        <f t="shared" si="1"/>
        <v>17</v>
      </c>
      <c r="J36" s="8" t="s">
        <v>18</v>
      </c>
      <c r="K36" s="10">
        <v>980645</v>
      </c>
      <c r="L36" s="10">
        <v>19202270</v>
      </c>
      <c r="M36" s="10">
        <v>24587913</v>
      </c>
      <c r="N36" s="10">
        <v>24271288.5</v>
      </c>
      <c r="O36" s="10">
        <v>50930807.5</v>
      </c>
      <c r="P36" s="11" t="s">
        <v>45</v>
      </c>
      <c r="Q36" s="8" t="s">
        <v>197</v>
      </c>
    </row>
    <row r="37" spans="1:17" ht="30" x14ac:dyDescent="0.25">
      <c r="A37" s="7">
        <v>2</v>
      </c>
      <c r="B37" s="3" t="s">
        <v>198</v>
      </c>
      <c r="C37" s="9" t="s">
        <v>199</v>
      </c>
      <c r="D37" s="8" t="s">
        <v>30</v>
      </c>
      <c r="E37" s="8" t="s">
        <v>200</v>
      </c>
      <c r="F37" s="46" t="s">
        <v>201</v>
      </c>
      <c r="G37" s="42" t="str">
        <f t="shared" si="2"/>
        <v>2013</v>
      </c>
      <c r="H37" s="42" t="str">
        <f t="shared" si="0"/>
        <v>01</v>
      </c>
      <c r="I37" s="42">
        <f t="shared" si="1"/>
        <v>10</v>
      </c>
      <c r="J37" s="8" t="s">
        <v>202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1" t="s">
        <v>108</v>
      </c>
      <c r="Q37" s="8" t="s">
        <v>203</v>
      </c>
    </row>
    <row r="38" spans="1:17" ht="60" x14ac:dyDescent="0.25">
      <c r="A38" s="7">
        <v>2</v>
      </c>
      <c r="B38" s="3" t="s">
        <v>204</v>
      </c>
      <c r="C38" s="9" t="s">
        <v>205</v>
      </c>
      <c r="D38" s="8" t="s">
        <v>30</v>
      </c>
      <c r="E38" s="8" t="s">
        <v>206</v>
      </c>
      <c r="F38" s="46" t="s">
        <v>207</v>
      </c>
      <c r="G38" s="42" t="str">
        <f t="shared" si="2"/>
        <v>2022</v>
      </c>
      <c r="H38" s="42" t="str">
        <f t="shared" si="0"/>
        <v>08</v>
      </c>
      <c r="I38" s="42">
        <f t="shared" si="1"/>
        <v>1</v>
      </c>
      <c r="J38" s="8" t="s">
        <v>18</v>
      </c>
      <c r="K38" s="17">
        <v>0</v>
      </c>
      <c r="L38" s="17">
        <v>0</v>
      </c>
      <c r="M38" s="17">
        <v>0</v>
      </c>
      <c r="N38" s="10">
        <v>31761648.5</v>
      </c>
      <c r="O38" s="10">
        <v>117897553.2</v>
      </c>
      <c r="P38" s="11" t="s">
        <v>208</v>
      </c>
      <c r="Q38" s="8" t="s">
        <v>209</v>
      </c>
    </row>
    <row r="39" spans="1:17" ht="60" x14ac:dyDescent="0.25">
      <c r="A39" s="7">
        <v>2</v>
      </c>
      <c r="B39" s="3" t="s">
        <v>210</v>
      </c>
      <c r="C39" s="9" t="s">
        <v>211</v>
      </c>
      <c r="D39" s="8" t="s">
        <v>30</v>
      </c>
      <c r="E39" s="8" t="s">
        <v>212</v>
      </c>
      <c r="F39" s="46" t="s">
        <v>213</v>
      </c>
      <c r="G39" s="42" t="str">
        <f t="shared" si="2"/>
        <v>2019</v>
      </c>
      <c r="H39" s="42" t="str">
        <f t="shared" si="0"/>
        <v>12</v>
      </c>
      <c r="I39" s="42">
        <f t="shared" si="1"/>
        <v>4</v>
      </c>
      <c r="J39" s="8" t="s">
        <v>130</v>
      </c>
      <c r="K39" s="24">
        <v>0</v>
      </c>
      <c r="L39" s="18">
        <v>630587.80000000005</v>
      </c>
      <c r="M39" s="18">
        <v>2495179.4</v>
      </c>
      <c r="N39" s="18">
        <v>3769604</v>
      </c>
      <c r="O39" s="18">
        <v>15429902.9</v>
      </c>
      <c r="P39" s="11" t="s">
        <v>51</v>
      </c>
      <c r="Q39" s="8" t="s">
        <v>173</v>
      </c>
    </row>
    <row r="40" spans="1:17" x14ac:dyDescent="0.25">
      <c r="A40" s="7">
        <v>2</v>
      </c>
      <c r="B40" s="3" t="s">
        <v>214</v>
      </c>
      <c r="C40" s="9" t="s">
        <v>215</v>
      </c>
      <c r="D40" s="8" t="s">
        <v>30</v>
      </c>
      <c r="E40" s="8" t="s">
        <v>216</v>
      </c>
      <c r="F40" s="46" t="s">
        <v>217</v>
      </c>
      <c r="G40" s="42" t="str">
        <f t="shared" si="2"/>
        <v>2011</v>
      </c>
      <c r="H40" s="42" t="str">
        <f t="shared" si="0"/>
        <v>01</v>
      </c>
      <c r="I40" s="42">
        <f t="shared" si="1"/>
        <v>12</v>
      </c>
      <c r="J40" s="8" t="s">
        <v>18</v>
      </c>
      <c r="K40" s="10">
        <v>2504910</v>
      </c>
      <c r="L40" s="10">
        <v>2929723.4</v>
      </c>
      <c r="M40" s="10">
        <v>9344649</v>
      </c>
      <c r="N40" s="10">
        <v>19035384.199999999</v>
      </c>
      <c r="O40" s="10">
        <v>13773392</v>
      </c>
      <c r="P40" s="11" t="s">
        <v>76</v>
      </c>
      <c r="Q40" s="8" t="s">
        <v>218</v>
      </c>
    </row>
    <row r="41" spans="1:17" ht="75" x14ac:dyDescent="0.25">
      <c r="A41" s="7">
        <v>2</v>
      </c>
      <c r="B41" s="3" t="s">
        <v>219</v>
      </c>
      <c r="C41" s="9" t="s">
        <v>220</v>
      </c>
      <c r="D41" s="8" t="s">
        <v>221</v>
      </c>
      <c r="E41" s="8" t="s">
        <v>222</v>
      </c>
      <c r="F41" s="46" t="s">
        <v>223</v>
      </c>
      <c r="G41" s="42" t="str">
        <f t="shared" si="2"/>
        <v>2021</v>
      </c>
      <c r="H41" s="42" t="str">
        <f t="shared" si="0"/>
        <v>06</v>
      </c>
      <c r="I41" s="42">
        <f t="shared" si="1"/>
        <v>2</v>
      </c>
      <c r="J41" s="8" t="s">
        <v>224</v>
      </c>
      <c r="K41" s="10">
        <v>35234910.399999999</v>
      </c>
      <c r="L41" s="10">
        <v>47268267</v>
      </c>
      <c r="M41" s="10">
        <v>14665219.1</v>
      </c>
      <c r="N41" s="10">
        <v>14117913.1</v>
      </c>
      <c r="O41" s="10">
        <v>30779874.5</v>
      </c>
      <c r="P41" s="11" t="s">
        <v>108</v>
      </c>
      <c r="Q41" s="8" t="s">
        <v>225</v>
      </c>
    </row>
    <row r="42" spans="1:17" ht="30" x14ac:dyDescent="0.25">
      <c r="A42" s="7">
        <v>2</v>
      </c>
      <c r="B42" s="3" t="s">
        <v>226</v>
      </c>
      <c r="C42" s="9" t="s">
        <v>227</v>
      </c>
      <c r="D42" s="8" t="s">
        <v>30</v>
      </c>
      <c r="E42" s="8" t="s">
        <v>228</v>
      </c>
      <c r="F42" s="46" t="s">
        <v>229</v>
      </c>
      <c r="G42" s="42" t="str">
        <f t="shared" si="2"/>
        <v>2020</v>
      </c>
      <c r="H42" s="42" t="str">
        <f t="shared" si="0"/>
        <v>02</v>
      </c>
      <c r="I42" s="42">
        <f t="shared" si="1"/>
        <v>3</v>
      </c>
      <c r="J42" s="8" t="s">
        <v>192</v>
      </c>
      <c r="K42" s="17">
        <v>0</v>
      </c>
      <c r="L42" s="17">
        <v>0</v>
      </c>
      <c r="M42" s="10">
        <v>1539717.5</v>
      </c>
      <c r="N42" s="10">
        <v>1250</v>
      </c>
      <c r="O42" s="10">
        <v>14835</v>
      </c>
      <c r="P42" s="11" t="s">
        <v>51</v>
      </c>
      <c r="Q42" s="8" t="s">
        <v>27</v>
      </c>
    </row>
    <row r="43" spans="1:17" ht="30" x14ac:dyDescent="0.25">
      <c r="A43" s="7">
        <v>2</v>
      </c>
      <c r="B43" s="3" t="s">
        <v>230</v>
      </c>
      <c r="C43" s="9" t="s">
        <v>231</v>
      </c>
      <c r="D43" s="8" t="s">
        <v>30</v>
      </c>
      <c r="E43" s="8" t="s">
        <v>232</v>
      </c>
      <c r="F43" s="46" t="s">
        <v>233</v>
      </c>
      <c r="G43" s="42" t="str">
        <f t="shared" si="2"/>
        <v>2013</v>
      </c>
      <c r="H43" s="42" t="str">
        <f t="shared" si="0"/>
        <v>03</v>
      </c>
      <c r="I43" s="42">
        <f t="shared" si="1"/>
        <v>10</v>
      </c>
      <c r="J43" s="8" t="s">
        <v>18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1" t="s">
        <v>234</v>
      </c>
      <c r="Q43" s="8" t="s">
        <v>235</v>
      </c>
    </row>
    <row r="44" spans="1:17" ht="90" x14ac:dyDescent="0.25">
      <c r="A44" s="7">
        <v>2</v>
      </c>
      <c r="B44" s="3" t="s">
        <v>236</v>
      </c>
      <c r="C44" s="9" t="s">
        <v>237</v>
      </c>
      <c r="D44" s="8" t="s">
        <v>238</v>
      </c>
      <c r="E44" s="8" t="s">
        <v>239</v>
      </c>
      <c r="F44" s="46" t="s">
        <v>240</v>
      </c>
      <c r="G44" s="42" t="str">
        <f t="shared" si="2"/>
        <v>2004</v>
      </c>
      <c r="H44" s="42" t="str">
        <f t="shared" si="0"/>
        <v>02</v>
      </c>
      <c r="I44" s="42">
        <f t="shared" si="1"/>
        <v>19</v>
      </c>
      <c r="J44" s="8" t="s">
        <v>18</v>
      </c>
      <c r="K44" s="10">
        <v>22247523.199999999</v>
      </c>
      <c r="L44" s="10">
        <v>13542533.6</v>
      </c>
      <c r="M44" s="10">
        <v>18865022.899999999</v>
      </c>
      <c r="N44" s="10">
        <v>21085822.600000001</v>
      </c>
      <c r="O44" s="10">
        <v>26952344.699999999</v>
      </c>
      <c r="P44" s="11" t="s">
        <v>234</v>
      </c>
      <c r="Q44" s="8" t="s">
        <v>27</v>
      </c>
    </row>
    <row r="45" spans="1:17" ht="90" x14ac:dyDescent="0.25">
      <c r="A45" s="7">
        <v>2</v>
      </c>
      <c r="B45" s="3" t="s">
        <v>241</v>
      </c>
      <c r="C45" s="9" t="s">
        <v>242</v>
      </c>
      <c r="D45" s="8" t="s">
        <v>243</v>
      </c>
      <c r="E45" s="8" t="s">
        <v>244</v>
      </c>
      <c r="F45" s="46" t="s">
        <v>245</v>
      </c>
      <c r="G45" s="42" t="str">
        <f t="shared" si="2"/>
        <v>2014</v>
      </c>
      <c r="H45" s="42" t="str">
        <f t="shared" si="0"/>
        <v>07</v>
      </c>
      <c r="I45" s="42">
        <f t="shared" si="1"/>
        <v>9</v>
      </c>
      <c r="J45" s="8" t="s">
        <v>202</v>
      </c>
      <c r="K45" s="10">
        <v>12437766</v>
      </c>
      <c r="L45" s="10">
        <v>22421203</v>
      </c>
      <c r="M45" s="10">
        <v>39462107</v>
      </c>
      <c r="N45" s="10">
        <v>110287382.59999999</v>
      </c>
      <c r="O45" s="10">
        <v>155757019</v>
      </c>
      <c r="P45" s="11" t="s">
        <v>51</v>
      </c>
      <c r="Q45" s="8" t="s">
        <v>203</v>
      </c>
    </row>
    <row r="46" spans="1:17" ht="30" x14ac:dyDescent="0.25">
      <c r="A46" s="7">
        <v>2</v>
      </c>
      <c r="B46" s="3" t="s">
        <v>246</v>
      </c>
      <c r="C46" s="9" t="s">
        <v>247</v>
      </c>
      <c r="D46" s="8" t="s">
        <v>243</v>
      </c>
      <c r="E46" s="8" t="s">
        <v>248</v>
      </c>
      <c r="F46" s="46" t="s">
        <v>249</v>
      </c>
      <c r="G46" s="42" t="str">
        <f t="shared" si="2"/>
        <v>1999</v>
      </c>
      <c r="H46" s="42" t="str">
        <f t="shared" si="0"/>
        <v>06</v>
      </c>
      <c r="I46" s="42">
        <f t="shared" si="1"/>
        <v>24</v>
      </c>
      <c r="J46" s="8" t="s">
        <v>18</v>
      </c>
      <c r="K46" s="18">
        <v>47860694</v>
      </c>
      <c r="L46" s="18">
        <v>68706143.5</v>
      </c>
      <c r="M46" s="18">
        <v>79402907.900000006</v>
      </c>
      <c r="N46" s="18">
        <v>56685601.299999997</v>
      </c>
      <c r="O46" s="18">
        <v>55738755</v>
      </c>
      <c r="P46" s="11" t="s">
        <v>208</v>
      </c>
      <c r="Q46" s="8" t="s">
        <v>250</v>
      </c>
    </row>
    <row r="47" spans="1:17" ht="30" x14ac:dyDescent="0.25">
      <c r="A47" s="7">
        <v>2</v>
      </c>
      <c r="B47" s="3" t="s">
        <v>251</v>
      </c>
      <c r="C47" s="9" t="s">
        <v>252</v>
      </c>
      <c r="D47" s="8" t="s">
        <v>253</v>
      </c>
      <c r="E47" s="8" t="s">
        <v>254</v>
      </c>
      <c r="F47" s="46" t="s">
        <v>255</v>
      </c>
      <c r="G47" s="42" t="str">
        <f t="shared" si="2"/>
        <v>2016</v>
      </c>
      <c r="H47" s="42" t="str">
        <f t="shared" si="0"/>
        <v>03</v>
      </c>
      <c r="I47" s="42">
        <f t="shared" si="1"/>
        <v>7</v>
      </c>
      <c r="J47" s="8" t="s">
        <v>18</v>
      </c>
      <c r="K47" s="10">
        <v>13768.1</v>
      </c>
      <c r="L47" s="10">
        <v>181897.5</v>
      </c>
      <c r="M47" s="17">
        <v>0</v>
      </c>
      <c r="N47" s="17">
        <v>0</v>
      </c>
      <c r="O47" s="17">
        <v>0</v>
      </c>
      <c r="P47" s="11" t="s">
        <v>51</v>
      </c>
      <c r="Q47" s="8" t="s">
        <v>173</v>
      </c>
    </row>
    <row r="48" spans="1:17" ht="30" x14ac:dyDescent="0.25">
      <c r="A48" s="7">
        <v>2</v>
      </c>
      <c r="B48" s="3" t="s">
        <v>256</v>
      </c>
      <c r="C48" s="9" t="s">
        <v>257</v>
      </c>
      <c r="D48" s="8" t="s">
        <v>30</v>
      </c>
      <c r="E48" s="8" t="s">
        <v>258</v>
      </c>
      <c r="F48" s="46" t="s">
        <v>259</v>
      </c>
      <c r="G48" s="42" t="str">
        <f t="shared" si="2"/>
        <v>2021</v>
      </c>
      <c r="H48" s="42" t="str">
        <f t="shared" si="0"/>
        <v>04</v>
      </c>
      <c r="I48" s="42">
        <f t="shared" si="1"/>
        <v>2</v>
      </c>
      <c r="J48" s="8" t="s">
        <v>18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1" t="s">
        <v>76</v>
      </c>
      <c r="Q48" s="8" t="s">
        <v>260</v>
      </c>
    </row>
    <row r="49" spans="1:17" ht="60" x14ac:dyDescent="0.25">
      <c r="A49" s="7">
        <v>2</v>
      </c>
      <c r="B49" s="3" t="s">
        <v>261</v>
      </c>
      <c r="C49" s="9" t="s">
        <v>262</v>
      </c>
      <c r="D49" s="8" t="s">
        <v>253</v>
      </c>
      <c r="E49" s="8" t="s">
        <v>263</v>
      </c>
      <c r="F49" s="46" t="s">
        <v>264</v>
      </c>
      <c r="G49" s="42" t="str">
        <f t="shared" si="2"/>
        <v>2016</v>
      </c>
      <c r="H49" s="42" t="str">
        <f t="shared" si="0"/>
        <v>11</v>
      </c>
      <c r="I49" s="42">
        <f t="shared" si="1"/>
        <v>7</v>
      </c>
      <c r="J49" s="8" t="s">
        <v>202</v>
      </c>
      <c r="K49" s="10">
        <v>173344739.5</v>
      </c>
      <c r="L49" s="10">
        <v>222463100.40000001</v>
      </c>
      <c r="M49" s="10">
        <v>295058640.60000002</v>
      </c>
      <c r="N49" s="10">
        <v>371977891.80000001</v>
      </c>
      <c r="O49" s="10">
        <v>561276580</v>
      </c>
      <c r="P49" s="11" t="s">
        <v>26</v>
      </c>
      <c r="Q49" s="8" t="s">
        <v>265</v>
      </c>
    </row>
    <row r="50" spans="1:17" s="16" customFormat="1" ht="60" x14ac:dyDescent="0.25">
      <c r="A50" s="13">
        <v>2</v>
      </c>
      <c r="B50" s="15" t="s">
        <v>266</v>
      </c>
      <c r="C50" s="9" t="s">
        <v>267</v>
      </c>
      <c r="D50" s="8" t="s">
        <v>30</v>
      </c>
      <c r="E50" s="14" t="s">
        <v>268</v>
      </c>
      <c r="F50" s="45" t="s">
        <v>269</v>
      </c>
      <c r="G50" s="42" t="str">
        <f t="shared" si="2"/>
        <v>2014</v>
      </c>
      <c r="H50" s="42" t="str">
        <f t="shared" si="0"/>
        <v>09</v>
      </c>
      <c r="I50" s="42">
        <f t="shared" si="1"/>
        <v>9</v>
      </c>
      <c r="J50" s="14" t="s">
        <v>18</v>
      </c>
      <c r="K50" s="18">
        <v>2252772.9</v>
      </c>
      <c r="L50" s="18">
        <v>2691612.2</v>
      </c>
      <c r="M50" s="18">
        <v>3411250.1</v>
      </c>
      <c r="N50" s="18">
        <v>4377312.9000000004</v>
      </c>
      <c r="O50" s="18">
        <v>7678190.7999999998</v>
      </c>
      <c r="P50" s="15" t="s">
        <v>108</v>
      </c>
      <c r="Q50" s="14" t="s">
        <v>270</v>
      </c>
    </row>
    <row r="51" spans="1:17" ht="45" x14ac:dyDescent="0.25">
      <c r="A51" s="7">
        <v>2</v>
      </c>
      <c r="B51" s="3" t="s">
        <v>271</v>
      </c>
      <c r="C51" s="9" t="s">
        <v>272</v>
      </c>
      <c r="D51" s="8" t="s">
        <v>30</v>
      </c>
      <c r="E51" s="8" t="s">
        <v>273</v>
      </c>
      <c r="F51" s="46" t="s">
        <v>274</v>
      </c>
      <c r="G51" s="42" t="str">
        <f t="shared" si="2"/>
        <v>2010</v>
      </c>
      <c r="H51" s="42" t="str">
        <f t="shared" si="0"/>
        <v>01</v>
      </c>
      <c r="I51" s="42">
        <f t="shared" si="1"/>
        <v>13</v>
      </c>
      <c r="J51" s="8" t="s">
        <v>130</v>
      </c>
      <c r="K51" s="17">
        <v>0</v>
      </c>
      <c r="L51" s="17">
        <v>0</v>
      </c>
      <c r="M51" s="10">
        <v>32087</v>
      </c>
      <c r="N51" s="10">
        <v>1677200</v>
      </c>
      <c r="O51" s="10">
        <v>896522</v>
      </c>
      <c r="P51" s="11" t="s">
        <v>51</v>
      </c>
      <c r="Q51" s="8" t="s">
        <v>275</v>
      </c>
    </row>
    <row r="52" spans="1:17" ht="30" x14ac:dyDescent="0.25">
      <c r="A52" s="7">
        <v>2</v>
      </c>
      <c r="B52" s="3" t="s">
        <v>276</v>
      </c>
      <c r="C52" s="9" t="s">
        <v>277</v>
      </c>
      <c r="D52" s="8" t="s">
        <v>37</v>
      </c>
      <c r="E52" s="8" t="s">
        <v>278</v>
      </c>
      <c r="F52" s="46" t="s">
        <v>279</v>
      </c>
      <c r="G52" s="42" t="str">
        <f t="shared" si="2"/>
        <v>1993</v>
      </c>
      <c r="H52" s="42" t="str">
        <f t="shared" si="0"/>
        <v>02</v>
      </c>
      <c r="I52" s="42">
        <f t="shared" si="1"/>
        <v>30</v>
      </c>
      <c r="J52" s="8" t="s">
        <v>18</v>
      </c>
      <c r="K52" s="10">
        <v>24373503.100000001</v>
      </c>
      <c r="L52" s="10">
        <v>20982509.100000001</v>
      </c>
      <c r="M52" s="10">
        <v>28075147.199999999</v>
      </c>
      <c r="N52" s="10">
        <v>10260863</v>
      </c>
      <c r="O52" s="10">
        <v>31945703</v>
      </c>
      <c r="P52" s="11" t="s">
        <v>76</v>
      </c>
      <c r="Q52" s="8" t="s">
        <v>193</v>
      </c>
    </row>
    <row r="53" spans="1:17" ht="30" x14ac:dyDescent="0.25">
      <c r="A53" s="7">
        <v>2</v>
      </c>
      <c r="B53" s="3" t="s">
        <v>280</v>
      </c>
      <c r="C53" s="9" t="s">
        <v>281</v>
      </c>
      <c r="D53" s="8" t="s">
        <v>30</v>
      </c>
      <c r="E53" s="8" t="s">
        <v>282</v>
      </c>
      <c r="F53" s="46" t="s">
        <v>283</v>
      </c>
      <c r="G53" s="42" t="str">
        <f t="shared" si="2"/>
        <v>2002</v>
      </c>
      <c r="H53" s="42" t="str">
        <f t="shared" si="0"/>
        <v>12</v>
      </c>
      <c r="I53" s="42">
        <f t="shared" si="1"/>
        <v>21</v>
      </c>
      <c r="J53" s="8" t="s">
        <v>18</v>
      </c>
      <c r="K53" s="10">
        <v>43963345.600000001</v>
      </c>
      <c r="L53" s="10">
        <v>22335247.899999999</v>
      </c>
      <c r="M53" s="10">
        <v>136322622.90000001</v>
      </c>
      <c r="N53" s="10">
        <v>103120642.90000001</v>
      </c>
      <c r="O53" s="10">
        <v>590211392.89999998</v>
      </c>
      <c r="P53" s="11" t="s">
        <v>26</v>
      </c>
      <c r="Q53" s="8" t="s">
        <v>284</v>
      </c>
    </row>
    <row r="54" spans="1:17" ht="45" x14ac:dyDescent="0.25">
      <c r="A54" s="7">
        <v>2</v>
      </c>
      <c r="B54" s="3" t="s">
        <v>285</v>
      </c>
      <c r="C54" s="9" t="s">
        <v>286</v>
      </c>
      <c r="D54" s="8" t="s">
        <v>30</v>
      </c>
      <c r="E54" s="8" t="s">
        <v>287</v>
      </c>
      <c r="F54" s="46" t="s">
        <v>288</v>
      </c>
      <c r="G54" s="42" t="str">
        <f t="shared" si="2"/>
        <v>2004</v>
      </c>
      <c r="H54" s="42" t="str">
        <f t="shared" si="0"/>
        <v>08</v>
      </c>
      <c r="I54" s="42">
        <f t="shared" si="1"/>
        <v>19</v>
      </c>
      <c r="J54" s="8" t="s">
        <v>18</v>
      </c>
      <c r="K54" s="10">
        <v>21918802</v>
      </c>
      <c r="L54" s="10">
        <v>28414657.899999999</v>
      </c>
      <c r="M54" s="10">
        <v>34048860</v>
      </c>
      <c r="N54" s="10">
        <v>47515968</v>
      </c>
      <c r="O54" s="10">
        <v>62597967.5</v>
      </c>
      <c r="P54" s="11" t="s">
        <v>289</v>
      </c>
      <c r="Q54" s="8" t="s">
        <v>290</v>
      </c>
    </row>
    <row r="55" spans="1:17" ht="30" x14ac:dyDescent="0.25">
      <c r="A55" s="7">
        <v>2</v>
      </c>
      <c r="B55" s="3" t="s">
        <v>291</v>
      </c>
      <c r="C55" s="9" t="s">
        <v>292</v>
      </c>
      <c r="D55" s="8" t="s">
        <v>30</v>
      </c>
      <c r="E55" s="8" t="s">
        <v>293</v>
      </c>
      <c r="F55" s="46" t="s">
        <v>294</v>
      </c>
      <c r="G55" s="42" t="str">
        <f t="shared" si="2"/>
        <v>1989</v>
      </c>
      <c r="H55" s="42" t="str">
        <f t="shared" si="0"/>
        <v>01</v>
      </c>
      <c r="I55" s="42">
        <f t="shared" si="1"/>
        <v>34</v>
      </c>
      <c r="J55" s="25" t="s">
        <v>295</v>
      </c>
      <c r="K55" s="10">
        <v>3998951</v>
      </c>
      <c r="L55" s="10">
        <v>107199</v>
      </c>
      <c r="M55" s="17">
        <v>0</v>
      </c>
      <c r="N55" s="17">
        <v>0</v>
      </c>
      <c r="O55" s="17">
        <v>0</v>
      </c>
      <c r="P55" s="11" t="s">
        <v>51</v>
      </c>
      <c r="Q55" s="8" t="s">
        <v>296</v>
      </c>
    </row>
    <row r="56" spans="1:17" ht="30" x14ac:dyDescent="0.25">
      <c r="A56" s="7">
        <v>2</v>
      </c>
      <c r="B56" s="3" t="s">
        <v>297</v>
      </c>
      <c r="C56" s="9" t="s">
        <v>298</v>
      </c>
      <c r="D56" s="8" t="s">
        <v>30</v>
      </c>
      <c r="E56" s="8" t="s">
        <v>299</v>
      </c>
      <c r="F56" s="46" t="s">
        <v>300</v>
      </c>
      <c r="G56" s="42" t="str">
        <f t="shared" si="2"/>
        <v>1994</v>
      </c>
      <c r="H56" s="42" t="str">
        <f t="shared" si="0"/>
        <v>06</v>
      </c>
      <c r="I56" s="42">
        <f t="shared" si="1"/>
        <v>29</v>
      </c>
      <c r="J56" s="8" t="s">
        <v>18</v>
      </c>
      <c r="K56" s="10">
        <v>9805715</v>
      </c>
      <c r="L56" s="10">
        <v>15794130</v>
      </c>
      <c r="M56" s="10">
        <v>45194715</v>
      </c>
      <c r="N56" s="10">
        <v>43688344.399999999</v>
      </c>
      <c r="O56" s="10">
        <v>21074859.699999999</v>
      </c>
      <c r="P56" s="11" t="s">
        <v>108</v>
      </c>
      <c r="Q56" s="8" t="s">
        <v>301</v>
      </c>
    </row>
    <row r="57" spans="1:17" ht="30" x14ac:dyDescent="0.25">
      <c r="A57" s="7">
        <v>2</v>
      </c>
      <c r="B57" s="3" t="s">
        <v>302</v>
      </c>
      <c r="C57" s="9" t="s">
        <v>303</v>
      </c>
      <c r="D57" s="8" t="s">
        <v>37</v>
      </c>
      <c r="E57" s="8" t="s">
        <v>304</v>
      </c>
      <c r="F57" s="46" t="s">
        <v>305</v>
      </c>
      <c r="G57" s="42" t="str">
        <f t="shared" si="2"/>
        <v>2015</v>
      </c>
      <c r="H57" s="42" t="str">
        <f t="shared" si="0"/>
        <v>10</v>
      </c>
      <c r="I57" s="42">
        <f t="shared" si="1"/>
        <v>8</v>
      </c>
      <c r="J57" s="8" t="s">
        <v>18</v>
      </c>
      <c r="K57" s="10">
        <v>2222429</v>
      </c>
      <c r="L57" s="10">
        <v>9180869</v>
      </c>
      <c r="M57" s="10">
        <v>16990739.100000001</v>
      </c>
      <c r="N57" s="10">
        <v>14696388</v>
      </c>
      <c r="O57" s="10">
        <v>12162472</v>
      </c>
      <c r="P57" s="26" t="s">
        <v>108</v>
      </c>
      <c r="Q57" s="3" t="s">
        <v>173</v>
      </c>
    </row>
    <row r="58" spans="1:17" x14ac:dyDescent="0.25">
      <c r="A58" s="7">
        <v>2</v>
      </c>
      <c r="B58" s="3" t="s">
        <v>306</v>
      </c>
      <c r="C58" s="9" t="s">
        <v>307</v>
      </c>
      <c r="D58" s="8" t="s">
        <v>308</v>
      </c>
      <c r="E58" s="8" t="s">
        <v>309</v>
      </c>
      <c r="F58" s="46" t="s">
        <v>310</v>
      </c>
      <c r="G58" s="42" t="str">
        <f t="shared" si="2"/>
        <v>2021</v>
      </c>
      <c r="H58" s="42" t="str">
        <f t="shared" si="0"/>
        <v>07</v>
      </c>
      <c r="I58" s="42">
        <f t="shared" si="1"/>
        <v>2</v>
      </c>
      <c r="J58" s="8" t="s">
        <v>202</v>
      </c>
      <c r="K58" s="17">
        <v>0</v>
      </c>
      <c r="L58" s="17">
        <v>0</v>
      </c>
      <c r="M58" s="10">
        <v>182801</v>
      </c>
      <c r="N58" s="10">
        <v>133332</v>
      </c>
      <c r="O58" s="17">
        <v>0</v>
      </c>
      <c r="P58" s="11" t="s">
        <v>51</v>
      </c>
      <c r="Q58" s="8" t="s">
        <v>311</v>
      </c>
    </row>
    <row r="59" spans="1:17" x14ac:dyDescent="0.25">
      <c r="A59" s="7">
        <v>2</v>
      </c>
      <c r="B59" s="3" t="s">
        <v>312</v>
      </c>
      <c r="C59" s="9" t="s">
        <v>313</v>
      </c>
      <c r="D59" s="8" t="s">
        <v>314</v>
      </c>
      <c r="E59" s="8" t="s">
        <v>315</v>
      </c>
      <c r="F59" s="46" t="s">
        <v>316</v>
      </c>
      <c r="G59" s="42" t="str">
        <f t="shared" si="2"/>
        <v>2007</v>
      </c>
      <c r="H59" s="42" t="str">
        <f t="shared" si="0"/>
        <v>04</v>
      </c>
      <c r="I59" s="42">
        <f t="shared" si="1"/>
        <v>16</v>
      </c>
      <c r="J59" s="8" t="s">
        <v>192</v>
      </c>
      <c r="K59" s="10">
        <v>216224677.69999999</v>
      </c>
      <c r="L59" s="10">
        <v>164047683.69999999</v>
      </c>
      <c r="M59" s="10">
        <v>165143742.5</v>
      </c>
      <c r="N59" s="10">
        <v>233597996.80000001</v>
      </c>
      <c r="O59" s="10">
        <v>308665694.39999998</v>
      </c>
      <c r="P59" s="11" t="s">
        <v>26</v>
      </c>
      <c r="Q59" s="8" t="s">
        <v>317</v>
      </c>
    </row>
    <row r="60" spans="1:17" ht="45" x14ac:dyDescent="0.25">
      <c r="A60" s="7">
        <v>2</v>
      </c>
      <c r="B60" s="3" t="s">
        <v>318</v>
      </c>
      <c r="C60" s="9" t="s">
        <v>319</v>
      </c>
      <c r="D60" s="8" t="s">
        <v>320</v>
      </c>
      <c r="E60" s="8" t="s">
        <v>321</v>
      </c>
      <c r="F60" s="46" t="s">
        <v>322</v>
      </c>
      <c r="G60" s="42" t="str">
        <f t="shared" si="2"/>
        <v>2011</v>
      </c>
      <c r="H60" s="42" t="str">
        <f t="shared" si="0"/>
        <v>04</v>
      </c>
      <c r="I60" s="42">
        <f t="shared" si="1"/>
        <v>12</v>
      </c>
      <c r="J60" s="8" t="s">
        <v>18</v>
      </c>
      <c r="K60" s="10">
        <v>1553162957.3</v>
      </c>
      <c r="L60" s="10">
        <v>1766182509.5999999</v>
      </c>
      <c r="M60" s="10">
        <v>2229225649.4000001</v>
      </c>
      <c r="N60" s="10">
        <v>3630369935.5</v>
      </c>
      <c r="O60" s="10">
        <v>4377831225.3000002</v>
      </c>
      <c r="P60" s="11" t="s">
        <v>208</v>
      </c>
      <c r="Q60" s="8" t="s">
        <v>323</v>
      </c>
    </row>
    <row r="61" spans="1:17" ht="30" x14ac:dyDescent="0.25">
      <c r="A61" s="7">
        <v>2</v>
      </c>
      <c r="B61" s="3" t="s">
        <v>324</v>
      </c>
      <c r="C61" s="9" t="s">
        <v>325</v>
      </c>
      <c r="D61" s="8" t="s">
        <v>326</v>
      </c>
      <c r="E61" s="8" t="s">
        <v>327</v>
      </c>
      <c r="F61" s="46" t="s">
        <v>328</v>
      </c>
      <c r="G61" s="42" t="str">
        <f t="shared" si="2"/>
        <v>2010</v>
      </c>
      <c r="H61" s="42" t="str">
        <f t="shared" si="0"/>
        <v>02</v>
      </c>
      <c r="I61" s="42">
        <f t="shared" si="1"/>
        <v>13</v>
      </c>
      <c r="J61" s="25" t="s">
        <v>295</v>
      </c>
      <c r="K61" s="10">
        <v>106722071.5</v>
      </c>
      <c r="L61" s="10">
        <v>515792722</v>
      </c>
      <c r="M61" s="10">
        <v>1215674343.4000001</v>
      </c>
      <c r="N61" s="10">
        <v>1566079828.0999999</v>
      </c>
      <c r="O61" s="10">
        <v>2329178112.5</v>
      </c>
      <c r="P61" s="11" t="s">
        <v>119</v>
      </c>
      <c r="Q61" s="8" t="s">
        <v>329</v>
      </c>
    </row>
    <row r="62" spans="1:17" ht="30" x14ac:dyDescent="0.25">
      <c r="A62" s="7">
        <v>2</v>
      </c>
      <c r="B62" s="3" t="s">
        <v>330</v>
      </c>
      <c r="C62" s="9" t="s">
        <v>331</v>
      </c>
      <c r="D62" s="8" t="s">
        <v>332</v>
      </c>
      <c r="E62" s="8" t="s">
        <v>333</v>
      </c>
      <c r="F62" s="46" t="s">
        <v>334</v>
      </c>
      <c r="G62" s="42" t="str">
        <f t="shared" si="2"/>
        <v>2006</v>
      </c>
      <c r="H62" s="42" t="str">
        <f t="shared" si="0"/>
        <v>08</v>
      </c>
      <c r="I62" s="42">
        <f t="shared" si="1"/>
        <v>17</v>
      </c>
      <c r="J62" s="8" t="s">
        <v>18</v>
      </c>
      <c r="K62" s="10">
        <v>308831230</v>
      </c>
      <c r="L62" s="10">
        <v>657287233.39999998</v>
      </c>
      <c r="M62" s="10">
        <v>737662646</v>
      </c>
      <c r="N62" s="10">
        <v>4697155930.8999996</v>
      </c>
      <c r="O62" s="10">
        <v>5070036551.1000004</v>
      </c>
      <c r="P62" s="11" t="s">
        <v>57</v>
      </c>
      <c r="Q62" s="8" t="s">
        <v>235</v>
      </c>
    </row>
    <row r="63" spans="1:17" s="16" customFormat="1" ht="60" x14ac:dyDescent="0.25">
      <c r="A63" s="13">
        <v>2</v>
      </c>
      <c r="B63" s="15" t="s">
        <v>335</v>
      </c>
      <c r="C63" s="9" t="s">
        <v>336</v>
      </c>
      <c r="D63" s="8" t="s">
        <v>30</v>
      </c>
      <c r="E63" s="14" t="s">
        <v>337</v>
      </c>
      <c r="F63" s="45" t="s">
        <v>338</v>
      </c>
      <c r="G63" s="42" t="str">
        <f t="shared" si="2"/>
        <v>2014</v>
      </c>
      <c r="H63" s="42" t="str">
        <f t="shared" si="0"/>
        <v>12</v>
      </c>
      <c r="I63" s="42">
        <f t="shared" si="1"/>
        <v>9</v>
      </c>
      <c r="J63" s="14" t="s">
        <v>18</v>
      </c>
      <c r="K63" s="10">
        <v>15750</v>
      </c>
      <c r="L63" s="17">
        <v>0</v>
      </c>
      <c r="M63" s="17">
        <v>0</v>
      </c>
      <c r="N63" s="17">
        <v>0</v>
      </c>
      <c r="O63" s="17">
        <v>0</v>
      </c>
      <c r="P63" s="15" t="s">
        <v>51</v>
      </c>
      <c r="Q63" s="14"/>
    </row>
    <row r="64" spans="1:17" ht="30" x14ac:dyDescent="0.25">
      <c r="A64" s="7">
        <v>2</v>
      </c>
      <c r="B64" s="3" t="s">
        <v>339</v>
      </c>
      <c r="C64" s="9" t="s">
        <v>340</v>
      </c>
      <c r="D64" s="8" t="s">
        <v>37</v>
      </c>
      <c r="E64" s="8" t="s">
        <v>341</v>
      </c>
      <c r="F64" s="46" t="s">
        <v>342</v>
      </c>
      <c r="G64" s="42" t="str">
        <f t="shared" si="2"/>
        <v>2007</v>
      </c>
      <c r="H64" s="42" t="str">
        <f t="shared" si="0"/>
        <v>09</v>
      </c>
      <c r="I64" s="42">
        <f t="shared" si="1"/>
        <v>16</v>
      </c>
      <c r="J64" s="8" t="s">
        <v>224</v>
      </c>
      <c r="K64" s="10">
        <v>200058</v>
      </c>
      <c r="L64" s="10">
        <v>762143</v>
      </c>
      <c r="M64" s="10">
        <v>1039250</v>
      </c>
      <c r="N64" s="10">
        <v>216560</v>
      </c>
      <c r="O64" s="10">
        <v>171877</v>
      </c>
      <c r="P64" s="11" t="s">
        <v>51</v>
      </c>
      <c r="Q64" s="8" t="s">
        <v>260</v>
      </c>
    </row>
    <row r="65" spans="1:18" s="16" customFormat="1" ht="60" x14ac:dyDescent="0.25">
      <c r="A65" s="13">
        <v>2</v>
      </c>
      <c r="B65" s="15" t="s">
        <v>343</v>
      </c>
      <c r="C65" s="9" t="s">
        <v>344</v>
      </c>
      <c r="D65" s="8" t="s">
        <v>30</v>
      </c>
      <c r="E65" s="14" t="s">
        <v>345</v>
      </c>
      <c r="F65" s="45" t="s">
        <v>346</v>
      </c>
      <c r="G65" s="42" t="str">
        <f t="shared" si="2"/>
        <v>1980</v>
      </c>
      <c r="H65" s="42" t="str">
        <f t="shared" si="0"/>
        <v>11</v>
      </c>
      <c r="I65" s="42">
        <f t="shared" si="1"/>
        <v>43</v>
      </c>
      <c r="J65" s="14" t="s">
        <v>18</v>
      </c>
      <c r="K65" s="10">
        <v>279101032.39999998</v>
      </c>
      <c r="L65" s="10">
        <v>264295585.69999999</v>
      </c>
      <c r="M65" s="10">
        <v>328302524.39999998</v>
      </c>
      <c r="N65" s="10">
        <v>446479449.5</v>
      </c>
      <c r="O65" s="10">
        <v>484116836.5</v>
      </c>
      <c r="P65" s="15" t="s">
        <v>93</v>
      </c>
      <c r="Q65" s="14" t="s">
        <v>347</v>
      </c>
    </row>
    <row r="66" spans="1:18" ht="30" x14ac:dyDescent="0.25">
      <c r="A66" s="7">
        <v>2</v>
      </c>
      <c r="B66" s="3" t="s">
        <v>348</v>
      </c>
      <c r="C66" s="9" t="s">
        <v>349</v>
      </c>
      <c r="D66" s="8" t="s">
        <v>37</v>
      </c>
      <c r="E66" s="8" t="s">
        <v>350</v>
      </c>
      <c r="F66" s="46" t="s">
        <v>351</v>
      </c>
      <c r="G66" s="42" t="str">
        <f t="shared" si="2"/>
        <v>2000</v>
      </c>
      <c r="H66" s="42" t="str">
        <f t="shared" si="0"/>
        <v>12</v>
      </c>
      <c r="I66" s="42">
        <f t="shared" si="1"/>
        <v>23</v>
      </c>
      <c r="J66" s="8" t="s">
        <v>18</v>
      </c>
      <c r="K66" s="10">
        <v>66369916</v>
      </c>
      <c r="L66" s="10">
        <v>53138656.799999997</v>
      </c>
      <c r="M66" s="10">
        <v>107474944.5</v>
      </c>
      <c r="N66" s="10">
        <v>64015655.600000001</v>
      </c>
      <c r="O66" s="10">
        <v>72542212</v>
      </c>
      <c r="P66" s="11" t="s">
        <v>93</v>
      </c>
      <c r="Q66" s="8" t="s">
        <v>34</v>
      </c>
    </row>
    <row r="67" spans="1:18" ht="75" x14ac:dyDescent="0.25">
      <c r="A67" s="7">
        <v>2</v>
      </c>
      <c r="B67" s="8" t="s">
        <v>352</v>
      </c>
      <c r="C67" s="9"/>
      <c r="D67" s="8" t="s">
        <v>353</v>
      </c>
      <c r="E67" s="8" t="s">
        <v>354</v>
      </c>
      <c r="F67" s="46" t="s">
        <v>355</v>
      </c>
      <c r="G67" s="42" t="str">
        <f t="shared" si="2"/>
        <v>2002</v>
      </c>
      <c r="H67" s="42" t="str">
        <f t="shared" si="0"/>
        <v>09</v>
      </c>
      <c r="I67" s="42">
        <f t="shared" si="1"/>
        <v>21</v>
      </c>
      <c r="J67" s="8" t="s">
        <v>224</v>
      </c>
      <c r="K67" s="10">
        <v>486617263.80000001</v>
      </c>
      <c r="L67" s="10">
        <v>1251380085.5</v>
      </c>
      <c r="M67" s="10">
        <v>1042823834.3</v>
      </c>
      <c r="N67" s="10">
        <v>2194820167.8000002</v>
      </c>
      <c r="O67" s="10">
        <v>2442767993.3000002</v>
      </c>
      <c r="P67" s="11" t="s">
        <v>289</v>
      </c>
      <c r="Q67" s="8" t="s">
        <v>356</v>
      </c>
    </row>
    <row r="68" spans="1:18" s="16" customFormat="1" ht="90" x14ac:dyDescent="0.25">
      <c r="A68" s="27">
        <v>3</v>
      </c>
      <c r="B68" s="28" t="s">
        <v>357</v>
      </c>
      <c r="C68" s="9">
        <v>26546</v>
      </c>
      <c r="D68" s="8" t="s">
        <v>358</v>
      </c>
      <c r="E68" s="19" t="s">
        <v>359</v>
      </c>
      <c r="F68" s="43" t="s">
        <v>360</v>
      </c>
      <c r="G68" s="42" t="str">
        <f t="shared" si="2"/>
        <v>2020</v>
      </c>
      <c r="H68" s="42" t="str">
        <f t="shared" si="0"/>
        <v>06</v>
      </c>
      <c r="I68" s="42">
        <f t="shared" si="1"/>
        <v>3</v>
      </c>
      <c r="J68" s="28" t="s">
        <v>18</v>
      </c>
      <c r="K68" s="17">
        <v>0</v>
      </c>
      <c r="L68" s="10">
        <v>2765677.2</v>
      </c>
      <c r="M68" s="10">
        <v>43301366.600000001</v>
      </c>
      <c r="N68" s="10">
        <v>73889762.200000003</v>
      </c>
      <c r="O68" s="10">
        <v>96893983.200000003</v>
      </c>
      <c r="P68" s="28" t="s">
        <v>119</v>
      </c>
      <c r="Q68" s="19" t="s">
        <v>361</v>
      </c>
    </row>
    <row r="69" spans="1:18" ht="75" x14ac:dyDescent="0.25">
      <c r="A69" s="7">
        <v>3</v>
      </c>
      <c r="B69" s="3" t="s">
        <v>362</v>
      </c>
      <c r="C69" s="9">
        <v>25987</v>
      </c>
      <c r="D69" s="8" t="s">
        <v>363</v>
      </c>
      <c r="E69" s="8" t="s">
        <v>364</v>
      </c>
      <c r="F69" s="41" t="s">
        <v>365</v>
      </c>
      <c r="G69" s="42" t="str">
        <f t="shared" si="2"/>
        <v>2002</v>
      </c>
      <c r="H69" s="42" t="str">
        <f t="shared" ref="H69:H115" si="3">MID(F69,3,2)</f>
        <v>10</v>
      </c>
      <c r="I69" s="42">
        <f t="shared" ref="I69:I115" si="4">2023-G69</f>
        <v>21</v>
      </c>
      <c r="J69" s="3" t="s">
        <v>18</v>
      </c>
      <c r="K69" s="18">
        <v>23156141.800000001</v>
      </c>
      <c r="L69" s="18">
        <v>10231481.300000001</v>
      </c>
      <c r="M69" s="18">
        <v>38224805.700000003</v>
      </c>
      <c r="N69" s="18">
        <v>46652342</v>
      </c>
      <c r="O69" s="18">
        <v>152125847</v>
      </c>
      <c r="P69" s="11" t="s">
        <v>76</v>
      </c>
      <c r="Q69" s="8" t="s">
        <v>366</v>
      </c>
    </row>
    <row r="70" spans="1:18" s="16" customFormat="1" ht="90" x14ac:dyDescent="0.25">
      <c r="A70" s="13">
        <v>3</v>
      </c>
      <c r="B70" s="15" t="s">
        <v>367</v>
      </c>
      <c r="C70" s="9" t="s">
        <v>368</v>
      </c>
      <c r="D70" s="8" t="s">
        <v>363</v>
      </c>
      <c r="E70" s="14" t="s">
        <v>369</v>
      </c>
      <c r="F70" s="43" t="s">
        <v>370</v>
      </c>
      <c r="G70" s="42" t="str">
        <f t="shared" ref="G70:G133" si="5">IF(LEFT(F70,2)&lt;"50","20"&amp;LEFT(F70,2),"19"&amp;LEFT(F70,2))</f>
        <v>2018</v>
      </c>
      <c r="H70" s="42" t="str">
        <f t="shared" si="3"/>
        <v>01</v>
      </c>
      <c r="I70" s="42">
        <f t="shared" si="4"/>
        <v>5</v>
      </c>
      <c r="J70" s="15" t="s">
        <v>18</v>
      </c>
      <c r="K70" s="18">
        <v>6744479.4000000004</v>
      </c>
      <c r="L70" s="18">
        <v>7145269</v>
      </c>
      <c r="M70" s="18">
        <v>8534291</v>
      </c>
      <c r="N70" s="18">
        <v>7904332</v>
      </c>
      <c r="O70" s="18">
        <v>9836706</v>
      </c>
      <c r="P70" s="15" t="s">
        <v>108</v>
      </c>
      <c r="Q70" s="14" t="s">
        <v>82</v>
      </c>
    </row>
    <row r="71" spans="1:18" s="16" customFormat="1" ht="120" x14ac:dyDescent="0.25">
      <c r="A71" s="13">
        <v>3</v>
      </c>
      <c r="B71" s="15" t="s">
        <v>371</v>
      </c>
      <c r="C71" s="9">
        <v>27657</v>
      </c>
      <c r="D71" s="8" t="s">
        <v>363</v>
      </c>
      <c r="E71" s="14" t="s">
        <v>372</v>
      </c>
      <c r="F71" s="43" t="s">
        <v>373</v>
      </c>
      <c r="G71" s="42" t="str">
        <f t="shared" si="5"/>
        <v>2018</v>
      </c>
      <c r="H71" s="42" t="str">
        <f t="shared" si="3"/>
        <v>06</v>
      </c>
      <c r="I71" s="42">
        <f t="shared" si="4"/>
        <v>5</v>
      </c>
      <c r="J71" s="15" t="s">
        <v>224</v>
      </c>
      <c r="K71" s="18">
        <v>269389966.39999998</v>
      </c>
      <c r="L71" s="18">
        <v>430773021.30000001</v>
      </c>
      <c r="M71" s="18">
        <v>543314851.89999998</v>
      </c>
      <c r="N71" s="18">
        <v>699341479.20000005</v>
      </c>
      <c r="O71" s="18">
        <v>851390930.5</v>
      </c>
      <c r="P71" s="15" t="s">
        <v>69</v>
      </c>
      <c r="Q71" s="14" t="s">
        <v>120</v>
      </c>
    </row>
    <row r="72" spans="1:18" s="16" customFormat="1" ht="195" x14ac:dyDescent="0.25">
      <c r="A72" s="13">
        <v>3</v>
      </c>
      <c r="B72" s="15" t="s">
        <v>374</v>
      </c>
      <c r="C72" s="9">
        <v>29407</v>
      </c>
      <c r="D72" s="8" t="s">
        <v>375</v>
      </c>
      <c r="E72" s="14" t="s">
        <v>376</v>
      </c>
      <c r="F72" s="43" t="s">
        <v>377</v>
      </c>
      <c r="G72" s="42" t="str">
        <f t="shared" si="5"/>
        <v>1994</v>
      </c>
      <c r="H72" s="42" t="str">
        <f t="shared" si="3"/>
        <v>09</v>
      </c>
      <c r="I72" s="42">
        <f t="shared" si="4"/>
        <v>29</v>
      </c>
      <c r="J72" s="15" t="s">
        <v>18</v>
      </c>
      <c r="K72" s="18">
        <v>96031170.5</v>
      </c>
      <c r="L72" s="18">
        <v>110498548.7</v>
      </c>
      <c r="M72" s="18">
        <v>191147223.69999999</v>
      </c>
      <c r="N72" s="18">
        <v>145899652</v>
      </c>
      <c r="O72" s="18">
        <v>380829124.5</v>
      </c>
      <c r="P72" s="15" t="s">
        <v>93</v>
      </c>
      <c r="Q72" s="14" t="s">
        <v>378</v>
      </c>
    </row>
    <row r="73" spans="1:18" ht="150" x14ac:dyDescent="0.25">
      <c r="A73" s="7">
        <v>3</v>
      </c>
      <c r="B73" s="3" t="s">
        <v>379</v>
      </c>
      <c r="C73" s="9">
        <v>27413</v>
      </c>
      <c r="D73" s="8" t="s">
        <v>363</v>
      </c>
      <c r="E73" s="8" t="s">
        <v>380</v>
      </c>
      <c r="F73" s="41" t="s">
        <v>381</v>
      </c>
      <c r="G73" s="42" t="str">
        <f t="shared" si="5"/>
        <v>2001</v>
      </c>
      <c r="H73" s="42" t="str">
        <f t="shared" si="3"/>
        <v>10</v>
      </c>
      <c r="I73" s="42">
        <f t="shared" si="4"/>
        <v>22</v>
      </c>
      <c r="J73" s="3" t="s">
        <v>18</v>
      </c>
      <c r="K73" s="10">
        <v>3707250.5</v>
      </c>
      <c r="L73" s="10">
        <v>6279348</v>
      </c>
      <c r="M73" s="10">
        <v>8941833.5</v>
      </c>
      <c r="N73" s="10">
        <v>11381561.5</v>
      </c>
      <c r="O73" s="10">
        <v>14396075</v>
      </c>
      <c r="P73" s="11" t="s">
        <v>57</v>
      </c>
      <c r="Q73" s="8" t="s">
        <v>382</v>
      </c>
    </row>
    <row r="74" spans="1:18" ht="45" x14ac:dyDescent="0.25">
      <c r="A74" s="7">
        <v>3</v>
      </c>
      <c r="B74" s="3" t="s">
        <v>383</v>
      </c>
      <c r="C74" s="9">
        <v>23429</v>
      </c>
      <c r="D74" s="8" t="s">
        <v>363</v>
      </c>
      <c r="E74" s="8" t="s">
        <v>384</v>
      </c>
      <c r="F74" s="41" t="s">
        <v>385</v>
      </c>
      <c r="G74" s="42" t="str">
        <f t="shared" si="5"/>
        <v>2010</v>
      </c>
      <c r="H74" s="42" t="str">
        <f t="shared" si="3"/>
        <v>08</v>
      </c>
      <c r="I74" s="42">
        <f t="shared" si="4"/>
        <v>13</v>
      </c>
      <c r="J74" s="3" t="s">
        <v>18</v>
      </c>
      <c r="K74" s="10">
        <v>156347393</v>
      </c>
      <c r="L74" s="10">
        <v>103224551.7</v>
      </c>
      <c r="M74" s="10">
        <v>66958195.600000001</v>
      </c>
      <c r="N74" s="10">
        <v>116375965.2</v>
      </c>
      <c r="O74" s="10">
        <v>204412378.19999999</v>
      </c>
      <c r="P74" s="11" t="s">
        <v>26</v>
      </c>
      <c r="Q74" s="8" t="s">
        <v>386</v>
      </c>
      <c r="R74" s="29">
        <v>59</v>
      </c>
    </row>
    <row r="75" spans="1:18" ht="105" x14ac:dyDescent="0.25">
      <c r="A75" s="7">
        <v>3</v>
      </c>
      <c r="B75" s="3" t="s">
        <v>387</v>
      </c>
      <c r="C75" s="9">
        <v>31914</v>
      </c>
      <c r="D75" s="8" t="s">
        <v>363</v>
      </c>
      <c r="E75" s="8" t="s">
        <v>388</v>
      </c>
      <c r="F75" s="41" t="s">
        <v>389</v>
      </c>
      <c r="G75" s="42" t="str">
        <f t="shared" si="5"/>
        <v>2004</v>
      </c>
      <c r="H75" s="42" t="str">
        <f t="shared" si="3"/>
        <v>01</v>
      </c>
      <c r="I75" s="42">
        <f t="shared" si="4"/>
        <v>19</v>
      </c>
      <c r="J75" s="3" t="s">
        <v>224</v>
      </c>
      <c r="K75" s="10">
        <v>167449517</v>
      </c>
      <c r="L75" s="10">
        <v>82100979.200000003</v>
      </c>
      <c r="M75" s="10">
        <v>119216530.59999999</v>
      </c>
      <c r="N75" s="10">
        <v>63772255.799999997</v>
      </c>
      <c r="O75" s="10">
        <v>370074208</v>
      </c>
      <c r="P75" s="3" t="s">
        <v>234</v>
      </c>
      <c r="Q75" s="8" t="s">
        <v>390</v>
      </c>
    </row>
    <row r="76" spans="1:18" ht="165" x14ac:dyDescent="0.25">
      <c r="A76" s="7">
        <v>3</v>
      </c>
      <c r="B76" s="8" t="s">
        <v>391</v>
      </c>
      <c r="C76" s="9" t="s">
        <v>392</v>
      </c>
      <c r="D76" s="8" t="s">
        <v>393</v>
      </c>
      <c r="E76" s="8" t="s">
        <v>394</v>
      </c>
      <c r="F76" s="41" t="s">
        <v>395</v>
      </c>
      <c r="G76" s="42" t="str">
        <f t="shared" si="5"/>
        <v>2000</v>
      </c>
      <c r="H76" s="42" t="str">
        <f t="shared" si="3"/>
        <v>11</v>
      </c>
      <c r="I76" s="42">
        <f t="shared" si="4"/>
        <v>23</v>
      </c>
      <c r="J76" s="3" t="s">
        <v>18</v>
      </c>
      <c r="K76" s="18">
        <v>15697518.5</v>
      </c>
      <c r="L76" s="18">
        <v>38889804.399999999</v>
      </c>
      <c r="M76" s="18">
        <v>80489984.599999994</v>
      </c>
      <c r="N76" s="18">
        <v>60484383</v>
      </c>
      <c r="O76" s="18">
        <v>87185001</v>
      </c>
      <c r="P76" s="11" t="s">
        <v>234</v>
      </c>
      <c r="Q76" s="8" t="s">
        <v>396</v>
      </c>
    </row>
    <row r="77" spans="1:18" ht="105" x14ac:dyDescent="0.25">
      <c r="A77" s="7">
        <v>3</v>
      </c>
      <c r="B77" s="3" t="s">
        <v>397</v>
      </c>
      <c r="C77" s="30" t="s">
        <v>398</v>
      </c>
      <c r="D77" s="8" t="s">
        <v>363</v>
      </c>
      <c r="E77" s="8" t="s">
        <v>399</v>
      </c>
      <c r="F77" s="41" t="s">
        <v>400</v>
      </c>
      <c r="G77" s="42" t="str">
        <f t="shared" si="5"/>
        <v>1999</v>
      </c>
      <c r="H77" s="42" t="str">
        <f t="shared" si="3"/>
        <v>06</v>
      </c>
      <c r="I77" s="42">
        <f t="shared" si="4"/>
        <v>24</v>
      </c>
      <c r="J77" s="8" t="s">
        <v>224</v>
      </c>
      <c r="K77" s="10">
        <v>76948343.299999997</v>
      </c>
      <c r="L77" s="10">
        <v>101206893.2</v>
      </c>
      <c r="M77" s="10">
        <v>140521004.90000001</v>
      </c>
      <c r="N77" s="10">
        <v>101488218.90000001</v>
      </c>
      <c r="O77" s="10">
        <v>114826719.7</v>
      </c>
      <c r="P77" s="11" t="s">
        <v>289</v>
      </c>
      <c r="Q77" s="8" t="s">
        <v>401</v>
      </c>
    </row>
    <row r="78" spans="1:18" ht="135" x14ac:dyDescent="0.25">
      <c r="A78" s="7">
        <v>3</v>
      </c>
      <c r="B78" s="31" t="s">
        <v>402</v>
      </c>
      <c r="C78" s="30" t="s">
        <v>403</v>
      </c>
      <c r="D78" s="8" t="s">
        <v>404</v>
      </c>
      <c r="E78" s="8" t="s">
        <v>405</v>
      </c>
      <c r="F78" s="41" t="s">
        <v>406</v>
      </c>
      <c r="G78" s="42" t="str">
        <f t="shared" si="5"/>
        <v>1998</v>
      </c>
      <c r="H78" s="42" t="str">
        <f t="shared" si="3"/>
        <v>04</v>
      </c>
      <c r="I78" s="42">
        <f t="shared" si="4"/>
        <v>25</v>
      </c>
      <c r="J78" s="3" t="s">
        <v>18</v>
      </c>
      <c r="K78" s="10">
        <v>18965445.5</v>
      </c>
      <c r="L78" s="10">
        <v>14293262.9</v>
      </c>
      <c r="M78" s="10">
        <v>35675350.299999997</v>
      </c>
      <c r="N78" s="10">
        <v>37491203.200000003</v>
      </c>
      <c r="O78" s="10">
        <v>26888976</v>
      </c>
      <c r="P78" s="11" t="s">
        <v>26</v>
      </c>
      <c r="Q78" s="8" t="s">
        <v>407</v>
      </c>
    </row>
    <row r="79" spans="1:18" ht="90" x14ac:dyDescent="0.25">
      <c r="A79" s="7">
        <v>3</v>
      </c>
      <c r="B79" s="3" t="s">
        <v>408</v>
      </c>
      <c r="C79" s="30" t="s">
        <v>409</v>
      </c>
      <c r="D79" s="8" t="s">
        <v>363</v>
      </c>
      <c r="E79" s="8" t="s">
        <v>410</v>
      </c>
      <c r="F79" s="41" t="s">
        <v>411</v>
      </c>
      <c r="G79" s="42" t="str">
        <f t="shared" si="5"/>
        <v>2004</v>
      </c>
      <c r="H79" s="42" t="str">
        <f t="shared" si="3"/>
        <v>12</v>
      </c>
      <c r="I79" s="42">
        <f t="shared" si="4"/>
        <v>19</v>
      </c>
      <c r="J79" s="3" t="s">
        <v>18</v>
      </c>
      <c r="K79" s="18">
        <v>792242</v>
      </c>
      <c r="L79" s="18">
        <v>1195375.3</v>
      </c>
      <c r="M79" s="18">
        <v>1528703</v>
      </c>
      <c r="N79" s="18">
        <v>2864871.5</v>
      </c>
      <c r="O79" s="18">
        <v>2266460</v>
      </c>
      <c r="P79" s="11" t="s">
        <v>51</v>
      </c>
      <c r="Q79" s="8" t="s">
        <v>412</v>
      </c>
    </row>
    <row r="80" spans="1:18" ht="60" x14ac:dyDescent="0.25">
      <c r="A80" s="7">
        <v>3</v>
      </c>
      <c r="B80" s="3" t="s">
        <v>413</v>
      </c>
      <c r="C80" s="9">
        <v>24614</v>
      </c>
      <c r="D80" s="8" t="s">
        <v>363</v>
      </c>
      <c r="E80" s="8" t="s">
        <v>414</v>
      </c>
      <c r="F80" s="41" t="s">
        <v>415</v>
      </c>
      <c r="G80" s="42" t="str">
        <f t="shared" si="5"/>
        <v>2004</v>
      </c>
      <c r="H80" s="42" t="str">
        <f t="shared" si="3"/>
        <v>06</v>
      </c>
      <c r="I80" s="42">
        <f t="shared" si="4"/>
        <v>19</v>
      </c>
      <c r="J80" s="3" t="s">
        <v>224</v>
      </c>
      <c r="K80" s="10">
        <v>51024267</v>
      </c>
      <c r="L80" s="10">
        <v>49322739.299999997</v>
      </c>
      <c r="M80" s="10">
        <v>45586098.200000003</v>
      </c>
      <c r="N80" s="10">
        <v>180595808.40000001</v>
      </c>
      <c r="O80" s="10">
        <v>62199442.5</v>
      </c>
      <c r="P80" s="11" t="s">
        <v>234</v>
      </c>
      <c r="Q80" s="8" t="s">
        <v>416</v>
      </c>
    </row>
    <row r="81" spans="1:17" s="16" customFormat="1" ht="45" x14ac:dyDescent="0.25">
      <c r="A81" s="13">
        <v>3</v>
      </c>
      <c r="B81" s="15" t="s">
        <v>417</v>
      </c>
      <c r="C81" s="9" t="s">
        <v>418</v>
      </c>
      <c r="D81" s="8" t="s">
        <v>363</v>
      </c>
      <c r="E81" s="14" t="s">
        <v>419</v>
      </c>
      <c r="F81" s="43" t="s">
        <v>420</v>
      </c>
      <c r="G81" s="42" t="str">
        <f t="shared" si="5"/>
        <v>2016</v>
      </c>
      <c r="H81" s="42" t="str">
        <f t="shared" si="3"/>
        <v>10</v>
      </c>
      <c r="I81" s="42">
        <f t="shared" si="4"/>
        <v>7</v>
      </c>
      <c r="J81" s="15" t="s">
        <v>18</v>
      </c>
      <c r="K81" s="10">
        <v>29369103</v>
      </c>
      <c r="L81" s="10">
        <v>16373960.1</v>
      </c>
      <c r="M81" s="10">
        <v>23417666.100000001</v>
      </c>
      <c r="N81" s="10">
        <v>47095653</v>
      </c>
      <c r="O81" s="10">
        <v>40882489</v>
      </c>
      <c r="P81" s="15" t="s">
        <v>45</v>
      </c>
      <c r="Q81" s="14" t="s">
        <v>421</v>
      </c>
    </row>
    <row r="82" spans="1:17" s="16" customFormat="1" ht="90" x14ac:dyDescent="0.25">
      <c r="A82" s="13">
        <v>3</v>
      </c>
      <c r="B82" s="15" t="s">
        <v>422</v>
      </c>
      <c r="C82" s="30" t="s">
        <v>423</v>
      </c>
      <c r="D82" s="8" t="s">
        <v>424</v>
      </c>
      <c r="E82" s="14" t="s">
        <v>425</v>
      </c>
      <c r="F82" s="43" t="s">
        <v>426</v>
      </c>
      <c r="G82" s="42" t="str">
        <f t="shared" si="5"/>
        <v>1999</v>
      </c>
      <c r="H82" s="42" t="str">
        <f t="shared" si="3"/>
        <v>12</v>
      </c>
      <c r="I82" s="42">
        <f t="shared" si="4"/>
        <v>24</v>
      </c>
      <c r="J82" s="15" t="s">
        <v>18</v>
      </c>
      <c r="K82" s="10">
        <v>770714345.39999998</v>
      </c>
      <c r="L82" s="10">
        <v>1044833692</v>
      </c>
      <c r="M82" s="10">
        <v>1168608109.5</v>
      </c>
      <c r="N82" s="10">
        <v>1589325592</v>
      </c>
      <c r="O82" s="10">
        <v>2129899862</v>
      </c>
      <c r="P82" s="15" t="s">
        <v>33</v>
      </c>
      <c r="Q82" s="14" t="s">
        <v>427</v>
      </c>
    </row>
    <row r="83" spans="1:17" ht="60" x14ac:dyDescent="0.25">
      <c r="A83" s="7">
        <v>3</v>
      </c>
      <c r="B83" s="3" t="s">
        <v>428</v>
      </c>
      <c r="C83" s="9" t="s">
        <v>429</v>
      </c>
      <c r="D83" s="8" t="s">
        <v>430</v>
      </c>
      <c r="E83" s="8" t="s">
        <v>431</v>
      </c>
      <c r="F83" s="41" t="s">
        <v>432</v>
      </c>
      <c r="G83" s="42" t="str">
        <f t="shared" si="5"/>
        <v>2010</v>
      </c>
      <c r="H83" s="42" t="str">
        <f t="shared" si="3"/>
        <v>03</v>
      </c>
      <c r="I83" s="42">
        <f t="shared" si="4"/>
        <v>13</v>
      </c>
      <c r="J83" s="3" t="s">
        <v>18</v>
      </c>
      <c r="K83" s="10">
        <v>1557604.3</v>
      </c>
      <c r="L83" s="10">
        <v>1323523.1000000001</v>
      </c>
      <c r="M83" s="10">
        <v>1025722</v>
      </c>
      <c r="N83" s="10">
        <v>1263254.8</v>
      </c>
      <c r="O83" s="10">
        <v>1336072.3999999999</v>
      </c>
      <c r="P83" s="11" t="s">
        <v>76</v>
      </c>
      <c r="Q83" s="8" t="s">
        <v>27</v>
      </c>
    </row>
    <row r="84" spans="1:17" ht="75" x14ac:dyDescent="0.25">
      <c r="A84" s="7">
        <v>3</v>
      </c>
      <c r="B84" s="3" t="s">
        <v>433</v>
      </c>
      <c r="C84" s="9" t="s">
        <v>434</v>
      </c>
      <c r="D84" s="8" t="s">
        <v>363</v>
      </c>
      <c r="E84" s="8" t="s">
        <v>435</v>
      </c>
      <c r="F84" s="41" t="s">
        <v>436</v>
      </c>
      <c r="G84" s="42" t="str">
        <f t="shared" si="5"/>
        <v>2000</v>
      </c>
      <c r="H84" s="42" t="str">
        <f t="shared" si="3"/>
        <v>09</v>
      </c>
      <c r="I84" s="42">
        <f t="shared" si="4"/>
        <v>23</v>
      </c>
      <c r="J84" s="3" t="s">
        <v>18</v>
      </c>
      <c r="K84" s="10">
        <v>4099998.3</v>
      </c>
      <c r="L84" s="10">
        <v>3295114.2</v>
      </c>
      <c r="M84" s="10">
        <v>3417597</v>
      </c>
      <c r="N84" s="10">
        <v>3692726.1</v>
      </c>
      <c r="O84" s="10">
        <v>4284938.5999999996</v>
      </c>
      <c r="P84" s="11" t="s">
        <v>45</v>
      </c>
      <c r="Q84" s="8" t="s">
        <v>82</v>
      </c>
    </row>
    <row r="85" spans="1:17" ht="30" x14ac:dyDescent="0.25">
      <c r="A85" s="7">
        <v>3</v>
      </c>
      <c r="B85" s="3" t="s">
        <v>437</v>
      </c>
      <c r="C85" s="9">
        <v>28452</v>
      </c>
      <c r="D85" s="8" t="s">
        <v>438</v>
      </c>
      <c r="E85" s="8" t="s">
        <v>439</v>
      </c>
      <c r="F85" s="41" t="s">
        <v>440</v>
      </c>
      <c r="G85" s="42" t="str">
        <f t="shared" si="5"/>
        <v>2010</v>
      </c>
      <c r="H85" s="42" t="str">
        <f t="shared" si="3"/>
        <v>10</v>
      </c>
      <c r="I85" s="42">
        <f t="shared" si="4"/>
        <v>13</v>
      </c>
      <c r="J85" s="3" t="s">
        <v>441</v>
      </c>
      <c r="K85" s="10">
        <v>31027150.300000001</v>
      </c>
      <c r="L85" s="10">
        <v>43508114</v>
      </c>
      <c r="M85" s="10">
        <v>80202167.900000006</v>
      </c>
      <c r="N85" s="10">
        <v>116398367.09999999</v>
      </c>
      <c r="O85" s="10">
        <v>135745476</v>
      </c>
      <c r="P85" s="11" t="s">
        <v>76</v>
      </c>
      <c r="Q85" s="8" t="s">
        <v>125</v>
      </c>
    </row>
    <row r="86" spans="1:17" s="16" customFormat="1" ht="135" x14ac:dyDescent="0.25">
      <c r="A86" s="13">
        <v>3</v>
      </c>
      <c r="B86" s="14" t="s">
        <v>442</v>
      </c>
      <c r="C86" s="9">
        <v>26377</v>
      </c>
      <c r="D86" s="8" t="s">
        <v>443</v>
      </c>
      <c r="E86" s="14" t="s">
        <v>444</v>
      </c>
      <c r="F86" s="43" t="s">
        <v>445</v>
      </c>
      <c r="G86" s="42" t="str">
        <f t="shared" si="5"/>
        <v>1996</v>
      </c>
      <c r="H86" s="42" t="str">
        <f t="shared" si="3"/>
        <v>08</v>
      </c>
      <c r="I86" s="42">
        <f t="shared" si="4"/>
        <v>27</v>
      </c>
      <c r="J86" s="15" t="s">
        <v>446</v>
      </c>
      <c r="K86" s="10">
        <v>218088832.59999999</v>
      </c>
      <c r="L86" s="10">
        <v>196555950.19999999</v>
      </c>
      <c r="M86" s="10">
        <v>279237355.5</v>
      </c>
      <c r="N86" s="10">
        <v>489488316.80000001</v>
      </c>
      <c r="O86" s="10">
        <v>516909370.80000001</v>
      </c>
      <c r="P86" s="15" t="s">
        <v>69</v>
      </c>
      <c r="Q86" s="14" t="s">
        <v>447</v>
      </c>
    </row>
    <row r="87" spans="1:17" ht="30" x14ac:dyDescent="0.25">
      <c r="A87" s="7">
        <v>3</v>
      </c>
      <c r="B87" s="3" t="s">
        <v>448</v>
      </c>
      <c r="C87" s="9" t="s">
        <v>449</v>
      </c>
      <c r="D87" s="8" t="s">
        <v>363</v>
      </c>
      <c r="E87" s="8" t="s">
        <v>450</v>
      </c>
      <c r="F87" s="41" t="s">
        <v>451</v>
      </c>
      <c r="G87" s="42" t="str">
        <f t="shared" si="5"/>
        <v>2015</v>
      </c>
      <c r="H87" s="42" t="str">
        <f t="shared" si="3"/>
        <v>05</v>
      </c>
      <c r="I87" s="42">
        <f t="shared" si="4"/>
        <v>8</v>
      </c>
      <c r="J87" s="3" t="s">
        <v>224</v>
      </c>
      <c r="K87" s="10">
        <v>12622130</v>
      </c>
      <c r="L87" s="10">
        <v>4246703</v>
      </c>
      <c r="M87" s="10">
        <v>7270424</v>
      </c>
      <c r="N87" s="10">
        <v>5593065</v>
      </c>
      <c r="O87" s="10">
        <v>10147394</v>
      </c>
      <c r="P87" s="11" t="s">
        <v>51</v>
      </c>
      <c r="Q87" s="8" t="s">
        <v>193</v>
      </c>
    </row>
    <row r="88" spans="1:17" ht="150" x14ac:dyDescent="0.25">
      <c r="A88" s="7">
        <v>3</v>
      </c>
      <c r="B88" s="3" t="s">
        <v>452</v>
      </c>
      <c r="C88" s="9">
        <v>22535</v>
      </c>
      <c r="D88" s="8" t="s">
        <v>363</v>
      </c>
      <c r="E88" s="8" t="s">
        <v>453</v>
      </c>
      <c r="F88" s="41" t="s">
        <v>454</v>
      </c>
      <c r="G88" s="42" t="str">
        <f t="shared" si="5"/>
        <v>1990</v>
      </c>
      <c r="H88" s="42" t="str">
        <f t="shared" si="3"/>
        <v>06</v>
      </c>
      <c r="I88" s="42">
        <f t="shared" si="4"/>
        <v>33</v>
      </c>
      <c r="J88" s="3" t="s">
        <v>224</v>
      </c>
      <c r="K88" s="10">
        <v>30636502</v>
      </c>
      <c r="L88" s="10">
        <v>37376890</v>
      </c>
      <c r="M88" s="10">
        <v>42632269.799999997</v>
      </c>
      <c r="N88" s="10">
        <v>56565164.700000003</v>
      </c>
      <c r="O88" s="10">
        <v>64405315.100000001</v>
      </c>
      <c r="P88" s="11" t="s">
        <v>289</v>
      </c>
      <c r="Q88" s="8" t="s">
        <v>455</v>
      </c>
    </row>
    <row r="89" spans="1:17" ht="45" x14ac:dyDescent="0.25">
      <c r="A89" s="7">
        <v>3</v>
      </c>
      <c r="B89" s="8" t="s">
        <v>456</v>
      </c>
      <c r="C89" s="9">
        <v>22326</v>
      </c>
      <c r="D89" s="8" t="s">
        <v>430</v>
      </c>
      <c r="E89" s="8" t="s">
        <v>457</v>
      </c>
      <c r="F89" s="46" t="s">
        <v>458</v>
      </c>
      <c r="G89" s="42" t="str">
        <f t="shared" si="5"/>
        <v>2017</v>
      </c>
      <c r="H89" s="42" t="str">
        <f t="shared" si="3"/>
        <v>11</v>
      </c>
      <c r="I89" s="42">
        <f t="shared" si="4"/>
        <v>6</v>
      </c>
      <c r="J89" s="3" t="s">
        <v>224</v>
      </c>
      <c r="K89" s="10">
        <v>1301981</v>
      </c>
      <c r="L89" s="10">
        <v>2971095</v>
      </c>
      <c r="M89" s="10">
        <v>3472058</v>
      </c>
      <c r="N89" s="10">
        <v>2666595.9</v>
      </c>
      <c r="O89" s="10">
        <v>4116113</v>
      </c>
      <c r="P89" s="11" t="s">
        <v>76</v>
      </c>
      <c r="Q89" s="8" t="s">
        <v>27</v>
      </c>
    </row>
    <row r="90" spans="1:17" ht="165" x14ac:dyDescent="0.25">
      <c r="A90" s="7">
        <v>3</v>
      </c>
      <c r="B90" s="3" t="s">
        <v>459</v>
      </c>
      <c r="C90" s="9">
        <v>23322</v>
      </c>
      <c r="D90" s="8" t="s">
        <v>363</v>
      </c>
      <c r="E90" s="8" t="s">
        <v>460</v>
      </c>
      <c r="F90" s="41" t="s">
        <v>461</v>
      </c>
      <c r="G90" s="42" t="str">
        <f t="shared" si="5"/>
        <v>2002</v>
      </c>
      <c r="H90" s="42" t="str">
        <f t="shared" si="3"/>
        <v>11</v>
      </c>
      <c r="I90" s="42">
        <f t="shared" si="4"/>
        <v>21</v>
      </c>
      <c r="J90" s="3" t="s">
        <v>224</v>
      </c>
      <c r="K90" s="10">
        <v>19472107</v>
      </c>
      <c r="L90" s="10">
        <v>29735334</v>
      </c>
      <c r="M90" s="10">
        <v>34296682.5</v>
      </c>
      <c r="N90" s="10">
        <v>51595827</v>
      </c>
      <c r="O90" s="10">
        <v>65135413</v>
      </c>
      <c r="P90" s="11" t="s">
        <v>289</v>
      </c>
      <c r="Q90" s="8" t="s">
        <v>209</v>
      </c>
    </row>
    <row r="91" spans="1:17" ht="105" x14ac:dyDescent="0.25">
      <c r="A91" s="7">
        <v>4</v>
      </c>
      <c r="B91" s="8" t="s">
        <v>462</v>
      </c>
      <c r="C91" s="9" t="s">
        <v>463</v>
      </c>
      <c r="D91" s="8" t="s">
        <v>96</v>
      </c>
      <c r="E91" s="8" t="s">
        <v>464</v>
      </c>
      <c r="F91" s="41" t="s">
        <v>465</v>
      </c>
      <c r="G91" s="42" t="str">
        <f t="shared" si="5"/>
        <v>2009</v>
      </c>
      <c r="H91" s="42" t="str">
        <f t="shared" si="3"/>
        <v>08</v>
      </c>
      <c r="I91" s="42">
        <f t="shared" si="4"/>
        <v>14</v>
      </c>
      <c r="J91" s="3" t="s">
        <v>18</v>
      </c>
      <c r="K91" s="10">
        <v>773232</v>
      </c>
      <c r="L91" s="10">
        <v>1348187</v>
      </c>
      <c r="M91" s="10">
        <v>1264089</v>
      </c>
      <c r="N91" s="10">
        <v>50354</v>
      </c>
      <c r="O91" s="10">
        <v>395020.5</v>
      </c>
      <c r="P91" s="11" t="s">
        <v>76</v>
      </c>
      <c r="Q91" s="8" t="s">
        <v>27</v>
      </c>
    </row>
    <row r="92" spans="1:17" ht="45" x14ac:dyDescent="0.25">
      <c r="A92" s="7">
        <v>4</v>
      </c>
      <c r="B92" s="8" t="s">
        <v>466</v>
      </c>
      <c r="C92" s="9" t="s">
        <v>467</v>
      </c>
      <c r="D92" s="8" t="s">
        <v>30</v>
      </c>
      <c r="E92" s="8" t="s">
        <v>468</v>
      </c>
      <c r="F92" s="41" t="s">
        <v>469</v>
      </c>
      <c r="G92" s="42" t="str">
        <f t="shared" si="5"/>
        <v>2006</v>
      </c>
      <c r="H92" s="42" t="str">
        <f t="shared" si="3"/>
        <v>05</v>
      </c>
      <c r="I92" s="42">
        <f t="shared" si="4"/>
        <v>17</v>
      </c>
      <c r="J92" s="3" t="s">
        <v>18</v>
      </c>
      <c r="K92" s="10">
        <v>9156382.1999999993</v>
      </c>
      <c r="L92" s="10">
        <v>9768995</v>
      </c>
      <c r="M92" s="10">
        <v>12507822.199999999</v>
      </c>
      <c r="N92" s="10">
        <v>17057420</v>
      </c>
      <c r="O92" s="10">
        <v>15979137.5</v>
      </c>
      <c r="P92" s="11" t="s">
        <v>19</v>
      </c>
      <c r="Q92" s="8" t="s">
        <v>193</v>
      </c>
    </row>
    <row r="93" spans="1:17" ht="30" x14ac:dyDescent="0.25">
      <c r="A93" s="7">
        <v>4</v>
      </c>
      <c r="B93" s="8" t="s">
        <v>470</v>
      </c>
      <c r="C93" s="9" t="s">
        <v>471</v>
      </c>
      <c r="D93" s="8" t="s">
        <v>30</v>
      </c>
      <c r="E93" s="8" t="s">
        <v>472</v>
      </c>
      <c r="F93" s="41" t="s">
        <v>473</v>
      </c>
      <c r="G93" s="42" t="str">
        <f t="shared" si="5"/>
        <v>2006</v>
      </c>
      <c r="H93" s="42" t="str">
        <f t="shared" si="3"/>
        <v>05</v>
      </c>
      <c r="I93" s="42">
        <f t="shared" si="4"/>
        <v>17</v>
      </c>
      <c r="J93" s="3" t="s">
        <v>18</v>
      </c>
      <c r="K93" s="10">
        <v>48095157</v>
      </c>
      <c r="L93" s="10">
        <v>55132515</v>
      </c>
      <c r="M93" s="10">
        <v>66191017</v>
      </c>
      <c r="N93" s="10">
        <v>122990422</v>
      </c>
      <c r="O93" s="10">
        <v>211818220</v>
      </c>
      <c r="P93" s="11" t="s">
        <v>26</v>
      </c>
      <c r="Q93" s="8" t="s">
        <v>235</v>
      </c>
    </row>
    <row r="94" spans="1:17" ht="45" x14ac:dyDescent="0.25">
      <c r="A94" s="7">
        <v>4</v>
      </c>
      <c r="B94" s="8" t="s">
        <v>474</v>
      </c>
      <c r="C94" s="9" t="s">
        <v>475</v>
      </c>
      <c r="D94" s="8" t="s">
        <v>30</v>
      </c>
      <c r="E94" s="8" t="s">
        <v>476</v>
      </c>
      <c r="F94" s="41" t="s">
        <v>477</v>
      </c>
      <c r="G94" s="42" t="str">
        <f t="shared" si="5"/>
        <v>2009</v>
      </c>
      <c r="H94" s="42" t="str">
        <f t="shared" si="3"/>
        <v>11</v>
      </c>
      <c r="I94" s="42">
        <f t="shared" si="4"/>
        <v>14</v>
      </c>
      <c r="J94" s="8" t="s">
        <v>478</v>
      </c>
      <c r="K94" s="10">
        <v>5485458</v>
      </c>
      <c r="L94" s="10">
        <v>384378.6</v>
      </c>
      <c r="M94" s="10">
        <v>141956</v>
      </c>
      <c r="N94" s="10">
        <v>29000</v>
      </c>
      <c r="O94" s="10">
        <v>32000</v>
      </c>
      <c r="P94" s="11" t="s">
        <v>51</v>
      </c>
      <c r="Q94" s="8" t="s">
        <v>479</v>
      </c>
    </row>
    <row r="95" spans="1:17" ht="180" x14ac:dyDescent="0.25">
      <c r="A95" s="7">
        <v>4</v>
      </c>
      <c r="B95" s="8" t="s">
        <v>480</v>
      </c>
      <c r="C95" s="9" t="s">
        <v>481</v>
      </c>
      <c r="D95" s="8" t="s">
        <v>430</v>
      </c>
      <c r="E95" s="8" t="s">
        <v>482</v>
      </c>
      <c r="F95" s="41" t="s">
        <v>483</v>
      </c>
      <c r="G95" s="42" t="str">
        <f t="shared" si="5"/>
        <v>2018</v>
      </c>
      <c r="H95" s="42" t="str">
        <f t="shared" si="3"/>
        <v>05</v>
      </c>
      <c r="I95" s="42">
        <f t="shared" si="4"/>
        <v>5</v>
      </c>
      <c r="J95" s="3" t="s">
        <v>18</v>
      </c>
      <c r="K95" s="10">
        <v>3898659.7</v>
      </c>
      <c r="L95" s="10">
        <v>4476973</v>
      </c>
      <c r="M95" s="10">
        <v>5781993.7000000002</v>
      </c>
      <c r="N95" s="10">
        <v>6414674.7999999998</v>
      </c>
      <c r="O95" s="10">
        <v>6282878.5</v>
      </c>
      <c r="P95" s="11" t="s">
        <v>51</v>
      </c>
      <c r="Q95" s="8" t="s">
        <v>173</v>
      </c>
    </row>
    <row r="96" spans="1:17" ht="60" x14ac:dyDescent="0.25">
      <c r="A96" s="7">
        <v>4</v>
      </c>
      <c r="B96" s="8" t="s">
        <v>484</v>
      </c>
      <c r="C96" s="9" t="s">
        <v>485</v>
      </c>
      <c r="D96" s="8" t="s">
        <v>393</v>
      </c>
      <c r="E96" s="8" t="s">
        <v>486</v>
      </c>
      <c r="F96" s="41" t="s">
        <v>487</v>
      </c>
      <c r="G96" s="42" t="str">
        <f t="shared" si="5"/>
        <v>1999</v>
      </c>
      <c r="H96" s="42" t="str">
        <f t="shared" si="3"/>
        <v>11</v>
      </c>
      <c r="I96" s="42">
        <f t="shared" si="4"/>
        <v>24</v>
      </c>
      <c r="J96" s="3" t="s">
        <v>18</v>
      </c>
      <c r="K96" s="18">
        <v>2550462</v>
      </c>
      <c r="L96" s="18">
        <v>1137497</v>
      </c>
      <c r="M96" s="18">
        <v>2138563.2999999998</v>
      </c>
      <c r="N96" s="18">
        <v>2228283</v>
      </c>
      <c r="O96" s="18">
        <v>2838462</v>
      </c>
      <c r="P96" s="11" t="s">
        <v>19</v>
      </c>
      <c r="Q96" s="8" t="s">
        <v>193</v>
      </c>
    </row>
    <row r="97" spans="1:17" ht="75" x14ac:dyDescent="0.25">
      <c r="A97" s="7">
        <v>4</v>
      </c>
      <c r="B97" s="8" t="s">
        <v>488</v>
      </c>
      <c r="C97" s="9" t="s">
        <v>489</v>
      </c>
      <c r="D97" s="8" t="s">
        <v>490</v>
      </c>
      <c r="E97" s="8" t="s">
        <v>491</v>
      </c>
      <c r="F97" s="41" t="s">
        <v>492</v>
      </c>
      <c r="G97" s="42" t="str">
        <f t="shared" si="5"/>
        <v>1995</v>
      </c>
      <c r="H97" s="42" t="str">
        <f t="shared" si="3"/>
        <v>12</v>
      </c>
      <c r="I97" s="42">
        <f t="shared" si="4"/>
        <v>28</v>
      </c>
      <c r="J97" s="3" t="s">
        <v>18</v>
      </c>
      <c r="K97" s="10">
        <v>7863208</v>
      </c>
      <c r="L97" s="10">
        <v>9368483</v>
      </c>
      <c r="M97" s="10">
        <v>11379462</v>
      </c>
      <c r="N97" s="10">
        <v>14321884</v>
      </c>
      <c r="O97" s="10">
        <v>14192477</v>
      </c>
      <c r="P97" s="11" t="s">
        <v>19</v>
      </c>
      <c r="Q97" s="8" t="s">
        <v>493</v>
      </c>
    </row>
    <row r="98" spans="1:17" ht="30" x14ac:dyDescent="0.25">
      <c r="A98" s="7">
        <v>4</v>
      </c>
      <c r="B98" s="8" t="s">
        <v>494</v>
      </c>
      <c r="C98" s="9" t="s">
        <v>495</v>
      </c>
      <c r="D98" s="8" t="s">
        <v>30</v>
      </c>
      <c r="E98" s="8" t="s">
        <v>496</v>
      </c>
      <c r="F98" s="41" t="s">
        <v>497</v>
      </c>
      <c r="G98" s="42" t="str">
        <f t="shared" si="5"/>
        <v>2016</v>
      </c>
      <c r="H98" s="42" t="str">
        <f t="shared" si="3"/>
        <v>01</v>
      </c>
      <c r="I98" s="42">
        <f t="shared" si="4"/>
        <v>7</v>
      </c>
      <c r="J98" s="8" t="s">
        <v>478</v>
      </c>
      <c r="K98" s="10">
        <v>5517231</v>
      </c>
      <c r="L98" s="10">
        <v>425437.1</v>
      </c>
      <c r="M98" s="10">
        <v>87643</v>
      </c>
      <c r="N98" s="17">
        <v>0</v>
      </c>
      <c r="O98" s="17">
        <v>0</v>
      </c>
      <c r="P98" s="11" t="s">
        <v>51</v>
      </c>
      <c r="Q98" s="8" t="s">
        <v>235</v>
      </c>
    </row>
    <row r="99" spans="1:17" ht="105" x14ac:dyDescent="0.25">
      <c r="A99" s="7">
        <v>4</v>
      </c>
      <c r="B99" s="8" t="s">
        <v>498</v>
      </c>
      <c r="C99" s="9" t="s">
        <v>499</v>
      </c>
      <c r="D99" s="8" t="s">
        <v>30</v>
      </c>
      <c r="E99" s="8" t="s">
        <v>500</v>
      </c>
      <c r="F99" s="41" t="s">
        <v>501</v>
      </c>
      <c r="G99" s="42" t="str">
        <f t="shared" si="5"/>
        <v>2016</v>
      </c>
      <c r="H99" s="42" t="str">
        <f t="shared" si="3"/>
        <v>04</v>
      </c>
      <c r="I99" s="42">
        <f t="shared" si="4"/>
        <v>7</v>
      </c>
      <c r="J99" s="8" t="s">
        <v>502</v>
      </c>
      <c r="K99" s="10">
        <v>988452</v>
      </c>
      <c r="L99" s="10">
        <v>596644</v>
      </c>
      <c r="M99" s="10">
        <v>834456</v>
      </c>
      <c r="N99" s="10">
        <v>887670.5</v>
      </c>
      <c r="O99" s="10">
        <v>483740</v>
      </c>
      <c r="P99" s="11" t="s">
        <v>76</v>
      </c>
      <c r="Q99" s="8" t="s">
        <v>503</v>
      </c>
    </row>
    <row r="100" spans="1:17" ht="60" x14ac:dyDescent="0.25">
      <c r="A100" s="7">
        <v>4</v>
      </c>
      <c r="B100" s="8" t="s">
        <v>504</v>
      </c>
      <c r="C100" s="9" t="s">
        <v>505</v>
      </c>
      <c r="D100" s="8" t="s">
        <v>30</v>
      </c>
      <c r="E100" s="8" t="s">
        <v>506</v>
      </c>
      <c r="F100" s="41" t="s">
        <v>507</v>
      </c>
      <c r="G100" s="42" t="str">
        <f t="shared" si="5"/>
        <v>2021</v>
      </c>
      <c r="H100" s="42" t="str">
        <f t="shared" si="3"/>
        <v>02</v>
      </c>
      <c r="I100" s="42">
        <f t="shared" si="4"/>
        <v>2</v>
      </c>
      <c r="J100" s="3" t="s">
        <v>18</v>
      </c>
      <c r="K100" s="17">
        <v>0</v>
      </c>
      <c r="L100" s="17">
        <v>0</v>
      </c>
      <c r="M100" s="17">
        <v>0</v>
      </c>
      <c r="N100" s="17">
        <v>0</v>
      </c>
      <c r="O100" s="10">
        <v>154404</v>
      </c>
      <c r="P100" s="11" t="s">
        <v>51</v>
      </c>
      <c r="Q100" s="8" t="s">
        <v>508</v>
      </c>
    </row>
    <row r="101" spans="1:17" ht="45" x14ac:dyDescent="0.25">
      <c r="A101" s="7">
        <v>4</v>
      </c>
      <c r="B101" s="8" t="s">
        <v>509</v>
      </c>
      <c r="C101" s="9" t="s">
        <v>510</v>
      </c>
      <c r="D101" s="8" t="s">
        <v>15</v>
      </c>
      <c r="E101" s="8" t="s">
        <v>511</v>
      </c>
      <c r="F101" s="41" t="s">
        <v>512</v>
      </c>
      <c r="G101" s="42" t="str">
        <f t="shared" si="5"/>
        <v>2009</v>
      </c>
      <c r="H101" s="42" t="str">
        <f t="shared" si="3"/>
        <v>10</v>
      </c>
      <c r="I101" s="42">
        <f t="shared" si="4"/>
        <v>14</v>
      </c>
      <c r="J101" s="3" t="s">
        <v>18</v>
      </c>
      <c r="K101" s="10">
        <v>6508081.7999999998</v>
      </c>
      <c r="L101" s="10">
        <v>1225.3</v>
      </c>
      <c r="M101" s="17">
        <v>0</v>
      </c>
      <c r="N101" s="17">
        <v>321.89999999999998</v>
      </c>
      <c r="O101" s="17">
        <v>0</v>
      </c>
      <c r="P101" s="11" t="s">
        <v>51</v>
      </c>
      <c r="Q101" s="8" t="s">
        <v>513</v>
      </c>
    </row>
    <row r="102" spans="1:17" ht="60" x14ac:dyDescent="0.25">
      <c r="A102" s="7">
        <v>4</v>
      </c>
      <c r="B102" s="8" t="s">
        <v>514</v>
      </c>
      <c r="C102" s="9" t="s">
        <v>515</v>
      </c>
      <c r="D102" s="8" t="s">
        <v>516</v>
      </c>
      <c r="E102" s="8" t="s">
        <v>517</v>
      </c>
      <c r="F102" s="41" t="s">
        <v>518</v>
      </c>
      <c r="G102" s="42" t="str">
        <f t="shared" si="5"/>
        <v>2020</v>
      </c>
      <c r="H102" s="42" t="str">
        <f t="shared" si="3"/>
        <v>08</v>
      </c>
      <c r="I102" s="42">
        <f t="shared" si="4"/>
        <v>3</v>
      </c>
      <c r="J102" s="8" t="s">
        <v>502</v>
      </c>
      <c r="K102" s="17">
        <v>0</v>
      </c>
      <c r="L102" s="17">
        <v>0</v>
      </c>
      <c r="M102" s="10">
        <v>114900</v>
      </c>
      <c r="N102" s="10">
        <v>778894.9</v>
      </c>
      <c r="O102" s="10">
        <v>679952</v>
      </c>
      <c r="P102" s="11" t="s">
        <v>51</v>
      </c>
      <c r="Q102" s="8" t="s">
        <v>519</v>
      </c>
    </row>
    <row r="103" spans="1:17" s="16" customFormat="1" ht="105" x14ac:dyDescent="0.25">
      <c r="A103" s="13">
        <v>4</v>
      </c>
      <c r="B103" s="14" t="s">
        <v>520</v>
      </c>
      <c r="C103" s="9" t="s">
        <v>521</v>
      </c>
      <c r="D103" s="8" t="s">
        <v>522</v>
      </c>
      <c r="E103" s="14" t="s">
        <v>523</v>
      </c>
      <c r="F103" s="43" t="s">
        <v>524</v>
      </c>
      <c r="G103" s="42" t="str">
        <f t="shared" si="5"/>
        <v>1996</v>
      </c>
      <c r="H103" s="42" t="str">
        <f t="shared" si="3"/>
        <v>11</v>
      </c>
      <c r="I103" s="42">
        <f t="shared" si="4"/>
        <v>27</v>
      </c>
      <c r="J103" s="15" t="s">
        <v>18</v>
      </c>
      <c r="K103" s="18">
        <v>26448617</v>
      </c>
      <c r="L103" s="18">
        <v>21061193</v>
      </c>
      <c r="M103" s="18">
        <v>25594432.800000001</v>
      </c>
      <c r="N103" s="18">
        <v>59301852</v>
      </c>
      <c r="O103" s="18">
        <v>68672040</v>
      </c>
      <c r="P103" s="15" t="s">
        <v>93</v>
      </c>
      <c r="Q103" s="14" t="s">
        <v>525</v>
      </c>
    </row>
    <row r="104" spans="1:17" ht="90" x14ac:dyDescent="0.25">
      <c r="A104" s="7">
        <v>4</v>
      </c>
      <c r="B104" s="8" t="s">
        <v>526</v>
      </c>
      <c r="C104" s="9" t="s">
        <v>527</v>
      </c>
      <c r="D104" s="8" t="s">
        <v>30</v>
      </c>
      <c r="E104" s="8" t="s">
        <v>528</v>
      </c>
      <c r="F104" s="41" t="s">
        <v>529</v>
      </c>
      <c r="G104" s="42" t="str">
        <f t="shared" si="5"/>
        <v>2007</v>
      </c>
      <c r="H104" s="42" t="str">
        <f t="shared" si="3"/>
        <v>01</v>
      </c>
      <c r="I104" s="42">
        <f t="shared" si="4"/>
        <v>16</v>
      </c>
      <c r="J104" s="3" t="s">
        <v>18</v>
      </c>
      <c r="K104" s="10">
        <v>23722315.100000001</v>
      </c>
      <c r="L104" s="10">
        <v>24140845</v>
      </c>
      <c r="M104" s="10">
        <v>28605648.699999999</v>
      </c>
      <c r="N104" s="10">
        <v>15145354.5</v>
      </c>
      <c r="O104" s="10">
        <v>33135154.300000001</v>
      </c>
      <c r="P104" s="11" t="s">
        <v>26</v>
      </c>
      <c r="Q104" s="8" t="s">
        <v>530</v>
      </c>
    </row>
    <row r="105" spans="1:17" ht="60" x14ac:dyDescent="0.25">
      <c r="A105" s="7">
        <v>4</v>
      </c>
      <c r="B105" s="8" t="s">
        <v>531</v>
      </c>
      <c r="C105" s="9" t="s">
        <v>532</v>
      </c>
      <c r="D105" s="8" t="s">
        <v>533</v>
      </c>
      <c r="E105" s="8" t="s">
        <v>534</v>
      </c>
      <c r="F105" s="41" t="s">
        <v>535</v>
      </c>
      <c r="G105" s="42" t="str">
        <f t="shared" si="5"/>
        <v>1990</v>
      </c>
      <c r="H105" s="42" t="str">
        <f t="shared" si="3"/>
        <v>12</v>
      </c>
      <c r="I105" s="42">
        <f t="shared" si="4"/>
        <v>33</v>
      </c>
      <c r="J105" s="3" t="s">
        <v>478</v>
      </c>
      <c r="K105" s="10">
        <v>18178590</v>
      </c>
      <c r="L105" s="10">
        <v>15653891.300000001</v>
      </c>
      <c r="M105" s="10">
        <v>38428690.299999997</v>
      </c>
      <c r="N105" s="10">
        <v>52994487.100000001</v>
      </c>
      <c r="O105" s="10">
        <v>59599455</v>
      </c>
      <c r="P105" s="11" t="s">
        <v>208</v>
      </c>
      <c r="Q105" s="8" t="s">
        <v>536</v>
      </c>
    </row>
    <row r="106" spans="1:17" ht="75" x14ac:dyDescent="0.25">
      <c r="A106" s="7">
        <v>4</v>
      </c>
      <c r="B106" s="8" t="s">
        <v>537</v>
      </c>
      <c r="C106" s="9" t="s">
        <v>538</v>
      </c>
      <c r="D106" s="8" t="s">
        <v>30</v>
      </c>
      <c r="E106" s="8" t="s">
        <v>539</v>
      </c>
      <c r="F106" s="41" t="s">
        <v>540</v>
      </c>
      <c r="G106" s="42" t="str">
        <f t="shared" si="5"/>
        <v>2004</v>
      </c>
      <c r="H106" s="42" t="str">
        <f t="shared" si="3"/>
        <v>03</v>
      </c>
      <c r="I106" s="42">
        <f t="shared" si="4"/>
        <v>19</v>
      </c>
      <c r="J106" s="3" t="s">
        <v>18</v>
      </c>
      <c r="K106" s="10">
        <v>30952535</v>
      </c>
      <c r="L106" s="10">
        <v>40166271.700000003</v>
      </c>
      <c r="M106" s="10">
        <v>44236385</v>
      </c>
      <c r="N106" s="10">
        <v>47435766.399999999</v>
      </c>
      <c r="O106" s="10">
        <v>63788299</v>
      </c>
      <c r="P106" s="11" t="s">
        <v>289</v>
      </c>
      <c r="Q106" s="8" t="s">
        <v>541</v>
      </c>
    </row>
    <row r="107" spans="1:17" ht="75" x14ac:dyDescent="0.25">
      <c r="A107" s="7">
        <v>4</v>
      </c>
      <c r="B107" s="8" t="s">
        <v>542</v>
      </c>
      <c r="C107" s="9" t="s">
        <v>543</v>
      </c>
      <c r="D107" s="8" t="s">
        <v>358</v>
      </c>
      <c r="E107" s="8" t="s">
        <v>544</v>
      </c>
      <c r="F107" s="41" t="s">
        <v>545</v>
      </c>
      <c r="G107" s="42" t="str">
        <f t="shared" si="5"/>
        <v>2006</v>
      </c>
      <c r="H107" s="42" t="str">
        <f t="shared" si="3"/>
        <v>08</v>
      </c>
      <c r="I107" s="42">
        <f t="shared" si="4"/>
        <v>17</v>
      </c>
      <c r="J107" s="3" t="s">
        <v>18</v>
      </c>
      <c r="K107" s="10">
        <v>41375</v>
      </c>
      <c r="L107" s="10">
        <v>32707</v>
      </c>
      <c r="M107" s="17">
        <v>0</v>
      </c>
      <c r="N107" s="17">
        <v>0</v>
      </c>
      <c r="O107" s="17">
        <v>0</v>
      </c>
      <c r="P107" s="11" t="s">
        <v>51</v>
      </c>
      <c r="Q107" s="8" t="s">
        <v>546</v>
      </c>
    </row>
    <row r="108" spans="1:17" ht="30" x14ac:dyDescent="0.25">
      <c r="A108" s="7">
        <v>4</v>
      </c>
      <c r="B108" s="8" t="s">
        <v>547</v>
      </c>
      <c r="C108" s="9" t="s">
        <v>548</v>
      </c>
      <c r="D108" s="8" t="s">
        <v>533</v>
      </c>
      <c r="E108" s="8" t="s">
        <v>549</v>
      </c>
      <c r="F108" s="41" t="s">
        <v>550</v>
      </c>
      <c r="G108" s="42" t="str">
        <f t="shared" si="5"/>
        <v>2005</v>
      </c>
      <c r="H108" s="42" t="str">
        <f t="shared" si="3"/>
        <v>01</v>
      </c>
      <c r="I108" s="42">
        <f t="shared" si="4"/>
        <v>18</v>
      </c>
      <c r="J108" s="3" t="s">
        <v>18</v>
      </c>
      <c r="K108" s="10">
        <v>53946600</v>
      </c>
      <c r="L108" s="10">
        <v>47234946.899999999</v>
      </c>
      <c r="M108" s="10">
        <v>61514305.200000003</v>
      </c>
      <c r="N108" s="10">
        <v>63321840</v>
      </c>
      <c r="O108" s="10">
        <v>68354213.5</v>
      </c>
      <c r="P108" s="11" t="s">
        <v>26</v>
      </c>
      <c r="Q108" s="8" t="s">
        <v>551</v>
      </c>
    </row>
    <row r="109" spans="1:17" ht="30" x14ac:dyDescent="0.25">
      <c r="A109" s="7">
        <v>4</v>
      </c>
      <c r="B109" s="8" t="s">
        <v>552</v>
      </c>
      <c r="C109" s="9" t="s">
        <v>553</v>
      </c>
      <c r="D109" s="8" t="s">
        <v>554</v>
      </c>
      <c r="E109" s="8" t="s">
        <v>555</v>
      </c>
      <c r="F109" s="41" t="s">
        <v>556</v>
      </c>
      <c r="G109" s="42" t="str">
        <f t="shared" si="5"/>
        <v>2000</v>
      </c>
      <c r="H109" s="42" t="str">
        <f t="shared" si="3"/>
        <v>10</v>
      </c>
      <c r="I109" s="42">
        <f t="shared" si="4"/>
        <v>23</v>
      </c>
      <c r="J109" s="3" t="s">
        <v>18</v>
      </c>
      <c r="K109" s="10">
        <v>135283867</v>
      </c>
      <c r="L109" s="10">
        <v>153603196</v>
      </c>
      <c r="M109" s="10">
        <v>164037583</v>
      </c>
      <c r="N109" s="10">
        <v>152517125</v>
      </c>
      <c r="O109" s="10">
        <v>157635964</v>
      </c>
      <c r="P109" s="11" t="s">
        <v>26</v>
      </c>
      <c r="Q109" s="8" t="s">
        <v>235</v>
      </c>
    </row>
    <row r="110" spans="1:17" ht="30" x14ac:dyDescent="0.25">
      <c r="A110" s="7">
        <v>4</v>
      </c>
      <c r="B110" s="8" t="s">
        <v>557</v>
      </c>
      <c r="C110" s="9" t="s">
        <v>558</v>
      </c>
      <c r="D110" s="8" t="s">
        <v>554</v>
      </c>
      <c r="E110" s="8" t="s">
        <v>559</v>
      </c>
      <c r="F110" s="41" t="s">
        <v>560</v>
      </c>
      <c r="G110" s="42" t="str">
        <f t="shared" si="5"/>
        <v>2006</v>
      </c>
      <c r="H110" s="42" t="str">
        <f t="shared" si="3"/>
        <v>11</v>
      </c>
      <c r="I110" s="42">
        <f t="shared" si="4"/>
        <v>17</v>
      </c>
      <c r="J110" s="3" t="s">
        <v>18</v>
      </c>
      <c r="K110" s="10">
        <v>58007286.5</v>
      </c>
      <c r="L110" s="10">
        <v>27837179</v>
      </c>
      <c r="M110" s="10">
        <v>28190245</v>
      </c>
      <c r="N110" s="10">
        <v>24843966.800000001</v>
      </c>
      <c r="O110" s="10">
        <v>18298975.5</v>
      </c>
      <c r="P110" s="11" t="s">
        <v>51</v>
      </c>
      <c r="Q110" s="8" t="s">
        <v>561</v>
      </c>
    </row>
    <row r="111" spans="1:17" ht="75" x14ac:dyDescent="0.25">
      <c r="A111" s="7">
        <v>4</v>
      </c>
      <c r="B111" s="8" t="s">
        <v>562</v>
      </c>
      <c r="C111" s="9" t="s">
        <v>563</v>
      </c>
      <c r="D111" s="8" t="s">
        <v>564</v>
      </c>
      <c r="E111" s="8" t="s">
        <v>565</v>
      </c>
      <c r="F111" s="46" t="s">
        <v>566</v>
      </c>
      <c r="G111" s="42" t="str">
        <f t="shared" si="5"/>
        <v>2006</v>
      </c>
      <c r="H111" s="42" t="str">
        <f t="shared" si="3"/>
        <v>11</v>
      </c>
      <c r="I111" s="42">
        <f t="shared" si="4"/>
        <v>17</v>
      </c>
      <c r="J111" s="8" t="s">
        <v>502</v>
      </c>
      <c r="K111" s="10">
        <v>89179615.5</v>
      </c>
      <c r="L111" s="10">
        <v>9373152.9000000004</v>
      </c>
      <c r="M111" s="10">
        <v>26378926.100000001</v>
      </c>
      <c r="N111" s="10">
        <v>35479555</v>
      </c>
      <c r="O111" s="10">
        <v>30726878.5</v>
      </c>
      <c r="P111" s="11" t="s">
        <v>57</v>
      </c>
      <c r="Q111" s="8" t="s">
        <v>567</v>
      </c>
    </row>
    <row r="112" spans="1:17" ht="60" x14ac:dyDescent="0.25">
      <c r="A112" s="7"/>
      <c r="B112" s="8"/>
      <c r="C112" s="9"/>
      <c r="D112" s="8"/>
      <c r="E112" s="8"/>
      <c r="F112" s="46" t="s">
        <v>568</v>
      </c>
      <c r="G112" s="42" t="str">
        <f t="shared" si="5"/>
        <v>2019</v>
      </c>
      <c r="H112" s="42" t="str">
        <f t="shared" si="3"/>
        <v>04</v>
      </c>
      <c r="I112" s="42">
        <f t="shared" si="4"/>
        <v>4</v>
      </c>
      <c r="J112" s="8"/>
      <c r="K112" s="10">
        <v>29030218.600000001</v>
      </c>
      <c r="L112" s="10">
        <v>61603556.399999999</v>
      </c>
      <c r="M112" s="10">
        <v>51729760.600000001</v>
      </c>
      <c r="N112" s="10">
        <v>73195098.400000006</v>
      </c>
      <c r="O112" s="10">
        <v>113497342.2</v>
      </c>
      <c r="P112" s="11" t="s">
        <v>289</v>
      </c>
      <c r="Q112" s="8" t="s">
        <v>569</v>
      </c>
    </row>
    <row r="113" spans="1:17" ht="30" x14ac:dyDescent="0.25">
      <c r="A113" s="7">
        <v>4</v>
      </c>
      <c r="B113" s="8" t="s">
        <v>570</v>
      </c>
      <c r="C113" s="9">
        <v>31523</v>
      </c>
      <c r="D113" s="8" t="s">
        <v>30</v>
      </c>
      <c r="E113" s="8" t="s">
        <v>571</v>
      </c>
      <c r="F113" s="41" t="s">
        <v>572</v>
      </c>
      <c r="G113" s="42" t="str">
        <f t="shared" si="5"/>
        <v>2022</v>
      </c>
      <c r="H113" s="42" t="str">
        <f t="shared" si="3"/>
        <v>12</v>
      </c>
      <c r="I113" s="42">
        <f t="shared" si="4"/>
        <v>1</v>
      </c>
      <c r="J113" s="3" t="s">
        <v>478</v>
      </c>
      <c r="K113" s="17">
        <v>0</v>
      </c>
      <c r="L113" s="17">
        <v>0</v>
      </c>
      <c r="M113" s="17">
        <v>0</v>
      </c>
      <c r="N113" s="17">
        <v>0</v>
      </c>
      <c r="O113" s="10">
        <v>415874</v>
      </c>
      <c r="P113" s="11" t="s">
        <v>76</v>
      </c>
      <c r="Q113" s="8" t="s">
        <v>20</v>
      </c>
    </row>
    <row r="114" spans="1:17" s="16" customFormat="1" ht="165" x14ac:dyDescent="0.25">
      <c r="A114" s="13">
        <v>4</v>
      </c>
      <c r="B114" s="14" t="s">
        <v>573</v>
      </c>
      <c r="C114" s="9" t="s">
        <v>574</v>
      </c>
      <c r="D114" s="8" t="s">
        <v>96</v>
      </c>
      <c r="E114" s="14" t="s">
        <v>575</v>
      </c>
      <c r="F114" s="43" t="s">
        <v>576</v>
      </c>
      <c r="G114" s="42" t="str">
        <f t="shared" si="5"/>
        <v>1995</v>
      </c>
      <c r="H114" s="42" t="str">
        <f t="shared" si="3"/>
        <v>10</v>
      </c>
      <c r="I114" s="42">
        <f t="shared" si="4"/>
        <v>28</v>
      </c>
      <c r="J114" s="15" t="s">
        <v>18</v>
      </c>
      <c r="K114" s="18">
        <v>52588336913.900002</v>
      </c>
      <c r="L114" s="18">
        <v>39534535508.099998</v>
      </c>
      <c r="M114" s="18">
        <v>21640861055.5</v>
      </c>
      <c r="N114" s="18">
        <v>71997616041.5</v>
      </c>
      <c r="O114" s="18">
        <v>97420080909.600006</v>
      </c>
      <c r="P114" s="15" t="s">
        <v>69</v>
      </c>
      <c r="Q114" s="14" t="s">
        <v>577</v>
      </c>
    </row>
    <row r="115" spans="1:17" ht="60" x14ac:dyDescent="0.25">
      <c r="A115" s="7">
        <v>4</v>
      </c>
      <c r="B115" s="8" t="s">
        <v>578</v>
      </c>
      <c r="C115" s="9" t="s">
        <v>579</v>
      </c>
      <c r="D115" s="8" t="s">
        <v>564</v>
      </c>
      <c r="E115" s="8" t="s">
        <v>580</v>
      </c>
      <c r="F115" s="46" t="s">
        <v>581</v>
      </c>
      <c r="G115" s="42" t="str">
        <f t="shared" si="5"/>
        <v>2005</v>
      </c>
      <c r="H115" s="42" t="str">
        <f t="shared" si="3"/>
        <v>02</v>
      </c>
      <c r="I115" s="42">
        <f t="shared" si="4"/>
        <v>18</v>
      </c>
      <c r="J115" s="3" t="s">
        <v>18</v>
      </c>
      <c r="K115" s="10">
        <v>7382892</v>
      </c>
      <c r="L115" s="10">
        <v>5560848</v>
      </c>
      <c r="M115" s="10">
        <v>7820847</v>
      </c>
      <c r="N115" s="10">
        <v>5196425.8</v>
      </c>
      <c r="O115" s="10">
        <v>9357781</v>
      </c>
      <c r="P115" s="11" t="s">
        <v>51</v>
      </c>
      <c r="Q115" s="8" t="s">
        <v>582</v>
      </c>
    </row>
    <row r="116" spans="1:17" x14ac:dyDescent="0.25">
      <c r="A116" s="7"/>
      <c r="B116" s="8"/>
      <c r="C116" s="9"/>
      <c r="D116" s="8"/>
      <c r="E116" s="8"/>
      <c r="F116" s="46"/>
      <c r="G116" s="42" t="str">
        <f t="shared" si="5"/>
        <v>20</v>
      </c>
      <c r="H116" s="46"/>
      <c r="I116" s="46"/>
      <c r="J116" s="3"/>
      <c r="K116" s="18">
        <v>347710.9</v>
      </c>
      <c r="L116" s="18">
        <v>1375109.2</v>
      </c>
      <c r="M116" s="18">
        <v>11345064</v>
      </c>
      <c r="N116" s="18">
        <v>41669737</v>
      </c>
      <c r="O116" s="18">
        <v>2070984.6</v>
      </c>
      <c r="P116" s="11" t="s">
        <v>51</v>
      </c>
      <c r="Q116" s="3"/>
    </row>
    <row r="117" spans="1:17" ht="45" x14ac:dyDescent="0.25">
      <c r="A117" s="7">
        <v>4</v>
      </c>
      <c r="B117" s="8" t="s">
        <v>583</v>
      </c>
      <c r="C117" s="9" t="s">
        <v>584</v>
      </c>
      <c r="D117" s="8" t="s">
        <v>15</v>
      </c>
      <c r="E117" s="8" t="s">
        <v>585</v>
      </c>
      <c r="F117" s="41" t="s">
        <v>586</v>
      </c>
      <c r="G117" s="42" t="str">
        <f t="shared" si="5"/>
        <v>2016</v>
      </c>
      <c r="H117" s="42" t="str">
        <f t="shared" ref="H117:H138" si="6">MID(F117,3,2)</f>
        <v>05</v>
      </c>
      <c r="I117" s="42">
        <f t="shared" ref="I117:I138" si="7">2023-G117</f>
        <v>7</v>
      </c>
      <c r="J117" s="3" t="s">
        <v>18</v>
      </c>
      <c r="K117" s="10">
        <v>13153579</v>
      </c>
      <c r="L117" s="10">
        <v>9073580.3000000007</v>
      </c>
      <c r="M117" s="10">
        <v>3461702</v>
      </c>
      <c r="N117" s="10">
        <v>5026995</v>
      </c>
      <c r="O117" s="10">
        <v>5191600</v>
      </c>
      <c r="P117" s="11" t="s">
        <v>76</v>
      </c>
      <c r="Q117" s="8" t="s">
        <v>218</v>
      </c>
    </row>
    <row r="118" spans="1:17" s="16" customFormat="1" ht="30" x14ac:dyDescent="0.25">
      <c r="A118" s="13">
        <v>5</v>
      </c>
      <c r="B118" s="15" t="s">
        <v>587</v>
      </c>
      <c r="C118" s="9" t="s">
        <v>588</v>
      </c>
      <c r="D118" s="8" t="s">
        <v>589</v>
      </c>
      <c r="E118" s="14" t="s">
        <v>590</v>
      </c>
      <c r="F118" s="43" t="s">
        <v>591</v>
      </c>
      <c r="G118" s="42" t="str">
        <f t="shared" si="5"/>
        <v>2007</v>
      </c>
      <c r="H118" s="42" t="str">
        <f t="shared" si="6"/>
        <v>03</v>
      </c>
      <c r="I118" s="42">
        <f t="shared" si="7"/>
        <v>16</v>
      </c>
      <c r="J118" s="15"/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5" t="s">
        <v>51</v>
      </c>
      <c r="Q118" s="14" t="s">
        <v>275</v>
      </c>
    </row>
    <row r="119" spans="1:17" ht="45" x14ac:dyDescent="0.25">
      <c r="A119" s="7">
        <v>5</v>
      </c>
      <c r="B119" s="3" t="s">
        <v>592</v>
      </c>
      <c r="C119" s="32">
        <v>23099</v>
      </c>
      <c r="D119" s="8" t="s">
        <v>30</v>
      </c>
      <c r="E119" s="8" t="s">
        <v>593</v>
      </c>
      <c r="F119" s="41" t="s">
        <v>594</v>
      </c>
      <c r="G119" s="42" t="str">
        <f t="shared" si="5"/>
        <v>2005</v>
      </c>
      <c r="H119" s="42" t="str">
        <f t="shared" si="6"/>
        <v>05</v>
      </c>
      <c r="I119" s="42">
        <f t="shared" si="7"/>
        <v>18</v>
      </c>
      <c r="J119" s="3"/>
      <c r="K119" s="10">
        <v>8953301</v>
      </c>
      <c r="L119" s="10">
        <v>4148459.4</v>
      </c>
      <c r="M119" s="10">
        <v>7721530.5999999996</v>
      </c>
      <c r="N119" s="10">
        <v>18208963.800000001</v>
      </c>
      <c r="O119" s="10">
        <v>19726986.100000001</v>
      </c>
      <c r="P119" s="11" t="s">
        <v>45</v>
      </c>
      <c r="Q119" s="8" t="s">
        <v>595</v>
      </c>
    </row>
    <row r="120" spans="1:17" ht="75" x14ac:dyDescent="0.25">
      <c r="A120" s="7">
        <v>5</v>
      </c>
      <c r="B120" s="3" t="s">
        <v>596</v>
      </c>
      <c r="C120" s="9">
        <v>23986</v>
      </c>
      <c r="D120" s="8" t="s">
        <v>37</v>
      </c>
      <c r="E120" s="8" t="s">
        <v>597</v>
      </c>
      <c r="F120" s="41" t="s">
        <v>598</v>
      </c>
      <c r="G120" s="42" t="str">
        <f t="shared" si="5"/>
        <v>1999</v>
      </c>
      <c r="H120" s="42" t="str">
        <f t="shared" si="6"/>
        <v>06</v>
      </c>
      <c r="I120" s="42">
        <f t="shared" si="7"/>
        <v>24</v>
      </c>
      <c r="J120" s="3"/>
      <c r="K120" s="10">
        <v>146867786</v>
      </c>
      <c r="L120" s="10">
        <v>97118787.599999994</v>
      </c>
      <c r="M120" s="10">
        <v>101738266.8</v>
      </c>
      <c r="N120" s="10">
        <v>40840280.799999997</v>
      </c>
      <c r="O120" s="10">
        <v>40427297</v>
      </c>
      <c r="P120" s="11" t="s">
        <v>19</v>
      </c>
      <c r="Q120" s="8" t="s">
        <v>599</v>
      </c>
    </row>
    <row r="121" spans="1:17" s="16" customFormat="1" ht="60" x14ac:dyDescent="0.25">
      <c r="A121" s="13">
        <v>5</v>
      </c>
      <c r="B121" s="15" t="s">
        <v>600</v>
      </c>
      <c r="C121" s="9" t="s">
        <v>601</v>
      </c>
      <c r="D121" s="8" t="s">
        <v>602</v>
      </c>
      <c r="E121" s="14" t="s">
        <v>603</v>
      </c>
      <c r="F121" s="43" t="s">
        <v>604</v>
      </c>
      <c r="G121" s="42" t="str">
        <f t="shared" si="5"/>
        <v>2002</v>
      </c>
      <c r="H121" s="42" t="str">
        <f t="shared" si="6"/>
        <v>02</v>
      </c>
      <c r="I121" s="42">
        <f t="shared" si="7"/>
        <v>21</v>
      </c>
      <c r="J121" s="15"/>
      <c r="K121" s="10">
        <v>95848926.599999994</v>
      </c>
      <c r="L121" s="10">
        <v>130406338.40000001</v>
      </c>
      <c r="M121" s="10">
        <v>236076931.40000001</v>
      </c>
      <c r="N121" s="10">
        <v>251508617</v>
      </c>
      <c r="O121" s="10">
        <v>269330362.89999998</v>
      </c>
      <c r="P121" s="15" t="s">
        <v>33</v>
      </c>
      <c r="Q121" s="14" t="s">
        <v>120</v>
      </c>
    </row>
    <row r="122" spans="1:17" ht="60" x14ac:dyDescent="0.25">
      <c r="A122" s="7">
        <v>5</v>
      </c>
      <c r="B122" s="3" t="s">
        <v>605</v>
      </c>
      <c r="C122" s="9" t="s">
        <v>606</v>
      </c>
      <c r="D122" s="8" t="s">
        <v>30</v>
      </c>
      <c r="E122" s="8" t="s">
        <v>607</v>
      </c>
      <c r="F122" s="41" t="s">
        <v>608</v>
      </c>
      <c r="G122" s="42" t="str">
        <f t="shared" si="5"/>
        <v>2000</v>
      </c>
      <c r="H122" s="42" t="str">
        <f t="shared" si="6"/>
        <v>05</v>
      </c>
      <c r="I122" s="42">
        <f t="shared" si="7"/>
        <v>23</v>
      </c>
      <c r="J122" s="3"/>
      <c r="K122" s="10">
        <v>11290227.800000001</v>
      </c>
      <c r="L122" s="10">
        <v>12690521.4</v>
      </c>
      <c r="M122" s="10">
        <v>12687729.800000001</v>
      </c>
      <c r="N122" s="10">
        <v>17851239.100000001</v>
      </c>
      <c r="O122" s="10">
        <v>34765697</v>
      </c>
      <c r="P122" s="11" t="s">
        <v>289</v>
      </c>
      <c r="Q122" s="8" t="s">
        <v>609</v>
      </c>
    </row>
    <row r="123" spans="1:17" s="16" customFormat="1" ht="45" x14ac:dyDescent="0.25">
      <c r="A123" s="13">
        <v>5</v>
      </c>
      <c r="B123" s="15" t="s">
        <v>610</v>
      </c>
      <c r="C123" s="9">
        <v>25133</v>
      </c>
      <c r="D123" s="8" t="s">
        <v>611</v>
      </c>
      <c r="E123" s="14" t="s">
        <v>612</v>
      </c>
      <c r="F123" s="43" t="s">
        <v>613</v>
      </c>
      <c r="G123" s="42" t="str">
        <f t="shared" si="5"/>
        <v>1996</v>
      </c>
      <c r="H123" s="42" t="str">
        <f t="shared" si="6"/>
        <v>08</v>
      </c>
      <c r="I123" s="42">
        <f t="shared" si="7"/>
        <v>27</v>
      </c>
      <c r="J123" s="15"/>
      <c r="K123" s="10">
        <v>4327178296.6999998</v>
      </c>
      <c r="L123" s="10">
        <v>3506038926.5</v>
      </c>
      <c r="M123" s="10">
        <v>4925572017.1000004</v>
      </c>
      <c r="N123" s="10">
        <v>5996528621.5</v>
      </c>
      <c r="O123" s="10">
        <v>9521502800.8999996</v>
      </c>
      <c r="P123" s="15" t="s">
        <v>69</v>
      </c>
      <c r="Q123" s="14" t="s">
        <v>614</v>
      </c>
    </row>
    <row r="124" spans="1:17" ht="45" x14ac:dyDescent="0.25">
      <c r="A124" s="7">
        <v>5</v>
      </c>
      <c r="B124" s="3" t="s">
        <v>615</v>
      </c>
      <c r="C124" s="9" t="s">
        <v>616</v>
      </c>
      <c r="D124" s="8" t="s">
        <v>15</v>
      </c>
      <c r="E124" s="8" t="s">
        <v>617</v>
      </c>
      <c r="F124" s="41" t="s">
        <v>618</v>
      </c>
      <c r="G124" s="42" t="str">
        <f t="shared" si="5"/>
        <v>2008</v>
      </c>
      <c r="H124" s="42" t="str">
        <f t="shared" si="6"/>
        <v>03</v>
      </c>
      <c r="I124" s="42">
        <f t="shared" si="7"/>
        <v>15</v>
      </c>
      <c r="J124" s="3"/>
      <c r="K124" s="10">
        <v>65374033.899999999</v>
      </c>
      <c r="L124" s="10">
        <v>59446258.200000003</v>
      </c>
      <c r="M124" s="10">
        <v>76723255.700000003</v>
      </c>
      <c r="N124" s="10">
        <v>72301539.5</v>
      </c>
      <c r="O124" s="10">
        <v>55878468</v>
      </c>
      <c r="P124" s="11" t="s">
        <v>208</v>
      </c>
      <c r="Q124" s="8" t="s">
        <v>619</v>
      </c>
    </row>
    <row r="125" spans="1:17" ht="30" x14ac:dyDescent="0.25">
      <c r="A125" s="7">
        <v>5</v>
      </c>
      <c r="B125" s="3" t="s">
        <v>620</v>
      </c>
      <c r="C125" s="9" t="s">
        <v>621</v>
      </c>
      <c r="D125" s="8" t="s">
        <v>30</v>
      </c>
      <c r="E125" s="8" t="s">
        <v>622</v>
      </c>
      <c r="F125" s="41" t="s">
        <v>623</v>
      </c>
      <c r="G125" s="42" t="str">
        <f t="shared" si="5"/>
        <v>2017</v>
      </c>
      <c r="H125" s="42" t="str">
        <f t="shared" si="6"/>
        <v>10</v>
      </c>
      <c r="I125" s="42">
        <f t="shared" si="7"/>
        <v>6</v>
      </c>
      <c r="J125" s="3"/>
      <c r="K125" s="10">
        <v>63795021.899999999</v>
      </c>
      <c r="L125" s="10">
        <v>57790338.299999997</v>
      </c>
      <c r="M125" s="10">
        <v>56527813.899999999</v>
      </c>
      <c r="N125" s="10">
        <v>82558595.5</v>
      </c>
      <c r="O125" s="10">
        <v>94473062.599999994</v>
      </c>
      <c r="P125" s="11" t="s">
        <v>289</v>
      </c>
      <c r="Q125" s="8" t="s">
        <v>624</v>
      </c>
    </row>
    <row r="126" spans="1:17" s="16" customFormat="1" ht="60" x14ac:dyDescent="0.25">
      <c r="A126" s="13">
        <v>5</v>
      </c>
      <c r="B126" s="15" t="s">
        <v>625</v>
      </c>
      <c r="C126" s="9">
        <v>22362</v>
      </c>
      <c r="D126" s="8" t="s">
        <v>30</v>
      </c>
      <c r="E126" s="14" t="s">
        <v>626</v>
      </c>
      <c r="F126" s="43" t="s">
        <v>627</v>
      </c>
      <c r="G126" s="42" t="str">
        <f t="shared" si="5"/>
        <v>2000</v>
      </c>
      <c r="H126" s="42" t="str">
        <f t="shared" si="6"/>
        <v>07</v>
      </c>
      <c r="I126" s="42">
        <f t="shared" si="7"/>
        <v>23</v>
      </c>
      <c r="J126" s="15"/>
      <c r="K126" s="18">
        <v>25980521.100000001</v>
      </c>
      <c r="L126" s="18">
        <v>25789271.899999999</v>
      </c>
      <c r="M126" s="18">
        <v>30367428.399999999</v>
      </c>
      <c r="N126" s="18">
        <v>27374990.300000001</v>
      </c>
      <c r="O126" s="18">
        <v>31172748</v>
      </c>
      <c r="P126" s="15" t="s">
        <v>93</v>
      </c>
      <c r="Q126" s="14" t="s">
        <v>628</v>
      </c>
    </row>
    <row r="127" spans="1:17" ht="30" x14ac:dyDescent="0.25">
      <c r="A127" s="7">
        <v>5</v>
      </c>
      <c r="B127" s="3" t="s">
        <v>629</v>
      </c>
      <c r="C127" s="9" t="s">
        <v>630</v>
      </c>
      <c r="D127" s="8" t="s">
        <v>631</v>
      </c>
      <c r="E127" s="8" t="s">
        <v>632</v>
      </c>
      <c r="F127" s="41" t="s">
        <v>633</v>
      </c>
      <c r="G127" s="42" t="str">
        <f t="shared" si="5"/>
        <v>2010</v>
      </c>
      <c r="H127" s="42" t="str">
        <f t="shared" si="6"/>
        <v>04</v>
      </c>
      <c r="I127" s="42">
        <f t="shared" si="7"/>
        <v>13</v>
      </c>
      <c r="J127" s="3"/>
      <c r="K127" s="10">
        <v>85841538</v>
      </c>
      <c r="L127" s="10">
        <v>103169711</v>
      </c>
      <c r="M127" s="10">
        <v>110807117.40000001</v>
      </c>
      <c r="N127" s="10">
        <v>520030332.5</v>
      </c>
      <c r="O127" s="10">
        <v>348835779.60000002</v>
      </c>
      <c r="P127" s="11" t="s">
        <v>119</v>
      </c>
      <c r="Q127" s="8" t="s">
        <v>634</v>
      </c>
    </row>
    <row r="128" spans="1:17" x14ac:dyDescent="0.25">
      <c r="A128" s="7">
        <v>5</v>
      </c>
      <c r="B128" s="3" t="s">
        <v>635</v>
      </c>
      <c r="C128" s="9">
        <v>25761</v>
      </c>
      <c r="D128" s="8" t="s">
        <v>30</v>
      </c>
      <c r="E128" s="8" t="s">
        <v>636</v>
      </c>
      <c r="F128" s="41" t="s">
        <v>637</v>
      </c>
      <c r="G128" s="42" t="str">
        <f t="shared" si="5"/>
        <v>1999</v>
      </c>
      <c r="H128" s="42" t="str">
        <f t="shared" si="6"/>
        <v>04</v>
      </c>
      <c r="I128" s="42">
        <f t="shared" si="7"/>
        <v>24</v>
      </c>
      <c r="J128" s="3"/>
      <c r="K128" s="10">
        <v>13077805</v>
      </c>
      <c r="L128" s="10">
        <v>20488390</v>
      </c>
      <c r="M128" s="10">
        <v>42503965</v>
      </c>
      <c r="N128" s="10">
        <v>25936360</v>
      </c>
      <c r="O128" s="10">
        <v>58085592.299999997</v>
      </c>
      <c r="P128" s="11" t="s">
        <v>234</v>
      </c>
      <c r="Q128" s="8" t="s">
        <v>209</v>
      </c>
    </row>
    <row r="129" spans="1:17" ht="30" x14ac:dyDescent="0.25">
      <c r="A129" s="7">
        <v>5</v>
      </c>
      <c r="B129" s="3" t="s">
        <v>638</v>
      </c>
      <c r="C129" s="9">
        <v>24172</v>
      </c>
      <c r="D129" s="8" t="s">
        <v>30</v>
      </c>
      <c r="E129" s="8" t="s">
        <v>639</v>
      </c>
      <c r="F129" s="41" t="s">
        <v>640</v>
      </c>
      <c r="G129" s="42" t="str">
        <f t="shared" si="5"/>
        <v>2002</v>
      </c>
      <c r="H129" s="42" t="str">
        <f t="shared" si="6"/>
        <v>10</v>
      </c>
      <c r="I129" s="42">
        <f t="shared" si="7"/>
        <v>21</v>
      </c>
      <c r="J129" s="3"/>
      <c r="K129" s="10">
        <v>613908.4</v>
      </c>
      <c r="L129" s="10">
        <v>459733</v>
      </c>
      <c r="M129" s="10">
        <v>523230</v>
      </c>
      <c r="N129" s="10">
        <v>630286.1</v>
      </c>
      <c r="O129" s="10">
        <v>915751</v>
      </c>
      <c r="P129" s="11" t="s">
        <v>76</v>
      </c>
      <c r="Q129" s="8" t="s">
        <v>641</v>
      </c>
    </row>
    <row r="130" spans="1:17" ht="30" x14ac:dyDescent="0.25">
      <c r="A130" s="7">
        <v>5</v>
      </c>
      <c r="B130" s="3" t="s">
        <v>642</v>
      </c>
      <c r="C130" s="9" t="s">
        <v>643</v>
      </c>
      <c r="D130" s="8" t="s">
        <v>37</v>
      </c>
      <c r="E130" s="8" t="s">
        <v>644</v>
      </c>
      <c r="F130" s="41" t="s">
        <v>645</v>
      </c>
      <c r="G130" s="42" t="str">
        <f t="shared" si="5"/>
        <v>2005</v>
      </c>
      <c r="H130" s="42" t="str">
        <f t="shared" si="6"/>
        <v>03</v>
      </c>
      <c r="I130" s="42">
        <f t="shared" si="7"/>
        <v>18</v>
      </c>
      <c r="J130" s="3"/>
      <c r="K130" s="10">
        <v>6644335.5</v>
      </c>
      <c r="L130" s="10">
        <v>8252638</v>
      </c>
      <c r="M130" s="10">
        <v>7931048.4000000004</v>
      </c>
      <c r="N130" s="10">
        <v>8028653.5</v>
      </c>
      <c r="O130" s="10">
        <v>13797635</v>
      </c>
      <c r="P130" s="11" t="s">
        <v>19</v>
      </c>
      <c r="Q130" s="8" t="s">
        <v>218</v>
      </c>
    </row>
    <row r="131" spans="1:17" ht="60" x14ac:dyDescent="0.25">
      <c r="A131" s="7">
        <v>5</v>
      </c>
      <c r="B131" s="3" t="s">
        <v>646</v>
      </c>
      <c r="C131" s="9"/>
      <c r="D131" s="8" t="s">
        <v>30</v>
      </c>
      <c r="E131" s="8" t="s">
        <v>647</v>
      </c>
      <c r="F131" s="41" t="s">
        <v>648</v>
      </c>
      <c r="G131" s="42" t="str">
        <f t="shared" si="5"/>
        <v>2003</v>
      </c>
      <c r="H131" s="42" t="str">
        <f t="shared" si="6"/>
        <v>10</v>
      </c>
      <c r="I131" s="42">
        <f t="shared" si="7"/>
        <v>20</v>
      </c>
      <c r="J131" s="8"/>
      <c r="K131" s="10">
        <v>15717957.5</v>
      </c>
      <c r="L131" s="10">
        <v>20249645.100000001</v>
      </c>
      <c r="M131" s="10">
        <v>23606397.199999999</v>
      </c>
      <c r="N131" s="10">
        <v>31293086</v>
      </c>
      <c r="O131" s="10">
        <v>34591443</v>
      </c>
      <c r="P131" s="11" t="s">
        <v>289</v>
      </c>
      <c r="Q131" s="8" t="s">
        <v>624</v>
      </c>
    </row>
    <row r="132" spans="1:17" s="16" customFormat="1" ht="60" x14ac:dyDescent="0.25">
      <c r="A132" s="13">
        <v>5</v>
      </c>
      <c r="B132" s="15" t="s">
        <v>649</v>
      </c>
      <c r="C132" s="9">
        <v>23610</v>
      </c>
      <c r="D132" s="8" t="s">
        <v>650</v>
      </c>
      <c r="E132" s="14" t="s">
        <v>651</v>
      </c>
      <c r="F132" s="43" t="s">
        <v>652</v>
      </c>
      <c r="G132" s="42" t="str">
        <f t="shared" si="5"/>
        <v>2009</v>
      </c>
      <c r="H132" s="42" t="str">
        <f t="shared" si="6"/>
        <v>02</v>
      </c>
      <c r="I132" s="42">
        <f t="shared" si="7"/>
        <v>14</v>
      </c>
      <c r="J132" s="15"/>
      <c r="K132" s="10">
        <v>71862698</v>
      </c>
      <c r="L132" s="10">
        <v>127749955.5</v>
      </c>
      <c r="M132" s="10">
        <v>254991145.80000001</v>
      </c>
      <c r="N132" s="10">
        <v>322999476.80000001</v>
      </c>
      <c r="O132" s="10">
        <v>390654023</v>
      </c>
      <c r="P132" s="15" t="s">
        <v>33</v>
      </c>
      <c r="Q132" s="14" t="s">
        <v>120</v>
      </c>
    </row>
    <row r="133" spans="1:17" s="16" customFormat="1" ht="60" x14ac:dyDescent="0.25">
      <c r="A133" s="13">
        <v>5</v>
      </c>
      <c r="B133" s="15" t="s">
        <v>653</v>
      </c>
      <c r="C133" s="9">
        <v>34233</v>
      </c>
      <c r="D133" s="8" t="s">
        <v>30</v>
      </c>
      <c r="E133" s="14" t="s">
        <v>654</v>
      </c>
      <c r="F133" s="43" t="s">
        <v>655</v>
      </c>
      <c r="G133" s="42" t="str">
        <f t="shared" si="5"/>
        <v>2018</v>
      </c>
      <c r="H133" s="42" t="str">
        <f t="shared" si="6"/>
        <v>07</v>
      </c>
      <c r="I133" s="42">
        <f t="shared" si="7"/>
        <v>5</v>
      </c>
      <c r="J133" s="15"/>
      <c r="K133" s="10">
        <v>8822.7999999999993</v>
      </c>
      <c r="L133" s="17">
        <v>0</v>
      </c>
      <c r="M133" s="17">
        <v>0</v>
      </c>
      <c r="N133" s="17">
        <v>0</v>
      </c>
      <c r="O133" s="17">
        <v>0</v>
      </c>
      <c r="P133" s="15" t="s">
        <v>51</v>
      </c>
      <c r="Q133" s="14" t="s">
        <v>656</v>
      </c>
    </row>
    <row r="134" spans="1:17" ht="30" x14ac:dyDescent="0.25">
      <c r="A134" s="7">
        <v>5</v>
      </c>
      <c r="B134" s="3" t="s">
        <v>657</v>
      </c>
      <c r="C134" s="9" t="s">
        <v>601</v>
      </c>
      <c r="D134" s="8" t="s">
        <v>30</v>
      </c>
      <c r="E134" s="8" t="s">
        <v>658</v>
      </c>
      <c r="F134" s="41" t="s">
        <v>659</v>
      </c>
      <c r="G134" s="42" t="str">
        <f t="shared" ref="G134:G197" si="8">IF(LEFT(F134,2)&lt;"50","20"&amp;LEFT(F134,2),"19"&amp;LEFT(F134,2))</f>
        <v>2003</v>
      </c>
      <c r="H134" s="42" t="str">
        <f t="shared" si="6"/>
        <v>02</v>
      </c>
      <c r="I134" s="42">
        <f t="shared" si="7"/>
        <v>20</v>
      </c>
      <c r="J134" s="3"/>
      <c r="K134" s="10">
        <v>140222897</v>
      </c>
      <c r="L134" s="10">
        <v>172991073.5</v>
      </c>
      <c r="M134" s="10">
        <v>195579928.09999999</v>
      </c>
      <c r="N134" s="10">
        <v>248122106.90000001</v>
      </c>
      <c r="O134" s="10">
        <v>263627523</v>
      </c>
      <c r="P134" s="11" t="s">
        <v>26</v>
      </c>
      <c r="Q134" s="8" t="s">
        <v>660</v>
      </c>
    </row>
    <row r="135" spans="1:17" ht="45" x14ac:dyDescent="0.25">
      <c r="A135" s="7">
        <v>5</v>
      </c>
      <c r="B135" s="3" t="s">
        <v>661</v>
      </c>
      <c r="C135" s="9">
        <v>24919</v>
      </c>
      <c r="D135" s="8" t="s">
        <v>30</v>
      </c>
      <c r="E135" s="8" t="s">
        <v>662</v>
      </c>
      <c r="F135" s="41" t="s">
        <v>663</v>
      </c>
      <c r="G135" s="42" t="str">
        <f t="shared" si="8"/>
        <v>2002</v>
      </c>
      <c r="H135" s="42" t="str">
        <f t="shared" si="6"/>
        <v>04</v>
      </c>
      <c r="I135" s="42">
        <f t="shared" si="7"/>
        <v>21</v>
      </c>
      <c r="J135" s="3"/>
      <c r="K135" s="10">
        <v>58610642.5</v>
      </c>
      <c r="L135" s="10">
        <v>241845228.69999999</v>
      </c>
      <c r="M135" s="10">
        <v>580815675.79999995</v>
      </c>
      <c r="N135" s="10">
        <v>275631572.5</v>
      </c>
      <c r="O135" s="10">
        <v>182997828.69999999</v>
      </c>
      <c r="P135" s="11" t="s">
        <v>26</v>
      </c>
      <c r="Q135" s="8" t="s">
        <v>664</v>
      </c>
    </row>
    <row r="136" spans="1:17" ht="30" x14ac:dyDescent="0.25">
      <c r="A136" s="7">
        <v>5</v>
      </c>
      <c r="B136" s="3" t="s">
        <v>665</v>
      </c>
      <c r="C136" s="9">
        <v>32599</v>
      </c>
      <c r="D136" s="8" t="s">
        <v>666</v>
      </c>
      <c r="E136" s="8" t="s">
        <v>667</v>
      </c>
      <c r="F136" s="41" t="s">
        <v>668</v>
      </c>
      <c r="G136" s="42" t="str">
        <f t="shared" si="8"/>
        <v>2018</v>
      </c>
      <c r="H136" s="42" t="str">
        <f t="shared" si="6"/>
        <v>02</v>
      </c>
      <c r="I136" s="42">
        <f t="shared" si="7"/>
        <v>5</v>
      </c>
      <c r="J136" s="3"/>
      <c r="K136" s="10">
        <v>1443568</v>
      </c>
      <c r="L136" s="10">
        <v>1503197</v>
      </c>
      <c r="M136" s="10">
        <v>344144</v>
      </c>
      <c r="N136" s="10">
        <v>2293003.7999999998</v>
      </c>
      <c r="O136" s="10">
        <v>7366867</v>
      </c>
      <c r="P136" s="11" t="s">
        <v>45</v>
      </c>
      <c r="Q136" s="8" t="s">
        <v>20</v>
      </c>
    </row>
    <row r="137" spans="1:17" ht="120" x14ac:dyDescent="0.25">
      <c r="A137" s="7">
        <v>5</v>
      </c>
      <c r="B137" s="3" t="s">
        <v>669</v>
      </c>
      <c r="C137" s="9" t="s">
        <v>670</v>
      </c>
      <c r="D137" s="8" t="s">
        <v>30</v>
      </c>
      <c r="E137" s="8" t="s">
        <v>671</v>
      </c>
      <c r="F137" s="41" t="s">
        <v>672</v>
      </c>
      <c r="G137" s="42" t="str">
        <f t="shared" si="8"/>
        <v>2003</v>
      </c>
      <c r="H137" s="42" t="str">
        <f t="shared" si="6"/>
        <v>09</v>
      </c>
      <c r="I137" s="42">
        <f t="shared" si="7"/>
        <v>20</v>
      </c>
      <c r="J137" s="3"/>
      <c r="K137" s="10">
        <v>108301111</v>
      </c>
      <c r="L137" s="10">
        <v>95119154.900000006</v>
      </c>
      <c r="M137" s="10">
        <v>79691364.400000006</v>
      </c>
      <c r="N137" s="10">
        <v>50073382</v>
      </c>
      <c r="O137" s="10">
        <v>146585009.59999999</v>
      </c>
      <c r="P137" s="11" t="s">
        <v>57</v>
      </c>
      <c r="Q137" s="8" t="s">
        <v>673</v>
      </c>
    </row>
    <row r="138" spans="1:17" ht="30" x14ac:dyDescent="0.25">
      <c r="A138" s="7">
        <v>5</v>
      </c>
      <c r="B138" s="3" t="s">
        <v>674</v>
      </c>
      <c r="C138" s="9" t="s">
        <v>298</v>
      </c>
      <c r="D138" s="8" t="s">
        <v>37</v>
      </c>
      <c r="E138" s="8" t="s">
        <v>675</v>
      </c>
      <c r="F138" s="46" t="s">
        <v>676</v>
      </c>
      <c r="G138" s="42" t="str">
        <f t="shared" si="8"/>
        <v>2018</v>
      </c>
      <c r="H138" s="42" t="str">
        <f t="shared" si="6"/>
        <v>03</v>
      </c>
      <c r="I138" s="42">
        <f t="shared" si="7"/>
        <v>5</v>
      </c>
      <c r="J138" s="3"/>
      <c r="K138" s="10">
        <v>670281</v>
      </c>
      <c r="L138" s="10">
        <v>1890120</v>
      </c>
      <c r="M138" s="10">
        <v>1063340</v>
      </c>
      <c r="N138" s="10">
        <v>6014088</v>
      </c>
      <c r="O138" s="10">
        <v>26621318</v>
      </c>
      <c r="P138" s="11" t="s">
        <v>19</v>
      </c>
      <c r="Q138" s="8" t="s">
        <v>218</v>
      </c>
    </row>
    <row r="139" spans="1:17" x14ac:dyDescent="0.25">
      <c r="A139" s="7"/>
      <c r="B139" s="3"/>
      <c r="C139" s="9"/>
      <c r="D139" s="8"/>
      <c r="E139" s="8"/>
      <c r="F139" s="46"/>
      <c r="G139" s="42" t="str">
        <f t="shared" si="8"/>
        <v>20</v>
      </c>
      <c r="H139" s="46"/>
      <c r="I139" s="46"/>
      <c r="J139" s="3"/>
      <c r="K139" s="10">
        <v>26892319</v>
      </c>
      <c r="L139" s="10">
        <v>16582948</v>
      </c>
      <c r="M139" s="10">
        <v>39047370</v>
      </c>
      <c r="N139" s="10">
        <v>36109711.700000003</v>
      </c>
      <c r="O139" s="10">
        <v>51093768</v>
      </c>
      <c r="P139" s="11" t="s">
        <v>19</v>
      </c>
      <c r="Q139" s="3"/>
    </row>
    <row r="140" spans="1:17" ht="45" x14ac:dyDescent="0.25">
      <c r="A140" s="7">
        <v>6</v>
      </c>
      <c r="B140" s="3" t="s">
        <v>677</v>
      </c>
      <c r="C140" s="33" t="s">
        <v>678</v>
      </c>
      <c r="D140" s="8" t="s">
        <v>679</v>
      </c>
      <c r="E140" s="8" t="s">
        <v>680</v>
      </c>
      <c r="F140" s="41" t="s">
        <v>681</v>
      </c>
      <c r="G140" s="42" t="str">
        <f t="shared" si="8"/>
        <v>1997</v>
      </c>
      <c r="H140" s="42" t="str">
        <f t="shared" ref="H140:H198" si="9">MID(F140,3,2)</f>
        <v>03</v>
      </c>
      <c r="I140" s="42">
        <f t="shared" ref="I140:I198" si="10">2023-G140</f>
        <v>26</v>
      </c>
      <c r="J140" s="3" t="s">
        <v>18</v>
      </c>
      <c r="K140" s="10">
        <v>1118075.5</v>
      </c>
      <c r="L140" s="10">
        <v>256451</v>
      </c>
      <c r="M140" s="10">
        <v>522650.1</v>
      </c>
      <c r="N140" s="10">
        <v>1576203.1</v>
      </c>
      <c r="O140" s="10">
        <v>2416507</v>
      </c>
      <c r="P140" s="11" t="s">
        <v>51</v>
      </c>
      <c r="Q140" s="8" t="s">
        <v>493</v>
      </c>
    </row>
    <row r="141" spans="1:17" s="16" customFormat="1" ht="30" x14ac:dyDescent="0.25">
      <c r="A141" s="13">
        <v>6</v>
      </c>
      <c r="B141" s="15" t="s">
        <v>682</v>
      </c>
      <c r="C141" s="33" t="s">
        <v>683</v>
      </c>
      <c r="D141" s="8" t="s">
        <v>30</v>
      </c>
      <c r="E141" s="14" t="s">
        <v>684</v>
      </c>
      <c r="F141" s="43" t="s">
        <v>685</v>
      </c>
      <c r="G141" s="42" t="str">
        <f t="shared" si="8"/>
        <v>2003</v>
      </c>
      <c r="H141" s="42" t="str">
        <f t="shared" si="9"/>
        <v>01</v>
      </c>
      <c r="I141" s="42">
        <f t="shared" si="10"/>
        <v>20</v>
      </c>
      <c r="J141" s="15" t="s">
        <v>18</v>
      </c>
      <c r="K141" s="10">
        <v>124235</v>
      </c>
      <c r="L141" s="10">
        <v>56117.599999999999</v>
      </c>
      <c r="M141" s="10">
        <v>53624.1</v>
      </c>
      <c r="N141" s="10">
        <v>54537.8</v>
      </c>
      <c r="O141" s="10">
        <v>55231.1</v>
      </c>
      <c r="P141" s="15" t="s">
        <v>51</v>
      </c>
      <c r="Q141" s="14" t="s">
        <v>634</v>
      </c>
    </row>
    <row r="142" spans="1:17" ht="90" x14ac:dyDescent="0.25">
      <c r="A142" s="7">
        <v>6</v>
      </c>
      <c r="B142" s="3" t="s">
        <v>686</v>
      </c>
      <c r="C142" s="33" t="s">
        <v>687</v>
      </c>
      <c r="D142" s="8" t="s">
        <v>688</v>
      </c>
      <c r="E142" s="8" t="s">
        <v>689</v>
      </c>
      <c r="F142" s="41" t="s">
        <v>690</v>
      </c>
      <c r="G142" s="42" t="str">
        <f t="shared" si="8"/>
        <v>2004</v>
      </c>
      <c r="H142" s="42" t="str">
        <f t="shared" si="9"/>
        <v>06</v>
      </c>
      <c r="I142" s="42">
        <f t="shared" si="10"/>
        <v>19</v>
      </c>
      <c r="J142" s="3" t="s">
        <v>18</v>
      </c>
      <c r="K142" s="10">
        <v>476428.7</v>
      </c>
      <c r="L142" s="10">
        <v>590160.69999999995</v>
      </c>
      <c r="M142" s="10">
        <v>930936.9</v>
      </c>
      <c r="N142" s="10">
        <v>2537785</v>
      </c>
      <c r="O142" s="10">
        <v>2301318</v>
      </c>
      <c r="P142" s="11" t="s">
        <v>51</v>
      </c>
      <c r="Q142" s="8" t="s">
        <v>691</v>
      </c>
    </row>
    <row r="143" spans="1:17" ht="60" x14ac:dyDescent="0.25">
      <c r="A143" s="7">
        <v>6</v>
      </c>
      <c r="B143" s="3" t="s">
        <v>692</v>
      </c>
      <c r="C143" s="33" t="s">
        <v>693</v>
      </c>
      <c r="D143" s="8" t="s">
        <v>30</v>
      </c>
      <c r="E143" s="8" t="s">
        <v>694</v>
      </c>
      <c r="F143" s="41" t="s">
        <v>695</v>
      </c>
      <c r="G143" s="42" t="str">
        <f t="shared" si="8"/>
        <v>1999</v>
      </c>
      <c r="H143" s="42" t="str">
        <f t="shared" si="9"/>
        <v>02</v>
      </c>
      <c r="I143" s="42">
        <f t="shared" si="10"/>
        <v>24</v>
      </c>
      <c r="J143" s="3" t="s">
        <v>18</v>
      </c>
      <c r="K143" s="10">
        <v>22471684</v>
      </c>
      <c r="L143" s="10">
        <v>34806740</v>
      </c>
      <c r="M143" s="10">
        <v>43564406.700000003</v>
      </c>
      <c r="N143" s="10">
        <v>54744838.399999999</v>
      </c>
      <c r="O143" s="10">
        <v>71063750</v>
      </c>
      <c r="P143" s="11" t="s">
        <v>119</v>
      </c>
      <c r="Q143" s="8" t="s">
        <v>696</v>
      </c>
    </row>
    <row r="144" spans="1:17" ht="255" x14ac:dyDescent="0.25">
      <c r="A144" s="7">
        <v>6</v>
      </c>
      <c r="B144" s="3" t="s">
        <v>697</v>
      </c>
      <c r="C144" s="33" t="s">
        <v>548</v>
      </c>
      <c r="D144" s="8" t="s">
        <v>30</v>
      </c>
      <c r="E144" s="8" t="s">
        <v>698</v>
      </c>
      <c r="F144" s="41" t="s">
        <v>699</v>
      </c>
      <c r="G144" s="42" t="str">
        <f t="shared" si="8"/>
        <v>2017</v>
      </c>
      <c r="H144" s="42" t="str">
        <f t="shared" si="9"/>
        <v>05</v>
      </c>
      <c r="I144" s="42">
        <f t="shared" si="10"/>
        <v>6</v>
      </c>
      <c r="J144" s="3" t="s">
        <v>700</v>
      </c>
      <c r="K144" s="10">
        <v>5395453</v>
      </c>
      <c r="L144" s="10">
        <v>9011788.0999999996</v>
      </c>
      <c r="M144" s="10">
        <v>12479377.199999999</v>
      </c>
      <c r="N144" s="10">
        <v>4215522.4000000004</v>
      </c>
      <c r="O144" s="10">
        <v>17351425</v>
      </c>
      <c r="P144" s="11" t="s">
        <v>57</v>
      </c>
      <c r="Q144" s="8" t="s">
        <v>701</v>
      </c>
    </row>
    <row r="145" spans="1:17" ht="255" x14ac:dyDescent="0.25">
      <c r="A145" s="7">
        <v>6</v>
      </c>
      <c r="B145" s="3" t="s">
        <v>702</v>
      </c>
      <c r="C145" s="33" t="s">
        <v>703</v>
      </c>
      <c r="D145" s="8" t="s">
        <v>30</v>
      </c>
      <c r="E145" s="8" t="s">
        <v>704</v>
      </c>
      <c r="F145" s="41" t="s">
        <v>705</v>
      </c>
      <c r="G145" s="42" t="str">
        <f t="shared" si="8"/>
        <v>2007</v>
      </c>
      <c r="H145" s="42" t="str">
        <f t="shared" si="9"/>
        <v>01</v>
      </c>
      <c r="I145" s="42">
        <f t="shared" si="10"/>
        <v>16</v>
      </c>
      <c r="J145" s="3" t="s">
        <v>18</v>
      </c>
      <c r="K145" s="10">
        <v>691155338.20000005</v>
      </c>
      <c r="L145" s="10">
        <v>409747079.80000001</v>
      </c>
      <c r="M145" s="10">
        <v>948652325.39999998</v>
      </c>
      <c r="N145" s="10">
        <v>1574667934.4000001</v>
      </c>
      <c r="O145" s="10">
        <v>848886708.5</v>
      </c>
      <c r="P145" s="11" t="s">
        <v>208</v>
      </c>
      <c r="Q145" s="8" t="s">
        <v>706</v>
      </c>
    </row>
    <row r="146" spans="1:17" ht="75" x14ac:dyDescent="0.25">
      <c r="A146" s="7">
        <v>6</v>
      </c>
      <c r="B146" s="3" t="s">
        <v>707</v>
      </c>
      <c r="C146" s="9">
        <v>31542</v>
      </c>
      <c r="D146" s="8" t="s">
        <v>30</v>
      </c>
      <c r="E146" s="8" t="s">
        <v>708</v>
      </c>
      <c r="F146" s="41" t="s">
        <v>709</v>
      </c>
      <c r="G146" s="42" t="str">
        <f t="shared" si="8"/>
        <v>1992</v>
      </c>
      <c r="H146" s="42" t="str">
        <f t="shared" si="9"/>
        <v>06</v>
      </c>
      <c r="I146" s="42">
        <f t="shared" si="10"/>
        <v>31</v>
      </c>
      <c r="J146" s="3" t="s">
        <v>18</v>
      </c>
      <c r="K146" s="10">
        <v>710769586.29999995</v>
      </c>
      <c r="L146" s="10">
        <v>370146853.80000001</v>
      </c>
      <c r="M146" s="10">
        <v>743816419.89999998</v>
      </c>
      <c r="N146" s="10">
        <v>1201247016.4000001</v>
      </c>
      <c r="O146" s="10">
        <v>730414628.10000002</v>
      </c>
      <c r="P146" s="11" t="s">
        <v>26</v>
      </c>
      <c r="Q146" s="8" t="s">
        <v>710</v>
      </c>
    </row>
    <row r="147" spans="1:17" ht="60" x14ac:dyDescent="0.25">
      <c r="A147" s="7">
        <v>6</v>
      </c>
      <c r="B147" s="3" t="s">
        <v>711</v>
      </c>
      <c r="C147" s="9">
        <v>26718</v>
      </c>
      <c r="D147" s="8" t="s">
        <v>30</v>
      </c>
      <c r="E147" s="8" t="s">
        <v>712</v>
      </c>
      <c r="F147" s="41" t="s">
        <v>713</v>
      </c>
      <c r="G147" s="42" t="str">
        <f t="shared" si="8"/>
        <v>2013</v>
      </c>
      <c r="H147" s="42" t="str">
        <f t="shared" si="9"/>
        <v>01</v>
      </c>
      <c r="I147" s="42">
        <f t="shared" si="10"/>
        <v>10</v>
      </c>
      <c r="J147" s="3" t="s">
        <v>18</v>
      </c>
      <c r="K147" s="10">
        <v>4548549</v>
      </c>
      <c r="L147" s="10">
        <v>4008772</v>
      </c>
      <c r="M147" s="10">
        <v>3934982</v>
      </c>
      <c r="N147" s="10">
        <v>5242927</v>
      </c>
      <c r="O147" s="10">
        <v>6540475</v>
      </c>
      <c r="P147" s="11" t="s">
        <v>76</v>
      </c>
      <c r="Q147" s="8" t="s">
        <v>551</v>
      </c>
    </row>
    <row r="148" spans="1:17" ht="45" x14ac:dyDescent="0.25">
      <c r="A148" s="7">
        <v>6</v>
      </c>
      <c r="B148" s="8" t="s">
        <v>714</v>
      </c>
      <c r="C148" s="9">
        <v>25748</v>
      </c>
      <c r="D148" s="8" t="s">
        <v>30</v>
      </c>
      <c r="E148" s="8" t="s">
        <v>715</v>
      </c>
      <c r="F148" s="41" t="s">
        <v>716</v>
      </c>
      <c r="G148" s="42" t="str">
        <f t="shared" si="8"/>
        <v>2010</v>
      </c>
      <c r="H148" s="42" t="str">
        <f t="shared" si="9"/>
        <v>02</v>
      </c>
      <c r="I148" s="42">
        <f t="shared" si="10"/>
        <v>13</v>
      </c>
      <c r="J148" s="3" t="s">
        <v>18</v>
      </c>
      <c r="K148" s="10">
        <v>27000</v>
      </c>
      <c r="L148" s="10">
        <v>27000</v>
      </c>
      <c r="M148" s="10">
        <v>24000</v>
      </c>
      <c r="N148" s="10">
        <v>24000</v>
      </c>
      <c r="O148" s="10">
        <v>22550</v>
      </c>
      <c r="P148" s="11" t="s">
        <v>51</v>
      </c>
      <c r="Q148" s="8" t="s">
        <v>717</v>
      </c>
    </row>
    <row r="149" spans="1:17" ht="45" x14ac:dyDescent="0.25">
      <c r="A149" s="7">
        <v>6</v>
      </c>
      <c r="B149" s="3" t="s">
        <v>718</v>
      </c>
      <c r="C149" s="9" t="s">
        <v>719</v>
      </c>
      <c r="D149" s="8" t="s">
        <v>30</v>
      </c>
      <c r="E149" s="8" t="s">
        <v>720</v>
      </c>
      <c r="F149" s="41" t="s">
        <v>721</v>
      </c>
      <c r="G149" s="42" t="str">
        <f t="shared" si="8"/>
        <v>2000</v>
      </c>
      <c r="H149" s="42" t="str">
        <f t="shared" si="9"/>
        <v>09</v>
      </c>
      <c r="I149" s="42">
        <f t="shared" si="10"/>
        <v>23</v>
      </c>
      <c r="J149" s="3" t="s">
        <v>18</v>
      </c>
      <c r="K149" s="10">
        <v>40877084.700000003</v>
      </c>
      <c r="L149" s="10">
        <v>52128242.299999997</v>
      </c>
      <c r="M149" s="10">
        <v>51457013.5</v>
      </c>
      <c r="N149" s="10">
        <v>121423234.7</v>
      </c>
      <c r="O149" s="10">
        <v>137194048.69999999</v>
      </c>
      <c r="P149" s="11" t="s">
        <v>119</v>
      </c>
      <c r="Q149" s="8" t="s">
        <v>407</v>
      </c>
    </row>
    <row r="150" spans="1:17" ht="30" x14ac:dyDescent="0.25">
      <c r="A150" s="7">
        <v>6</v>
      </c>
      <c r="B150" s="3" t="s">
        <v>722</v>
      </c>
      <c r="C150" s="9"/>
      <c r="D150" s="8" t="s">
        <v>30</v>
      </c>
      <c r="E150" s="8" t="s">
        <v>723</v>
      </c>
      <c r="F150" s="41" t="s">
        <v>724</v>
      </c>
      <c r="G150" s="42" t="str">
        <f t="shared" si="8"/>
        <v>2017</v>
      </c>
      <c r="H150" s="42" t="str">
        <f t="shared" si="9"/>
        <v>03</v>
      </c>
      <c r="I150" s="42">
        <f t="shared" si="10"/>
        <v>6</v>
      </c>
      <c r="J150" s="3" t="s">
        <v>18</v>
      </c>
      <c r="K150" s="10">
        <v>58988048</v>
      </c>
      <c r="L150" s="10">
        <v>52546410.399999999</v>
      </c>
      <c r="M150" s="10">
        <v>90561547.700000003</v>
      </c>
      <c r="N150" s="10">
        <v>90826753</v>
      </c>
      <c r="O150" s="10">
        <v>39459981.700000003</v>
      </c>
      <c r="P150" s="11" t="s">
        <v>108</v>
      </c>
      <c r="Q150" s="8" t="s">
        <v>725</v>
      </c>
    </row>
    <row r="151" spans="1:17" ht="60" x14ac:dyDescent="0.25">
      <c r="A151" s="7">
        <v>6</v>
      </c>
      <c r="B151" s="3" t="s">
        <v>726</v>
      </c>
      <c r="C151" s="9"/>
      <c r="D151" s="8" t="s">
        <v>727</v>
      </c>
      <c r="E151" s="8" t="s">
        <v>728</v>
      </c>
      <c r="F151" s="41" t="s">
        <v>729</v>
      </c>
      <c r="G151" s="42" t="str">
        <f t="shared" si="8"/>
        <v>2012</v>
      </c>
      <c r="H151" s="42" t="str">
        <f t="shared" si="9"/>
        <v>12</v>
      </c>
      <c r="I151" s="42">
        <f t="shared" si="10"/>
        <v>11</v>
      </c>
      <c r="J151" s="3" t="s">
        <v>18</v>
      </c>
      <c r="K151" s="10">
        <v>185592299</v>
      </c>
      <c r="L151" s="10">
        <v>141442921</v>
      </c>
      <c r="M151" s="10">
        <v>136249633</v>
      </c>
      <c r="N151" s="10">
        <v>206497870</v>
      </c>
      <c r="O151" s="10">
        <v>255230528</v>
      </c>
      <c r="P151" s="11" t="s">
        <v>93</v>
      </c>
      <c r="Q151" s="8" t="s">
        <v>551</v>
      </c>
    </row>
    <row r="152" spans="1:17" ht="30" x14ac:dyDescent="0.25">
      <c r="A152" s="7">
        <v>6</v>
      </c>
      <c r="B152" s="3" t="s">
        <v>730</v>
      </c>
      <c r="C152" s="9" t="s">
        <v>731</v>
      </c>
      <c r="D152" s="8" t="s">
        <v>30</v>
      </c>
      <c r="E152" s="8" t="s">
        <v>732</v>
      </c>
      <c r="F152" s="41" t="s">
        <v>733</v>
      </c>
      <c r="G152" s="42" t="str">
        <f t="shared" si="8"/>
        <v>2005</v>
      </c>
      <c r="H152" s="42" t="str">
        <f t="shared" si="9"/>
        <v>04</v>
      </c>
      <c r="I152" s="42">
        <f t="shared" si="10"/>
        <v>18</v>
      </c>
      <c r="J152" s="3" t="s">
        <v>734</v>
      </c>
      <c r="K152" s="10">
        <v>22842543.5</v>
      </c>
      <c r="L152" s="10">
        <v>6371094</v>
      </c>
      <c r="M152" s="10">
        <v>15962110</v>
      </c>
      <c r="N152" s="10">
        <v>26736643</v>
      </c>
      <c r="O152" s="10">
        <v>23286700</v>
      </c>
      <c r="P152" s="11" t="s">
        <v>76</v>
      </c>
      <c r="Q152" s="8" t="s">
        <v>735</v>
      </c>
    </row>
    <row r="153" spans="1:17" s="16" customFormat="1" ht="120" x14ac:dyDescent="0.25">
      <c r="A153" s="13">
        <v>6</v>
      </c>
      <c r="B153" s="15" t="s">
        <v>736</v>
      </c>
      <c r="C153" s="9">
        <v>29088</v>
      </c>
      <c r="D153" s="8" t="s">
        <v>737</v>
      </c>
      <c r="E153" s="14" t="s">
        <v>738</v>
      </c>
      <c r="F153" s="43" t="s">
        <v>739</v>
      </c>
      <c r="G153" s="42" t="str">
        <f t="shared" si="8"/>
        <v>2001</v>
      </c>
      <c r="H153" s="42" t="str">
        <f t="shared" si="9"/>
        <v>02</v>
      </c>
      <c r="I153" s="42">
        <f t="shared" si="10"/>
        <v>22</v>
      </c>
      <c r="J153" s="15" t="s">
        <v>734</v>
      </c>
      <c r="K153" s="10">
        <v>1121097299.0999999</v>
      </c>
      <c r="L153" s="10">
        <v>1325885889.5999999</v>
      </c>
      <c r="M153" s="10">
        <v>1478400309.0999999</v>
      </c>
      <c r="N153" s="10">
        <v>1105107670.8</v>
      </c>
      <c r="O153" s="10">
        <v>4038620909.5</v>
      </c>
      <c r="P153" s="15" t="s">
        <v>69</v>
      </c>
      <c r="Q153" s="14" t="s">
        <v>740</v>
      </c>
    </row>
    <row r="154" spans="1:17" s="16" customFormat="1" ht="30" x14ac:dyDescent="0.25">
      <c r="A154" s="13">
        <v>6</v>
      </c>
      <c r="B154" s="15" t="s">
        <v>741</v>
      </c>
      <c r="C154" s="9"/>
      <c r="D154" s="8" t="s">
        <v>30</v>
      </c>
      <c r="E154" s="14" t="s">
        <v>742</v>
      </c>
      <c r="F154" s="45" t="s">
        <v>743</v>
      </c>
      <c r="G154" s="42" t="str">
        <f t="shared" si="8"/>
        <v>2018</v>
      </c>
      <c r="H154" s="42" t="str">
        <f t="shared" si="9"/>
        <v>01</v>
      </c>
      <c r="I154" s="42">
        <f t="shared" si="10"/>
        <v>5</v>
      </c>
      <c r="J154" s="15" t="s">
        <v>744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5" t="s">
        <v>51</v>
      </c>
      <c r="Q154" s="19"/>
    </row>
    <row r="155" spans="1:17" s="16" customFormat="1" ht="30" x14ac:dyDescent="0.25">
      <c r="A155" s="13">
        <v>6</v>
      </c>
      <c r="B155" s="15" t="s">
        <v>745</v>
      </c>
      <c r="C155" s="9"/>
      <c r="D155" s="8" t="s">
        <v>30</v>
      </c>
      <c r="E155" s="14" t="s">
        <v>746</v>
      </c>
      <c r="F155" s="43" t="s">
        <v>747</v>
      </c>
      <c r="G155" s="42" t="str">
        <f t="shared" si="8"/>
        <v>2018</v>
      </c>
      <c r="H155" s="42" t="str">
        <f t="shared" si="9"/>
        <v>08</v>
      </c>
      <c r="I155" s="42">
        <f t="shared" si="10"/>
        <v>5</v>
      </c>
      <c r="J155" s="15" t="s">
        <v>748</v>
      </c>
      <c r="K155" s="17">
        <v>0</v>
      </c>
      <c r="L155" s="10">
        <v>156216</v>
      </c>
      <c r="M155" s="10">
        <v>1390</v>
      </c>
      <c r="N155" s="17">
        <v>0</v>
      </c>
      <c r="O155" s="10">
        <v>1488</v>
      </c>
      <c r="P155" s="15" t="s">
        <v>51</v>
      </c>
      <c r="Q155" s="14" t="s">
        <v>284</v>
      </c>
    </row>
    <row r="156" spans="1:17" ht="45" x14ac:dyDescent="0.25">
      <c r="A156" s="7">
        <v>7</v>
      </c>
      <c r="B156" s="3" t="s">
        <v>749</v>
      </c>
      <c r="C156" s="9" t="s">
        <v>750</v>
      </c>
      <c r="D156" s="8" t="s">
        <v>30</v>
      </c>
      <c r="E156" s="8" t="s">
        <v>751</v>
      </c>
      <c r="F156" s="41" t="s">
        <v>752</v>
      </c>
      <c r="G156" s="42" t="str">
        <f t="shared" si="8"/>
        <v>2005</v>
      </c>
      <c r="H156" s="42" t="str">
        <f t="shared" si="9"/>
        <v>06</v>
      </c>
      <c r="I156" s="42">
        <f t="shared" si="10"/>
        <v>18</v>
      </c>
      <c r="J156" s="3" t="s">
        <v>18</v>
      </c>
      <c r="K156" s="10">
        <v>103375340</v>
      </c>
      <c r="L156" s="10">
        <v>174476048.40000001</v>
      </c>
      <c r="M156" s="10">
        <v>208015292.90000001</v>
      </c>
      <c r="N156" s="10">
        <v>206707406.19999999</v>
      </c>
      <c r="O156" s="10">
        <v>254736173.5</v>
      </c>
      <c r="P156" s="11" t="s">
        <v>26</v>
      </c>
      <c r="Q156" s="8" t="s">
        <v>753</v>
      </c>
    </row>
    <row r="157" spans="1:17" ht="105" x14ac:dyDescent="0.25">
      <c r="A157" s="7">
        <v>7</v>
      </c>
      <c r="B157" s="8" t="s">
        <v>754</v>
      </c>
      <c r="C157" s="9" t="s">
        <v>755</v>
      </c>
      <c r="D157" s="8" t="s">
        <v>30</v>
      </c>
      <c r="E157" s="8" t="s">
        <v>756</v>
      </c>
      <c r="F157" s="41" t="s">
        <v>757</v>
      </c>
      <c r="G157" s="42" t="str">
        <f t="shared" si="8"/>
        <v>2009</v>
      </c>
      <c r="H157" s="42" t="str">
        <f t="shared" si="9"/>
        <v>05</v>
      </c>
      <c r="I157" s="42">
        <f t="shared" si="10"/>
        <v>14</v>
      </c>
      <c r="J157" s="3" t="s">
        <v>18</v>
      </c>
      <c r="K157" s="10">
        <v>1916744.1</v>
      </c>
      <c r="L157" s="10">
        <v>3159762</v>
      </c>
      <c r="M157" s="10">
        <v>183759</v>
      </c>
      <c r="N157" s="10">
        <v>242044.1</v>
      </c>
      <c r="O157" s="10">
        <v>5000</v>
      </c>
      <c r="P157" s="11" t="s">
        <v>51</v>
      </c>
      <c r="Q157" s="8" t="s">
        <v>27</v>
      </c>
    </row>
    <row r="158" spans="1:17" ht="105" x14ac:dyDescent="0.25">
      <c r="A158" s="7">
        <v>7</v>
      </c>
      <c r="B158" s="3" t="s">
        <v>758</v>
      </c>
      <c r="C158" s="9" t="s">
        <v>759</v>
      </c>
      <c r="D158" s="8" t="s">
        <v>760</v>
      </c>
      <c r="E158" s="8" t="s">
        <v>761</v>
      </c>
      <c r="F158" s="41" t="s">
        <v>762</v>
      </c>
      <c r="G158" s="42" t="str">
        <f t="shared" si="8"/>
        <v>1993</v>
      </c>
      <c r="H158" s="42" t="str">
        <f t="shared" si="9"/>
        <v>12</v>
      </c>
      <c r="I158" s="42">
        <f t="shared" si="10"/>
        <v>30</v>
      </c>
      <c r="J158" s="3" t="s">
        <v>18</v>
      </c>
      <c r="K158" s="10">
        <v>254359142.40000001</v>
      </c>
      <c r="L158" s="10">
        <v>139802795.19999999</v>
      </c>
      <c r="M158" s="10">
        <v>155938417.69999999</v>
      </c>
      <c r="N158" s="10">
        <v>119084852.5</v>
      </c>
      <c r="O158" s="10">
        <v>337347555</v>
      </c>
      <c r="P158" s="11" t="s">
        <v>119</v>
      </c>
      <c r="Q158" s="8" t="s">
        <v>763</v>
      </c>
    </row>
    <row r="159" spans="1:17" ht="30" x14ac:dyDescent="0.25">
      <c r="A159" s="7">
        <v>7</v>
      </c>
      <c r="B159" s="3" t="s">
        <v>764</v>
      </c>
      <c r="C159" s="9" t="s">
        <v>765</v>
      </c>
      <c r="D159" s="8" t="s">
        <v>30</v>
      </c>
      <c r="E159" s="8" t="s">
        <v>766</v>
      </c>
      <c r="F159" s="41" t="s">
        <v>767</v>
      </c>
      <c r="G159" s="42" t="str">
        <f t="shared" si="8"/>
        <v>2011</v>
      </c>
      <c r="H159" s="42" t="str">
        <f t="shared" si="9"/>
        <v>01</v>
      </c>
      <c r="I159" s="42">
        <f t="shared" si="10"/>
        <v>12</v>
      </c>
      <c r="J159" s="3" t="s">
        <v>768</v>
      </c>
      <c r="K159" s="10">
        <v>186006856.30000001</v>
      </c>
      <c r="L159" s="10">
        <v>225417048.5</v>
      </c>
      <c r="M159" s="10">
        <v>37308194.600000001</v>
      </c>
      <c r="N159" s="10">
        <v>460676776.5</v>
      </c>
      <c r="O159" s="10">
        <v>352292539.10000002</v>
      </c>
      <c r="P159" s="11" t="s">
        <v>208</v>
      </c>
      <c r="Q159" s="8" t="s">
        <v>769</v>
      </c>
    </row>
    <row r="160" spans="1:17" ht="90" x14ac:dyDescent="0.25">
      <c r="A160" s="7">
        <v>7</v>
      </c>
      <c r="B160" s="3" t="s">
        <v>770</v>
      </c>
      <c r="C160" s="9" t="s">
        <v>771</v>
      </c>
      <c r="D160" s="8" t="s">
        <v>37</v>
      </c>
      <c r="E160" s="8" t="s">
        <v>772</v>
      </c>
      <c r="F160" s="41" t="s">
        <v>773</v>
      </c>
      <c r="G160" s="42" t="str">
        <f t="shared" si="8"/>
        <v>2002</v>
      </c>
      <c r="H160" s="42" t="str">
        <f t="shared" si="9"/>
        <v>10</v>
      </c>
      <c r="I160" s="42">
        <f t="shared" si="10"/>
        <v>21</v>
      </c>
      <c r="J160" s="3"/>
      <c r="K160" s="10">
        <v>155854622.30000001</v>
      </c>
      <c r="L160" s="10">
        <v>147645865.80000001</v>
      </c>
      <c r="M160" s="10">
        <v>443063847.39999998</v>
      </c>
      <c r="N160" s="10">
        <v>61698023.5</v>
      </c>
      <c r="O160" s="10">
        <v>121906850</v>
      </c>
      <c r="P160" s="11" t="s">
        <v>208</v>
      </c>
      <c r="Q160" s="8" t="s">
        <v>774</v>
      </c>
    </row>
    <row r="161" spans="1:17" ht="30" x14ac:dyDescent="0.25">
      <c r="A161" s="7">
        <v>7</v>
      </c>
      <c r="B161" s="3" t="s">
        <v>775</v>
      </c>
      <c r="C161" s="9" t="s">
        <v>776</v>
      </c>
      <c r="D161" s="8" t="s">
        <v>30</v>
      </c>
      <c r="E161" s="8" t="s">
        <v>777</v>
      </c>
      <c r="F161" s="41" t="s">
        <v>778</v>
      </c>
      <c r="G161" s="42" t="str">
        <f t="shared" si="8"/>
        <v>2012</v>
      </c>
      <c r="H161" s="42" t="str">
        <f t="shared" si="9"/>
        <v>11</v>
      </c>
      <c r="I161" s="42">
        <f t="shared" si="10"/>
        <v>11</v>
      </c>
      <c r="J161" s="3"/>
      <c r="K161" s="10">
        <v>2416686.2000000002</v>
      </c>
      <c r="L161" s="10">
        <v>297331</v>
      </c>
      <c r="M161" s="10">
        <v>1435115.4</v>
      </c>
      <c r="N161" s="10">
        <v>-806191.4</v>
      </c>
      <c r="O161" s="10">
        <v>1171592.3999999999</v>
      </c>
      <c r="P161" s="11" t="s">
        <v>57</v>
      </c>
      <c r="Q161" s="8" t="s">
        <v>20</v>
      </c>
    </row>
    <row r="162" spans="1:17" ht="210" x14ac:dyDescent="0.25">
      <c r="A162" s="7">
        <v>7</v>
      </c>
      <c r="B162" s="3" t="s">
        <v>779</v>
      </c>
      <c r="C162" s="9" t="s">
        <v>780</v>
      </c>
      <c r="D162" s="8" t="s">
        <v>781</v>
      </c>
      <c r="E162" s="8" t="s">
        <v>782</v>
      </c>
      <c r="F162" s="41" t="s">
        <v>783</v>
      </c>
      <c r="G162" s="42" t="str">
        <f t="shared" si="8"/>
        <v>2015</v>
      </c>
      <c r="H162" s="42" t="str">
        <f t="shared" si="9"/>
        <v>03</v>
      </c>
      <c r="I162" s="42">
        <f t="shared" si="10"/>
        <v>8</v>
      </c>
      <c r="J162" s="3" t="s">
        <v>768</v>
      </c>
      <c r="K162" s="10">
        <v>388627119.60000002</v>
      </c>
      <c r="L162" s="10">
        <v>350648806.30000001</v>
      </c>
      <c r="M162" s="10">
        <v>373958539.39999998</v>
      </c>
      <c r="N162" s="10">
        <v>341545977.19999999</v>
      </c>
      <c r="O162" s="10">
        <v>414828091.5</v>
      </c>
      <c r="P162" s="11" t="s">
        <v>208</v>
      </c>
      <c r="Q162" s="8" t="s">
        <v>784</v>
      </c>
    </row>
    <row r="163" spans="1:17" ht="30" x14ac:dyDescent="0.25">
      <c r="A163" s="7">
        <v>7</v>
      </c>
      <c r="B163" s="3" t="s">
        <v>785</v>
      </c>
      <c r="C163" s="9" t="s">
        <v>786</v>
      </c>
      <c r="D163" s="8" t="s">
        <v>30</v>
      </c>
      <c r="E163" s="8" t="s">
        <v>787</v>
      </c>
      <c r="F163" s="41" t="s">
        <v>788</v>
      </c>
      <c r="G163" s="42" t="str">
        <f t="shared" si="8"/>
        <v>2005</v>
      </c>
      <c r="H163" s="42" t="str">
        <f t="shared" si="9"/>
        <v>02</v>
      </c>
      <c r="I163" s="42">
        <f t="shared" si="10"/>
        <v>18</v>
      </c>
      <c r="J163" s="3" t="s">
        <v>18</v>
      </c>
      <c r="K163" s="10">
        <v>48678750</v>
      </c>
      <c r="L163" s="10">
        <v>64210847.600000001</v>
      </c>
      <c r="M163" s="10">
        <v>43117499</v>
      </c>
      <c r="N163" s="10">
        <v>47485938.100000001</v>
      </c>
      <c r="O163" s="10">
        <v>36134657.299999997</v>
      </c>
      <c r="P163" s="11" t="s">
        <v>45</v>
      </c>
      <c r="Q163" s="8" t="s">
        <v>789</v>
      </c>
    </row>
    <row r="164" spans="1:17" s="16" customFormat="1" ht="45" x14ac:dyDescent="0.25">
      <c r="A164" s="13">
        <v>7</v>
      </c>
      <c r="B164" s="15" t="s">
        <v>790</v>
      </c>
      <c r="C164" s="9" t="s">
        <v>791</v>
      </c>
      <c r="D164" s="8" t="s">
        <v>792</v>
      </c>
      <c r="E164" s="14" t="s">
        <v>793</v>
      </c>
      <c r="F164" s="43" t="s">
        <v>794</v>
      </c>
      <c r="G164" s="42" t="str">
        <f t="shared" si="8"/>
        <v>1999</v>
      </c>
      <c r="H164" s="42" t="str">
        <f t="shared" si="9"/>
        <v>02</v>
      </c>
      <c r="I164" s="42">
        <f t="shared" si="10"/>
        <v>24</v>
      </c>
      <c r="J164" s="15"/>
      <c r="K164" s="10">
        <v>91347112</v>
      </c>
      <c r="L164" s="10">
        <v>121630528.40000001</v>
      </c>
      <c r="M164" s="10">
        <v>173583486.19999999</v>
      </c>
      <c r="N164" s="10">
        <v>197707724.69999999</v>
      </c>
      <c r="O164" s="10">
        <v>225076219.09999999</v>
      </c>
      <c r="P164" s="15" t="s">
        <v>33</v>
      </c>
      <c r="Q164" s="14" t="s">
        <v>795</v>
      </c>
    </row>
    <row r="165" spans="1:17" x14ac:dyDescent="0.25">
      <c r="A165" s="7">
        <v>7</v>
      </c>
      <c r="B165" s="3" t="s">
        <v>796</v>
      </c>
      <c r="C165" s="9" t="s">
        <v>797</v>
      </c>
      <c r="D165" s="8" t="s">
        <v>30</v>
      </c>
      <c r="E165" s="8" t="s">
        <v>798</v>
      </c>
      <c r="F165" s="41" t="s">
        <v>799</v>
      </c>
      <c r="G165" s="42" t="str">
        <f t="shared" si="8"/>
        <v>2001</v>
      </c>
      <c r="H165" s="42" t="str">
        <f t="shared" si="9"/>
        <v>06</v>
      </c>
      <c r="I165" s="42">
        <f t="shared" si="10"/>
        <v>22</v>
      </c>
      <c r="J165" s="3" t="s">
        <v>18</v>
      </c>
      <c r="K165" s="10">
        <v>14821347.300000001</v>
      </c>
      <c r="L165" s="10">
        <v>11376748.4</v>
      </c>
      <c r="M165" s="10">
        <v>12059197.699999999</v>
      </c>
      <c r="N165" s="10">
        <v>8050560.4000000004</v>
      </c>
      <c r="O165" s="10">
        <v>13026068</v>
      </c>
      <c r="P165" s="11" t="s">
        <v>108</v>
      </c>
      <c r="Q165" s="8" t="s">
        <v>260</v>
      </c>
    </row>
    <row r="166" spans="1:17" ht="60" x14ac:dyDescent="0.25">
      <c r="A166" s="7">
        <v>7</v>
      </c>
      <c r="B166" s="3" t="s">
        <v>800</v>
      </c>
      <c r="C166" s="9" t="s">
        <v>801</v>
      </c>
      <c r="D166" s="8" t="s">
        <v>30</v>
      </c>
      <c r="E166" s="8" t="s">
        <v>802</v>
      </c>
      <c r="F166" s="41" t="s">
        <v>803</v>
      </c>
      <c r="G166" s="42" t="str">
        <f t="shared" si="8"/>
        <v>2002</v>
      </c>
      <c r="H166" s="42" t="str">
        <f t="shared" si="9"/>
        <v>05</v>
      </c>
      <c r="I166" s="42">
        <f t="shared" si="10"/>
        <v>21</v>
      </c>
      <c r="J166" s="3" t="s">
        <v>18</v>
      </c>
      <c r="K166" s="10">
        <v>339865987.69999999</v>
      </c>
      <c r="L166" s="10">
        <v>230982602.19999999</v>
      </c>
      <c r="M166" s="10">
        <v>527312645</v>
      </c>
      <c r="N166" s="10">
        <v>285773383.5</v>
      </c>
      <c r="O166" s="10">
        <v>383239556</v>
      </c>
      <c r="P166" s="11" t="s">
        <v>119</v>
      </c>
      <c r="Q166" s="8" t="s">
        <v>804</v>
      </c>
    </row>
    <row r="167" spans="1:17" s="16" customFormat="1" ht="75" x14ac:dyDescent="0.25">
      <c r="A167" s="13">
        <v>7</v>
      </c>
      <c r="B167" s="14" t="s">
        <v>805</v>
      </c>
      <c r="C167" s="9" t="s">
        <v>806</v>
      </c>
      <c r="D167" s="8" t="s">
        <v>30</v>
      </c>
      <c r="E167" s="14" t="s">
        <v>807</v>
      </c>
      <c r="F167" s="43" t="s">
        <v>808</v>
      </c>
      <c r="G167" s="42" t="str">
        <f t="shared" si="8"/>
        <v>2018</v>
      </c>
      <c r="H167" s="42" t="str">
        <f t="shared" si="9"/>
        <v>01</v>
      </c>
      <c r="I167" s="42">
        <f t="shared" si="10"/>
        <v>5</v>
      </c>
      <c r="J167" s="15"/>
      <c r="K167" s="17">
        <v>0</v>
      </c>
      <c r="L167" s="10">
        <v>362150</v>
      </c>
      <c r="M167" s="10">
        <v>662032</v>
      </c>
      <c r="N167" s="10">
        <v>488657</v>
      </c>
      <c r="O167" s="10">
        <v>227057</v>
      </c>
      <c r="P167" s="15" t="s">
        <v>51</v>
      </c>
      <c r="Q167" s="14" t="s">
        <v>809</v>
      </c>
    </row>
    <row r="168" spans="1:17" s="16" customFormat="1" ht="60" x14ac:dyDescent="0.25">
      <c r="A168" s="13">
        <v>7</v>
      </c>
      <c r="B168" s="15" t="s">
        <v>810</v>
      </c>
      <c r="C168" s="9" t="s">
        <v>811</v>
      </c>
      <c r="D168" s="8" t="s">
        <v>30</v>
      </c>
      <c r="E168" s="14" t="s">
        <v>812</v>
      </c>
      <c r="F168" s="43" t="s">
        <v>813</v>
      </c>
      <c r="G168" s="42" t="str">
        <f t="shared" si="8"/>
        <v>2012</v>
      </c>
      <c r="H168" s="42" t="str">
        <f t="shared" si="9"/>
        <v>10</v>
      </c>
      <c r="I168" s="42">
        <f t="shared" si="10"/>
        <v>11</v>
      </c>
      <c r="J168" s="15"/>
      <c r="K168" s="10">
        <v>23230473</v>
      </c>
      <c r="L168" s="10">
        <v>18688284</v>
      </c>
      <c r="M168" s="10">
        <v>16298362</v>
      </c>
      <c r="N168" s="10">
        <v>21616204.899999999</v>
      </c>
      <c r="O168" s="10">
        <v>41322582</v>
      </c>
      <c r="P168" s="15" t="s">
        <v>26</v>
      </c>
      <c r="Q168" s="14" t="s">
        <v>691</v>
      </c>
    </row>
    <row r="169" spans="1:17" s="16" customFormat="1" ht="60" x14ac:dyDescent="0.25">
      <c r="A169" s="13">
        <v>7</v>
      </c>
      <c r="B169" s="15" t="s">
        <v>814</v>
      </c>
      <c r="C169" s="9" t="s">
        <v>815</v>
      </c>
      <c r="D169" s="8" t="s">
        <v>688</v>
      </c>
      <c r="E169" s="14" t="s">
        <v>816</v>
      </c>
      <c r="F169" s="43" t="s">
        <v>817</v>
      </c>
      <c r="G169" s="42" t="str">
        <f t="shared" si="8"/>
        <v>2000</v>
      </c>
      <c r="H169" s="42" t="str">
        <f t="shared" si="9"/>
        <v>03</v>
      </c>
      <c r="I169" s="42">
        <f t="shared" si="10"/>
        <v>23</v>
      </c>
      <c r="J169" s="15" t="s">
        <v>18</v>
      </c>
      <c r="K169" s="10">
        <v>142623594</v>
      </c>
      <c r="L169" s="10">
        <v>152149325.40000001</v>
      </c>
      <c r="M169" s="10">
        <v>204667287.80000001</v>
      </c>
      <c r="N169" s="10">
        <v>294408431.80000001</v>
      </c>
      <c r="O169" s="10">
        <v>325015736.39999998</v>
      </c>
      <c r="P169" s="15" t="s">
        <v>69</v>
      </c>
      <c r="Q169" s="14" t="s">
        <v>818</v>
      </c>
    </row>
    <row r="170" spans="1:17" s="16" customFormat="1" ht="30" x14ac:dyDescent="0.25">
      <c r="A170" s="13">
        <v>7</v>
      </c>
      <c r="B170" s="15" t="s">
        <v>819</v>
      </c>
      <c r="C170" s="9" t="s">
        <v>820</v>
      </c>
      <c r="D170" s="8" t="s">
        <v>37</v>
      </c>
      <c r="E170" s="14" t="s">
        <v>821</v>
      </c>
      <c r="F170" s="43" t="s">
        <v>822</v>
      </c>
      <c r="G170" s="42" t="str">
        <f t="shared" si="8"/>
        <v>2002</v>
      </c>
      <c r="H170" s="42" t="str">
        <f t="shared" si="9"/>
        <v>01</v>
      </c>
      <c r="I170" s="42">
        <f t="shared" si="10"/>
        <v>21</v>
      </c>
      <c r="J170" s="15"/>
      <c r="K170" s="10">
        <v>767194070.5</v>
      </c>
      <c r="L170" s="10">
        <v>585118009.79999995</v>
      </c>
      <c r="M170" s="10">
        <v>455864477.80000001</v>
      </c>
      <c r="N170" s="10">
        <v>504069454.30000001</v>
      </c>
      <c r="O170" s="10">
        <v>424532692.60000002</v>
      </c>
      <c r="P170" s="15" t="s">
        <v>69</v>
      </c>
      <c r="Q170" s="14" t="s">
        <v>823</v>
      </c>
    </row>
    <row r="171" spans="1:17" s="16" customFormat="1" ht="30" x14ac:dyDescent="0.25">
      <c r="A171" s="13">
        <v>7</v>
      </c>
      <c r="B171" s="15" t="s">
        <v>824</v>
      </c>
      <c r="C171" s="9" t="s">
        <v>825</v>
      </c>
      <c r="D171" s="8" t="s">
        <v>30</v>
      </c>
      <c r="E171" s="14" t="s">
        <v>826</v>
      </c>
      <c r="F171" s="43" t="s">
        <v>827</v>
      </c>
      <c r="G171" s="42" t="str">
        <f t="shared" si="8"/>
        <v>2006</v>
      </c>
      <c r="H171" s="42" t="str">
        <f t="shared" si="9"/>
        <v>10</v>
      </c>
      <c r="I171" s="42">
        <f t="shared" si="10"/>
        <v>17</v>
      </c>
      <c r="J171" s="15"/>
      <c r="K171" s="10">
        <v>188983737</v>
      </c>
      <c r="L171" s="10">
        <v>290900230.39999998</v>
      </c>
      <c r="M171" s="10">
        <v>276557618</v>
      </c>
      <c r="N171" s="10">
        <v>316793900</v>
      </c>
      <c r="O171" s="10">
        <v>371590996.30000001</v>
      </c>
      <c r="P171" s="15" t="s">
        <v>93</v>
      </c>
      <c r="Q171" s="14" t="s">
        <v>828</v>
      </c>
    </row>
    <row r="172" spans="1:17" s="16" customFormat="1" ht="75" x14ac:dyDescent="0.25">
      <c r="A172" s="13">
        <v>7</v>
      </c>
      <c r="B172" s="15" t="s">
        <v>829</v>
      </c>
      <c r="C172" s="9" t="s">
        <v>830</v>
      </c>
      <c r="D172" s="8" t="s">
        <v>30</v>
      </c>
      <c r="E172" s="14" t="s">
        <v>831</v>
      </c>
      <c r="F172" s="43" t="s">
        <v>832</v>
      </c>
      <c r="G172" s="42" t="str">
        <f t="shared" si="8"/>
        <v>2005</v>
      </c>
      <c r="H172" s="42" t="str">
        <f t="shared" si="9"/>
        <v>04</v>
      </c>
      <c r="I172" s="42">
        <f t="shared" si="10"/>
        <v>18</v>
      </c>
      <c r="J172" s="15"/>
      <c r="K172" s="10">
        <v>89001914</v>
      </c>
      <c r="L172" s="10">
        <v>121935161</v>
      </c>
      <c r="M172" s="10">
        <v>158246691.80000001</v>
      </c>
      <c r="N172" s="10">
        <v>177884874.80000001</v>
      </c>
      <c r="O172" s="10">
        <v>275488408.5</v>
      </c>
      <c r="P172" s="15" t="s">
        <v>93</v>
      </c>
      <c r="Q172" s="14" t="s">
        <v>833</v>
      </c>
    </row>
    <row r="173" spans="1:17" s="16" customFormat="1" ht="45" x14ac:dyDescent="0.25">
      <c r="A173" s="13">
        <v>7</v>
      </c>
      <c r="B173" s="14" t="s">
        <v>834</v>
      </c>
      <c r="C173" s="9" t="s">
        <v>835</v>
      </c>
      <c r="D173" s="8" t="s">
        <v>30</v>
      </c>
      <c r="E173" s="14" t="s">
        <v>836</v>
      </c>
      <c r="F173" s="43" t="s">
        <v>837</v>
      </c>
      <c r="G173" s="42" t="str">
        <f t="shared" si="8"/>
        <v>2005</v>
      </c>
      <c r="H173" s="42" t="str">
        <f t="shared" si="9"/>
        <v>06</v>
      </c>
      <c r="I173" s="42">
        <f t="shared" si="10"/>
        <v>18</v>
      </c>
      <c r="J173" s="15"/>
      <c r="K173" s="10">
        <v>13182725.300000001</v>
      </c>
      <c r="L173" s="10">
        <v>200262053</v>
      </c>
      <c r="M173" s="10">
        <v>237979482.90000001</v>
      </c>
      <c r="N173" s="10">
        <v>327982013.89999998</v>
      </c>
      <c r="O173" s="10">
        <v>627000414</v>
      </c>
      <c r="P173" s="15" t="s">
        <v>26</v>
      </c>
      <c r="Q173" s="14" t="s">
        <v>838</v>
      </c>
    </row>
    <row r="174" spans="1:17" s="16" customFormat="1" ht="120" x14ac:dyDescent="0.25">
      <c r="A174" s="13">
        <v>8</v>
      </c>
      <c r="B174" s="15" t="s">
        <v>839</v>
      </c>
      <c r="C174" s="9" t="s">
        <v>840</v>
      </c>
      <c r="D174" s="8" t="s">
        <v>841</v>
      </c>
      <c r="E174" s="14" t="s">
        <v>842</v>
      </c>
      <c r="F174" s="43" t="s">
        <v>843</v>
      </c>
      <c r="G174" s="42" t="str">
        <f t="shared" si="8"/>
        <v>1998</v>
      </c>
      <c r="H174" s="42" t="str">
        <f t="shared" si="9"/>
        <v>04</v>
      </c>
      <c r="I174" s="42">
        <f t="shared" si="10"/>
        <v>25</v>
      </c>
      <c r="J174" s="14"/>
      <c r="K174" s="10">
        <v>119148766</v>
      </c>
      <c r="L174" s="10">
        <v>168293090.69999999</v>
      </c>
      <c r="M174" s="10">
        <v>153080963.40000001</v>
      </c>
      <c r="N174" s="10">
        <v>110185849.3</v>
      </c>
      <c r="O174" s="10">
        <v>129369852.3</v>
      </c>
      <c r="P174" s="15" t="s">
        <v>33</v>
      </c>
      <c r="Q174" s="14" t="s">
        <v>844</v>
      </c>
    </row>
    <row r="175" spans="1:17" s="16" customFormat="1" ht="30" x14ac:dyDescent="0.25">
      <c r="A175" s="13">
        <v>8</v>
      </c>
      <c r="B175" s="14" t="s">
        <v>845</v>
      </c>
      <c r="C175" s="9" t="s">
        <v>846</v>
      </c>
      <c r="D175" s="8" t="s">
        <v>30</v>
      </c>
      <c r="E175" s="14" t="s">
        <v>847</v>
      </c>
      <c r="F175" s="43" t="s">
        <v>848</v>
      </c>
      <c r="G175" s="42" t="str">
        <f t="shared" si="8"/>
        <v>2010</v>
      </c>
      <c r="H175" s="42" t="str">
        <f t="shared" si="9"/>
        <v>11</v>
      </c>
      <c r="I175" s="42">
        <f t="shared" si="10"/>
        <v>13</v>
      </c>
      <c r="J175" s="14"/>
      <c r="K175" s="10">
        <v>144930821.59999999</v>
      </c>
      <c r="L175" s="10">
        <v>190332317.90000001</v>
      </c>
      <c r="M175" s="10">
        <v>148365163.09999999</v>
      </c>
      <c r="N175" s="10">
        <v>234842332.90000001</v>
      </c>
      <c r="O175" s="10">
        <v>190809161.5</v>
      </c>
      <c r="P175" s="15" t="s">
        <v>208</v>
      </c>
      <c r="Q175" s="14" t="s">
        <v>849</v>
      </c>
    </row>
    <row r="176" spans="1:17" s="16" customFormat="1" ht="45" x14ac:dyDescent="0.25">
      <c r="A176" s="13">
        <v>8</v>
      </c>
      <c r="B176" s="15" t="s">
        <v>850</v>
      </c>
      <c r="C176" s="9" t="s">
        <v>678</v>
      </c>
      <c r="D176" s="8" t="s">
        <v>30</v>
      </c>
      <c r="E176" s="14" t="s">
        <v>851</v>
      </c>
      <c r="F176" s="43" t="s">
        <v>852</v>
      </c>
      <c r="G176" s="42" t="str">
        <f t="shared" si="8"/>
        <v>2015</v>
      </c>
      <c r="H176" s="42" t="str">
        <f t="shared" si="9"/>
        <v>09</v>
      </c>
      <c r="I176" s="42">
        <f t="shared" si="10"/>
        <v>8</v>
      </c>
      <c r="J176" s="14"/>
      <c r="K176" s="10">
        <v>2587207.5</v>
      </c>
      <c r="L176" s="10">
        <v>7524398</v>
      </c>
      <c r="M176" s="10">
        <v>9322013.5</v>
      </c>
      <c r="N176" s="10">
        <v>5899167.5999999996</v>
      </c>
      <c r="O176" s="10">
        <v>10663292</v>
      </c>
      <c r="P176" s="15" t="s">
        <v>45</v>
      </c>
      <c r="Q176" s="14" t="s">
        <v>853</v>
      </c>
    </row>
    <row r="177" spans="1:17" s="16" customFormat="1" ht="60" x14ac:dyDescent="0.25">
      <c r="A177" s="13">
        <v>8</v>
      </c>
      <c r="B177" s="15" t="s">
        <v>854</v>
      </c>
      <c r="C177" s="9" t="s">
        <v>855</v>
      </c>
      <c r="D177" s="8" t="s">
        <v>30</v>
      </c>
      <c r="E177" s="14" t="s">
        <v>856</v>
      </c>
      <c r="F177" s="43" t="s">
        <v>857</v>
      </c>
      <c r="G177" s="42" t="str">
        <f t="shared" si="8"/>
        <v>2015</v>
      </c>
      <c r="H177" s="42" t="str">
        <f t="shared" si="9"/>
        <v>04</v>
      </c>
      <c r="I177" s="42">
        <f t="shared" si="10"/>
        <v>8</v>
      </c>
      <c r="J177" s="14"/>
      <c r="K177" s="10">
        <v>110832773.59999999</v>
      </c>
      <c r="L177" s="10">
        <v>124279576.40000001</v>
      </c>
      <c r="M177" s="10">
        <v>132621817.7</v>
      </c>
      <c r="N177" s="10">
        <v>171354452.59999999</v>
      </c>
      <c r="O177" s="10">
        <v>195115544</v>
      </c>
      <c r="P177" s="15" t="s">
        <v>119</v>
      </c>
      <c r="Q177" s="14" t="s">
        <v>858</v>
      </c>
    </row>
    <row r="178" spans="1:17" s="16" customFormat="1" ht="120" x14ac:dyDescent="0.25">
      <c r="A178" s="13">
        <v>8</v>
      </c>
      <c r="B178" s="15" t="s">
        <v>859</v>
      </c>
      <c r="C178" s="9" t="s">
        <v>860</v>
      </c>
      <c r="D178" s="8" t="s">
        <v>430</v>
      </c>
      <c r="E178" s="14" t="s">
        <v>861</v>
      </c>
      <c r="F178" s="43" t="s">
        <v>862</v>
      </c>
      <c r="G178" s="42" t="str">
        <f t="shared" si="8"/>
        <v>2003</v>
      </c>
      <c r="H178" s="42" t="str">
        <f t="shared" si="9"/>
        <v>01</v>
      </c>
      <c r="I178" s="42">
        <f t="shared" si="10"/>
        <v>20</v>
      </c>
      <c r="J178" s="14"/>
      <c r="K178" s="10">
        <v>7368065</v>
      </c>
      <c r="L178" s="10">
        <v>9912720.6999999993</v>
      </c>
      <c r="M178" s="10">
        <v>12200735</v>
      </c>
      <c r="N178" s="10">
        <v>14075232.9</v>
      </c>
      <c r="O178" s="10">
        <v>15715829</v>
      </c>
      <c r="P178" s="15" t="s">
        <v>26</v>
      </c>
      <c r="Q178" s="14" t="s">
        <v>493</v>
      </c>
    </row>
    <row r="179" spans="1:17" ht="60" x14ac:dyDescent="0.25">
      <c r="A179" s="7">
        <v>8</v>
      </c>
      <c r="B179" s="8" t="s">
        <v>863</v>
      </c>
      <c r="C179" s="9">
        <v>27487</v>
      </c>
      <c r="D179" s="8" t="s">
        <v>30</v>
      </c>
      <c r="E179" s="8" t="s">
        <v>864</v>
      </c>
      <c r="F179" s="41" t="s">
        <v>865</v>
      </c>
      <c r="G179" s="42" t="str">
        <f t="shared" si="8"/>
        <v>1999</v>
      </c>
      <c r="H179" s="42" t="str">
        <f t="shared" si="9"/>
        <v>01</v>
      </c>
      <c r="I179" s="42">
        <f t="shared" si="10"/>
        <v>24</v>
      </c>
      <c r="J179" s="8"/>
      <c r="K179" s="10">
        <v>20907615</v>
      </c>
      <c r="L179" s="10">
        <v>21464809.899999999</v>
      </c>
      <c r="M179" s="10">
        <v>31870147.800000001</v>
      </c>
      <c r="N179" s="10">
        <v>39377216.899999999</v>
      </c>
      <c r="O179" s="10">
        <v>55029347.5</v>
      </c>
      <c r="P179" s="11" t="s">
        <v>289</v>
      </c>
      <c r="Q179" s="8" t="s">
        <v>290</v>
      </c>
    </row>
    <row r="180" spans="1:17" ht="30" x14ac:dyDescent="0.25">
      <c r="A180" s="7">
        <v>8</v>
      </c>
      <c r="B180" s="3" t="s">
        <v>866</v>
      </c>
      <c r="C180" s="9" t="s">
        <v>867</v>
      </c>
      <c r="D180" s="8" t="s">
        <v>30</v>
      </c>
      <c r="E180" s="8" t="s">
        <v>868</v>
      </c>
      <c r="F180" s="41" t="s">
        <v>869</v>
      </c>
      <c r="G180" s="42" t="str">
        <f t="shared" si="8"/>
        <v>2013</v>
      </c>
      <c r="H180" s="42" t="str">
        <f t="shared" si="9"/>
        <v>11</v>
      </c>
      <c r="I180" s="42">
        <f t="shared" si="10"/>
        <v>10</v>
      </c>
      <c r="J180" s="8"/>
      <c r="K180" s="10">
        <v>103049900</v>
      </c>
      <c r="L180" s="10">
        <v>29867300</v>
      </c>
      <c r="M180" s="10">
        <v>29914257</v>
      </c>
      <c r="N180" s="10">
        <v>6190574</v>
      </c>
      <c r="O180" s="10">
        <v>516465</v>
      </c>
      <c r="P180" s="11" t="s">
        <v>51</v>
      </c>
      <c r="Q180" s="8" t="s">
        <v>870</v>
      </c>
    </row>
    <row r="181" spans="1:17" s="16" customFormat="1" ht="60" x14ac:dyDescent="0.25">
      <c r="A181" s="13">
        <v>8</v>
      </c>
      <c r="B181" s="15" t="s">
        <v>871</v>
      </c>
      <c r="C181" s="9" t="s">
        <v>606</v>
      </c>
      <c r="D181" s="8" t="s">
        <v>30</v>
      </c>
      <c r="E181" s="14" t="s">
        <v>872</v>
      </c>
      <c r="F181" s="43" t="s">
        <v>873</v>
      </c>
      <c r="G181" s="42" t="str">
        <f t="shared" si="8"/>
        <v>2016</v>
      </c>
      <c r="H181" s="42" t="str">
        <f t="shared" si="9"/>
        <v>03</v>
      </c>
      <c r="I181" s="42">
        <f t="shared" si="10"/>
        <v>7</v>
      </c>
      <c r="J181" s="14"/>
      <c r="K181" s="10">
        <v>4067771.5</v>
      </c>
      <c r="L181" s="10">
        <v>8000</v>
      </c>
      <c r="M181" s="17">
        <v>0</v>
      </c>
      <c r="N181" s="17">
        <v>0</v>
      </c>
      <c r="O181" s="10">
        <v>568228.1</v>
      </c>
      <c r="P181" s="15" t="s">
        <v>51</v>
      </c>
      <c r="Q181" s="14" t="s">
        <v>874</v>
      </c>
    </row>
    <row r="182" spans="1:17" ht="90" x14ac:dyDescent="0.25">
      <c r="A182" s="7">
        <v>8</v>
      </c>
      <c r="B182" s="3" t="s">
        <v>875</v>
      </c>
      <c r="C182" s="9" t="s">
        <v>543</v>
      </c>
      <c r="D182" s="8" t="s">
        <v>876</v>
      </c>
      <c r="E182" s="8" t="s">
        <v>877</v>
      </c>
      <c r="F182" s="41" t="s">
        <v>878</v>
      </c>
      <c r="G182" s="42" t="str">
        <f t="shared" si="8"/>
        <v>1994</v>
      </c>
      <c r="H182" s="42" t="str">
        <f t="shared" si="9"/>
        <v>01</v>
      </c>
      <c r="I182" s="42">
        <f t="shared" si="10"/>
        <v>29</v>
      </c>
      <c r="J182" s="8"/>
      <c r="K182" s="10">
        <v>25065675.5</v>
      </c>
      <c r="L182" s="10">
        <v>27630705.100000001</v>
      </c>
      <c r="M182" s="10">
        <v>91050809.799999997</v>
      </c>
      <c r="N182" s="10">
        <v>254047450.5</v>
      </c>
      <c r="O182" s="10">
        <v>356662469.5</v>
      </c>
      <c r="P182" s="11" t="s">
        <v>119</v>
      </c>
      <c r="Q182" s="8" t="s">
        <v>879</v>
      </c>
    </row>
    <row r="183" spans="1:17" s="16" customFormat="1" ht="30" x14ac:dyDescent="0.25">
      <c r="A183" s="13">
        <v>8</v>
      </c>
      <c r="B183" s="14" t="s">
        <v>880</v>
      </c>
      <c r="C183" s="9" t="s">
        <v>881</v>
      </c>
      <c r="D183" s="8" t="s">
        <v>30</v>
      </c>
      <c r="E183" s="14" t="s">
        <v>882</v>
      </c>
      <c r="F183" s="43" t="s">
        <v>883</v>
      </c>
      <c r="G183" s="42" t="str">
        <f t="shared" si="8"/>
        <v>2005</v>
      </c>
      <c r="H183" s="42" t="str">
        <f t="shared" si="9"/>
        <v>02</v>
      </c>
      <c r="I183" s="42">
        <f t="shared" si="10"/>
        <v>18</v>
      </c>
      <c r="J183" s="14"/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5" t="s">
        <v>51</v>
      </c>
      <c r="Q183" s="14" t="s">
        <v>884</v>
      </c>
    </row>
    <row r="184" spans="1:17" s="16" customFormat="1" ht="45" x14ac:dyDescent="0.25">
      <c r="A184" s="13">
        <v>8</v>
      </c>
      <c r="B184" s="15" t="s">
        <v>885</v>
      </c>
      <c r="C184" s="30" t="s">
        <v>886</v>
      </c>
      <c r="D184" s="8" t="s">
        <v>30</v>
      </c>
      <c r="E184" s="14" t="s">
        <v>887</v>
      </c>
      <c r="F184" s="43" t="s">
        <v>888</v>
      </c>
      <c r="G184" s="42" t="str">
        <f t="shared" si="8"/>
        <v>2013</v>
      </c>
      <c r="H184" s="42" t="str">
        <f t="shared" si="9"/>
        <v>11</v>
      </c>
      <c r="I184" s="42">
        <f t="shared" si="10"/>
        <v>10</v>
      </c>
      <c r="J184" s="14" t="s">
        <v>130</v>
      </c>
      <c r="K184" s="10">
        <v>419610</v>
      </c>
      <c r="L184" s="17">
        <v>0</v>
      </c>
      <c r="M184" s="17">
        <v>0</v>
      </c>
      <c r="N184" s="10">
        <v>3063</v>
      </c>
      <c r="O184" s="17">
        <v>0</v>
      </c>
      <c r="P184" s="15" t="s">
        <v>51</v>
      </c>
      <c r="Q184" s="14" t="s">
        <v>634</v>
      </c>
    </row>
    <row r="185" spans="1:17" ht="30" x14ac:dyDescent="0.25">
      <c r="A185" s="7">
        <v>8</v>
      </c>
      <c r="B185" s="3" t="s">
        <v>889</v>
      </c>
      <c r="C185" s="30"/>
      <c r="D185" s="8" t="s">
        <v>30</v>
      </c>
      <c r="E185" s="8" t="s">
        <v>890</v>
      </c>
      <c r="F185" s="41" t="s">
        <v>891</v>
      </c>
      <c r="G185" s="42" t="str">
        <f t="shared" si="8"/>
        <v>2003</v>
      </c>
      <c r="H185" s="42" t="str">
        <f t="shared" si="9"/>
        <v>08</v>
      </c>
      <c r="I185" s="42">
        <f t="shared" si="10"/>
        <v>20</v>
      </c>
      <c r="J185" s="8"/>
      <c r="K185" s="18">
        <v>25743121</v>
      </c>
      <c r="L185" s="18">
        <v>44184674.299999997</v>
      </c>
      <c r="M185" s="18">
        <v>79838919.299999997</v>
      </c>
      <c r="N185" s="18">
        <v>77160337</v>
      </c>
      <c r="O185" s="18">
        <v>85419266.799999997</v>
      </c>
      <c r="P185" s="11" t="s">
        <v>57</v>
      </c>
      <c r="Q185" s="8" t="s">
        <v>551</v>
      </c>
    </row>
    <row r="186" spans="1:17" s="16" customFormat="1" ht="30" x14ac:dyDescent="0.25">
      <c r="A186" s="13">
        <v>8</v>
      </c>
      <c r="B186" s="15" t="s">
        <v>892</v>
      </c>
      <c r="C186" s="9">
        <v>23013</v>
      </c>
      <c r="D186" s="8" t="s">
        <v>30</v>
      </c>
      <c r="E186" s="14" t="s">
        <v>893</v>
      </c>
      <c r="F186" s="43" t="s">
        <v>894</v>
      </c>
      <c r="G186" s="42" t="str">
        <f t="shared" si="8"/>
        <v>2020</v>
      </c>
      <c r="H186" s="42" t="str">
        <f t="shared" si="9"/>
        <v>05</v>
      </c>
      <c r="I186" s="42">
        <f t="shared" si="10"/>
        <v>3</v>
      </c>
      <c r="J186" s="14"/>
      <c r="K186" s="17">
        <v>0</v>
      </c>
      <c r="L186" s="10">
        <v>28640</v>
      </c>
      <c r="M186" s="10">
        <v>9374</v>
      </c>
      <c r="N186" s="10">
        <v>527084.9</v>
      </c>
      <c r="O186" s="10">
        <v>608887.69999999995</v>
      </c>
      <c r="P186" s="15" t="s">
        <v>76</v>
      </c>
      <c r="Q186" s="14" t="s">
        <v>895</v>
      </c>
    </row>
    <row r="187" spans="1:17" ht="120" x14ac:dyDescent="0.25">
      <c r="A187" s="7">
        <v>8</v>
      </c>
      <c r="B187" s="3" t="s">
        <v>896</v>
      </c>
      <c r="C187" s="9" t="s">
        <v>683</v>
      </c>
      <c r="D187" s="8" t="s">
        <v>30</v>
      </c>
      <c r="E187" s="8" t="s">
        <v>897</v>
      </c>
      <c r="F187" s="41" t="s">
        <v>898</v>
      </c>
      <c r="G187" s="42" t="str">
        <f t="shared" si="8"/>
        <v>2003</v>
      </c>
      <c r="H187" s="42" t="str">
        <f t="shared" si="9"/>
        <v>06</v>
      </c>
      <c r="I187" s="42">
        <f t="shared" si="10"/>
        <v>20</v>
      </c>
      <c r="J187" s="8"/>
      <c r="K187" s="10">
        <v>449836213.5</v>
      </c>
      <c r="L187" s="10">
        <v>344499785.60000002</v>
      </c>
      <c r="M187" s="10">
        <v>345454709.5</v>
      </c>
      <c r="N187" s="10">
        <v>309756706.30000001</v>
      </c>
      <c r="O187" s="10">
        <v>100913918.8</v>
      </c>
      <c r="P187" s="11" t="s">
        <v>208</v>
      </c>
      <c r="Q187" s="8" t="s">
        <v>899</v>
      </c>
    </row>
    <row r="188" spans="1:17" s="16" customFormat="1" ht="60" x14ac:dyDescent="0.25">
      <c r="A188" s="13">
        <v>9</v>
      </c>
      <c r="B188" s="15" t="s">
        <v>900</v>
      </c>
      <c r="C188" s="9" t="s">
        <v>901</v>
      </c>
      <c r="D188" s="8" t="s">
        <v>96</v>
      </c>
      <c r="E188" s="14" t="s">
        <v>902</v>
      </c>
      <c r="F188" s="43" t="s">
        <v>903</v>
      </c>
      <c r="G188" s="42" t="str">
        <f t="shared" si="8"/>
        <v>2017</v>
      </c>
      <c r="H188" s="42" t="str">
        <f t="shared" si="9"/>
        <v>06</v>
      </c>
      <c r="I188" s="42">
        <f t="shared" si="10"/>
        <v>6</v>
      </c>
      <c r="J188" s="15"/>
      <c r="K188" s="10">
        <v>83771</v>
      </c>
      <c r="L188" s="17">
        <v>0</v>
      </c>
      <c r="M188" s="17">
        <v>0</v>
      </c>
      <c r="N188" s="17">
        <v>0</v>
      </c>
      <c r="O188" s="10">
        <v>22425</v>
      </c>
      <c r="P188" s="15" t="s">
        <v>51</v>
      </c>
      <c r="Q188" s="14" t="s">
        <v>27</v>
      </c>
    </row>
    <row r="189" spans="1:17" s="16" customFormat="1" ht="195" x14ac:dyDescent="0.25">
      <c r="A189" s="13">
        <v>9</v>
      </c>
      <c r="B189" s="14" t="s">
        <v>904</v>
      </c>
      <c r="C189" s="9" t="s">
        <v>905</v>
      </c>
      <c r="D189" s="8" t="s">
        <v>906</v>
      </c>
      <c r="E189" s="14" t="s">
        <v>907</v>
      </c>
      <c r="F189" s="43" t="s">
        <v>908</v>
      </c>
      <c r="G189" s="42" t="str">
        <f t="shared" si="8"/>
        <v>1995</v>
      </c>
      <c r="H189" s="42" t="str">
        <f t="shared" si="9"/>
        <v>11</v>
      </c>
      <c r="I189" s="42">
        <f t="shared" si="10"/>
        <v>28</v>
      </c>
      <c r="J189" s="15"/>
      <c r="K189" s="10">
        <v>38710048992.099998</v>
      </c>
      <c r="L189" s="10">
        <v>13815165017</v>
      </c>
      <c r="M189" s="10">
        <v>111990455385.3</v>
      </c>
      <c r="N189" s="10">
        <v>102521905643</v>
      </c>
      <c r="O189" s="10">
        <v>36377610953</v>
      </c>
      <c r="P189" s="15" t="s">
        <v>69</v>
      </c>
      <c r="Q189" s="14" t="s">
        <v>909</v>
      </c>
    </row>
    <row r="190" spans="1:17" ht="90" x14ac:dyDescent="0.25">
      <c r="A190" s="7">
        <v>9</v>
      </c>
      <c r="B190" s="3" t="s">
        <v>910</v>
      </c>
      <c r="C190" s="9" t="s">
        <v>911</v>
      </c>
      <c r="D190" s="8" t="s">
        <v>393</v>
      </c>
      <c r="E190" s="8" t="s">
        <v>912</v>
      </c>
      <c r="F190" s="41" t="s">
        <v>913</v>
      </c>
      <c r="G190" s="42" t="str">
        <f t="shared" si="8"/>
        <v>2006</v>
      </c>
      <c r="H190" s="42" t="str">
        <f t="shared" si="9"/>
        <v>03</v>
      </c>
      <c r="I190" s="42">
        <f t="shared" si="10"/>
        <v>17</v>
      </c>
      <c r="J190" s="3"/>
      <c r="K190" s="10">
        <v>24651184.100000001</v>
      </c>
      <c r="L190" s="10">
        <v>23365462.199999999</v>
      </c>
      <c r="M190" s="10">
        <v>17739826.399999999</v>
      </c>
      <c r="N190" s="10">
        <v>15805873.1</v>
      </c>
      <c r="O190" s="10">
        <v>23089282</v>
      </c>
      <c r="P190" s="11" t="s">
        <v>26</v>
      </c>
      <c r="Q190" s="8" t="s">
        <v>914</v>
      </c>
    </row>
    <row r="191" spans="1:17" ht="105" x14ac:dyDescent="0.25">
      <c r="A191" s="7">
        <v>9</v>
      </c>
      <c r="B191" s="3" t="s">
        <v>915</v>
      </c>
      <c r="C191" s="9">
        <v>26762</v>
      </c>
      <c r="D191" s="8" t="s">
        <v>15</v>
      </c>
      <c r="E191" s="8" t="s">
        <v>916</v>
      </c>
      <c r="F191" s="46" t="s">
        <v>917</v>
      </c>
      <c r="G191" s="42" t="str">
        <f t="shared" si="8"/>
        <v>2009</v>
      </c>
      <c r="H191" s="42" t="str">
        <f t="shared" si="9"/>
        <v>06</v>
      </c>
      <c r="I191" s="42">
        <f t="shared" si="10"/>
        <v>14</v>
      </c>
      <c r="J191" s="3" t="s">
        <v>18</v>
      </c>
      <c r="K191" s="10">
        <v>6965678</v>
      </c>
      <c r="L191" s="10">
        <v>3986622</v>
      </c>
      <c r="M191" s="10">
        <v>1286270</v>
      </c>
      <c r="N191" s="10">
        <v>11539847.5</v>
      </c>
      <c r="O191" s="10">
        <v>768631.7</v>
      </c>
      <c r="P191" s="11" t="s">
        <v>26</v>
      </c>
      <c r="Q191" s="8" t="s">
        <v>918</v>
      </c>
    </row>
    <row r="192" spans="1:17" ht="180" x14ac:dyDescent="0.25">
      <c r="A192" s="7">
        <v>9</v>
      </c>
      <c r="B192" s="3" t="s">
        <v>919</v>
      </c>
      <c r="C192" s="9" t="s">
        <v>920</v>
      </c>
      <c r="D192" s="8" t="s">
        <v>921</v>
      </c>
      <c r="E192" s="8" t="s">
        <v>922</v>
      </c>
      <c r="F192" s="41" t="s">
        <v>923</v>
      </c>
      <c r="G192" s="42" t="str">
        <f t="shared" si="8"/>
        <v>1995</v>
      </c>
      <c r="H192" s="42" t="str">
        <f t="shared" si="9"/>
        <v>05</v>
      </c>
      <c r="I192" s="42">
        <f t="shared" si="10"/>
        <v>28</v>
      </c>
      <c r="J192" s="3" t="s">
        <v>18</v>
      </c>
      <c r="K192" s="10">
        <v>340594585</v>
      </c>
      <c r="L192" s="10">
        <v>477781769</v>
      </c>
      <c r="M192" s="10">
        <v>413135011.80000001</v>
      </c>
      <c r="N192" s="10">
        <v>720995147.79999995</v>
      </c>
      <c r="O192" s="10">
        <v>679026428</v>
      </c>
      <c r="P192" s="11" t="s">
        <v>208</v>
      </c>
      <c r="Q192" s="8" t="s">
        <v>924</v>
      </c>
    </row>
    <row r="193" spans="1:17" ht="75" x14ac:dyDescent="0.25">
      <c r="A193" s="7">
        <v>9</v>
      </c>
      <c r="B193" s="3" t="s">
        <v>925</v>
      </c>
      <c r="C193" s="9">
        <v>23887</v>
      </c>
      <c r="D193" s="8" t="s">
        <v>393</v>
      </c>
      <c r="E193" s="8" t="s">
        <v>926</v>
      </c>
      <c r="F193" s="41" t="s">
        <v>927</v>
      </c>
      <c r="G193" s="42" t="str">
        <f t="shared" si="8"/>
        <v>2001</v>
      </c>
      <c r="H193" s="42" t="str">
        <f t="shared" si="9"/>
        <v>03</v>
      </c>
      <c r="I193" s="42">
        <f t="shared" si="10"/>
        <v>22</v>
      </c>
      <c r="J193" s="3"/>
      <c r="K193" s="10">
        <v>125080852</v>
      </c>
      <c r="L193" s="10">
        <v>77280683</v>
      </c>
      <c r="M193" s="10">
        <v>81296749.400000006</v>
      </c>
      <c r="N193" s="10">
        <v>158388821.19999999</v>
      </c>
      <c r="O193" s="10">
        <v>77977088.599999994</v>
      </c>
      <c r="P193" s="11" t="s">
        <v>45</v>
      </c>
      <c r="Q193" s="8" t="s">
        <v>928</v>
      </c>
    </row>
    <row r="194" spans="1:17" s="16" customFormat="1" ht="90" x14ac:dyDescent="0.25">
      <c r="A194" s="13">
        <v>9</v>
      </c>
      <c r="B194" s="15" t="s">
        <v>929</v>
      </c>
      <c r="C194" s="9" t="s">
        <v>930</v>
      </c>
      <c r="D194" s="8" t="s">
        <v>30</v>
      </c>
      <c r="E194" s="14" t="s">
        <v>931</v>
      </c>
      <c r="F194" s="43" t="s">
        <v>932</v>
      </c>
      <c r="G194" s="42" t="str">
        <f t="shared" si="8"/>
        <v>2009</v>
      </c>
      <c r="H194" s="42" t="str">
        <f t="shared" si="9"/>
        <v>01</v>
      </c>
      <c r="I194" s="42">
        <f t="shared" si="10"/>
        <v>14</v>
      </c>
      <c r="J194" s="15" t="s">
        <v>18</v>
      </c>
      <c r="K194" s="10">
        <v>78582758.400000006</v>
      </c>
      <c r="L194" s="10">
        <v>103040774.2</v>
      </c>
      <c r="M194" s="10">
        <v>153151292.5</v>
      </c>
      <c r="N194" s="10">
        <v>201339506.30000001</v>
      </c>
      <c r="O194" s="10">
        <v>223872623</v>
      </c>
      <c r="P194" s="15" t="s">
        <v>33</v>
      </c>
      <c r="Q194" s="14" t="s">
        <v>933</v>
      </c>
    </row>
    <row r="195" spans="1:17" s="16" customFormat="1" ht="135" x14ac:dyDescent="0.25">
      <c r="A195" s="13">
        <v>9</v>
      </c>
      <c r="B195" s="15" t="s">
        <v>934</v>
      </c>
      <c r="C195" s="9" t="s">
        <v>935</v>
      </c>
      <c r="D195" s="8" t="s">
        <v>358</v>
      </c>
      <c r="E195" s="14" t="s">
        <v>936</v>
      </c>
      <c r="F195" s="43" t="s">
        <v>937</v>
      </c>
      <c r="G195" s="42" t="str">
        <f t="shared" si="8"/>
        <v>2021</v>
      </c>
      <c r="H195" s="42" t="str">
        <f t="shared" si="9"/>
        <v>03</v>
      </c>
      <c r="I195" s="42">
        <f t="shared" si="10"/>
        <v>2</v>
      </c>
      <c r="J195" s="15" t="s">
        <v>18</v>
      </c>
      <c r="K195" s="17">
        <v>0</v>
      </c>
      <c r="L195" s="17">
        <v>0</v>
      </c>
      <c r="M195" s="10">
        <v>1613755.2</v>
      </c>
      <c r="N195" s="10">
        <v>1676827.6</v>
      </c>
      <c r="O195" s="17">
        <v>387</v>
      </c>
      <c r="P195" s="15" t="s">
        <v>76</v>
      </c>
      <c r="Q195" s="14" t="s">
        <v>270</v>
      </c>
    </row>
    <row r="196" spans="1:17" ht="30" x14ac:dyDescent="0.25">
      <c r="A196" s="7">
        <v>9</v>
      </c>
      <c r="B196" s="3" t="s">
        <v>938</v>
      </c>
      <c r="C196" s="9" t="s">
        <v>939</v>
      </c>
      <c r="D196" s="8" t="s">
        <v>30</v>
      </c>
      <c r="E196" s="8" t="s">
        <v>940</v>
      </c>
      <c r="F196" s="41" t="s">
        <v>941</v>
      </c>
      <c r="G196" s="42" t="str">
        <f t="shared" si="8"/>
        <v>2011</v>
      </c>
      <c r="H196" s="42" t="str">
        <f t="shared" si="9"/>
        <v>10</v>
      </c>
      <c r="I196" s="42">
        <f t="shared" si="10"/>
        <v>12</v>
      </c>
      <c r="J196" s="8" t="s">
        <v>192</v>
      </c>
      <c r="K196" s="10">
        <v>3340777</v>
      </c>
      <c r="L196" s="10">
        <v>573796</v>
      </c>
      <c r="M196" s="10">
        <v>353398</v>
      </c>
      <c r="N196" s="10">
        <v>251696</v>
      </c>
      <c r="O196" s="10">
        <v>159823</v>
      </c>
      <c r="P196" s="11" t="s">
        <v>76</v>
      </c>
      <c r="Q196" s="8" t="s">
        <v>942</v>
      </c>
    </row>
    <row r="197" spans="1:17" s="16" customFormat="1" ht="180" x14ac:dyDescent="0.25">
      <c r="A197" s="13">
        <v>9</v>
      </c>
      <c r="B197" s="14" t="s">
        <v>943</v>
      </c>
      <c r="C197" s="9" t="s">
        <v>944</v>
      </c>
      <c r="D197" s="8" t="s">
        <v>945</v>
      </c>
      <c r="E197" s="14" t="s">
        <v>946</v>
      </c>
      <c r="F197" s="43" t="s">
        <v>947</v>
      </c>
      <c r="G197" s="42" t="str">
        <f t="shared" si="8"/>
        <v>2000</v>
      </c>
      <c r="H197" s="42" t="str">
        <f t="shared" si="9"/>
        <v>02</v>
      </c>
      <c r="I197" s="42">
        <f t="shared" si="10"/>
        <v>23</v>
      </c>
      <c r="J197" s="15"/>
      <c r="K197" s="10">
        <v>531362481.60000002</v>
      </c>
      <c r="L197" s="10">
        <v>511569286.19999999</v>
      </c>
      <c r="M197" s="10">
        <v>621425548.10000002</v>
      </c>
      <c r="N197" s="10">
        <v>785669157.70000005</v>
      </c>
      <c r="O197" s="10">
        <v>945894688.89999998</v>
      </c>
      <c r="P197" s="15" t="s">
        <v>69</v>
      </c>
      <c r="Q197" s="14" t="s">
        <v>948</v>
      </c>
    </row>
    <row r="198" spans="1:17" ht="45" x14ac:dyDescent="0.25">
      <c r="A198" s="7">
        <v>9</v>
      </c>
      <c r="B198" s="3" t="s">
        <v>949</v>
      </c>
      <c r="C198" s="9">
        <v>29420</v>
      </c>
      <c r="D198" s="8" t="s">
        <v>30</v>
      </c>
      <c r="E198" s="8" t="s">
        <v>950</v>
      </c>
      <c r="F198" s="46" t="s">
        <v>951</v>
      </c>
      <c r="G198" s="42" t="str">
        <f t="shared" ref="G198:G261" si="11">IF(LEFT(F198,2)&lt;"50","20"&amp;LEFT(F198,2),"19"&amp;LEFT(F198,2))</f>
        <v>2014</v>
      </c>
      <c r="H198" s="42" t="str">
        <f t="shared" si="9"/>
        <v>09</v>
      </c>
      <c r="I198" s="42">
        <f t="shared" si="10"/>
        <v>9</v>
      </c>
      <c r="J198" s="3"/>
      <c r="K198" s="10">
        <v>10727168</v>
      </c>
      <c r="L198" s="10">
        <v>17271539.800000001</v>
      </c>
      <c r="M198" s="10">
        <v>28331719.199999999</v>
      </c>
      <c r="N198" s="10">
        <v>33586515.799999997</v>
      </c>
      <c r="O198" s="10">
        <v>38038960.700000003</v>
      </c>
      <c r="P198" s="11" t="s">
        <v>234</v>
      </c>
      <c r="Q198" s="8" t="s">
        <v>952</v>
      </c>
    </row>
    <row r="199" spans="1:17" x14ac:dyDescent="0.25">
      <c r="A199" s="7"/>
      <c r="B199" s="3"/>
      <c r="C199" s="9"/>
      <c r="D199" s="8"/>
      <c r="E199" s="8"/>
      <c r="F199" s="46"/>
      <c r="G199" s="42" t="str">
        <f t="shared" si="11"/>
        <v>20</v>
      </c>
      <c r="H199" s="46"/>
      <c r="I199" s="46"/>
      <c r="J199" s="3"/>
      <c r="K199" s="10">
        <v>110200</v>
      </c>
      <c r="L199" s="10">
        <v>49779</v>
      </c>
      <c r="M199" s="10">
        <v>613523</v>
      </c>
      <c r="N199" s="10">
        <v>599924</v>
      </c>
      <c r="O199" s="10">
        <v>384443</v>
      </c>
      <c r="P199" s="11" t="s">
        <v>51</v>
      </c>
      <c r="Q199" s="3" t="s">
        <v>953</v>
      </c>
    </row>
    <row r="200" spans="1:17" ht="210" x14ac:dyDescent="0.25">
      <c r="A200" s="7">
        <v>9</v>
      </c>
      <c r="B200" s="3" t="s">
        <v>954</v>
      </c>
      <c r="C200" s="9" t="s">
        <v>955</v>
      </c>
      <c r="D200" s="8" t="s">
        <v>30</v>
      </c>
      <c r="E200" s="8" t="s">
        <v>956</v>
      </c>
      <c r="F200" s="41" t="s">
        <v>957</v>
      </c>
      <c r="G200" s="42" t="str">
        <f t="shared" si="11"/>
        <v>2009</v>
      </c>
      <c r="H200" s="42" t="str">
        <f t="shared" ref="H200:H212" si="12">MID(F200,3,2)</f>
        <v>12</v>
      </c>
      <c r="I200" s="42">
        <f t="shared" ref="I200:I212" si="13">2023-G200</f>
        <v>14</v>
      </c>
      <c r="J200" s="3"/>
      <c r="K200" s="10">
        <v>53486849</v>
      </c>
      <c r="L200" s="10">
        <v>49175975.5</v>
      </c>
      <c r="M200" s="10">
        <v>50775070</v>
      </c>
      <c r="N200" s="10">
        <v>62553208.899999999</v>
      </c>
      <c r="O200" s="10">
        <v>32299713</v>
      </c>
      <c r="P200" s="11" t="s">
        <v>208</v>
      </c>
      <c r="Q200" s="8" t="s">
        <v>958</v>
      </c>
    </row>
    <row r="201" spans="1:17" s="16" customFormat="1" ht="45" x14ac:dyDescent="0.25">
      <c r="A201" s="13">
        <v>9</v>
      </c>
      <c r="B201" s="15" t="s">
        <v>959</v>
      </c>
      <c r="C201" s="9">
        <v>25402</v>
      </c>
      <c r="D201" s="8" t="s">
        <v>960</v>
      </c>
      <c r="E201" s="14" t="s">
        <v>961</v>
      </c>
      <c r="F201" s="43" t="s">
        <v>962</v>
      </c>
      <c r="G201" s="42" t="str">
        <f t="shared" si="11"/>
        <v>2008</v>
      </c>
      <c r="H201" s="42" t="str">
        <f t="shared" si="12"/>
        <v>11</v>
      </c>
      <c r="I201" s="42">
        <f t="shared" si="13"/>
        <v>15</v>
      </c>
      <c r="J201" s="15" t="s">
        <v>18</v>
      </c>
      <c r="K201" s="10">
        <v>3398200266.4000001</v>
      </c>
      <c r="L201" s="10">
        <v>4157992259.3000002</v>
      </c>
      <c r="M201" s="10">
        <v>6193981130.3000002</v>
      </c>
      <c r="N201" s="10">
        <v>6112415579.5</v>
      </c>
      <c r="O201" s="10">
        <v>5464528952.3000002</v>
      </c>
      <c r="P201" s="15" t="s">
        <v>69</v>
      </c>
      <c r="Q201" s="14" t="s">
        <v>963</v>
      </c>
    </row>
    <row r="202" spans="1:17" ht="75" x14ac:dyDescent="0.25">
      <c r="A202" s="7">
        <v>9</v>
      </c>
      <c r="B202" s="3" t="s">
        <v>964</v>
      </c>
      <c r="C202" s="9" t="s">
        <v>965</v>
      </c>
      <c r="D202" s="8" t="s">
        <v>960</v>
      </c>
      <c r="E202" s="8" t="s">
        <v>966</v>
      </c>
      <c r="F202" s="41" t="s">
        <v>967</v>
      </c>
      <c r="G202" s="42" t="str">
        <f t="shared" si="11"/>
        <v>2012</v>
      </c>
      <c r="H202" s="42" t="str">
        <f t="shared" si="12"/>
        <v>09</v>
      </c>
      <c r="I202" s="42">
        <f t="shared" si="13"/>
        <v>11</v>
      </c>
      <c r="J202" s="3" t="s">
        <v>968</v>
      </c>
      <c r="K202" s="10">
        <v>4776486.0999999996</v>
      </c>
      <c r="L202" s="10">
        <v>16219505</v>
      </c>
      <c r="M202" s="10">
        <v>5356200.9000000004</v>
      </c>
      <c r="N202" s="10">
        <v>19524134.399999999</v>
      </c>
      <c r="O202" s="10">
        <v>27629702.199999999</v>
      </c>
      <c r="P202" s="11" t="s">
        <v>289</v>
      </c>
      <c r="Q202" s="8" t="s">
        <v>969</v>
      </c>
    </row>
    <row r="203" spans="1:17" ht="165" x14ac:dyDescent="0.25">
      <c r="A203" s="7">
        <v>9</v>
      </c>
      <c r="B203" s="3" t="s">
        <v>970</v>
      </c>
      <c r="C203" s="9" t="s">
        <v>971</v>
      </c>
      <c r="D203" s="8" t="s">
        <v>358</v>
      </c>
      <c r="E203" s="8" t="s">
        <v>972</v>
      </c>
      <c r="F203" s="41" t="s">
        <v>973</v>
      </c>
      <c r="G203" s="42" t="str">
        <f t="shared" si="11"/>
        <v>2010</v>
      </c>
      <c r="H203" s="42" t="str">
        <f t="shared" si="12"/>
        <v>07</v>
      </c>
      <c r="I203" s="42">
        <f t="shared" si="13"/>
        <v>13</v>
      </c>
      <c r="J203" s="3"/>
      <c r="K203" s="10">
        <v>4290602</v>
      </c>
      <c r="L203" s="10">
        <v>6346521</v>
      </c>
      <c r="M203" s="10">
        <v>7802228.2000000002</v>
      </c>
      <c r="N203" s="10">
        <v>13715016.6</v>
      </c>
      <c r="O203" s="10">
        <v>19548205.100000001</v>
      </c>
      <c r="P203" s="11" t="s">
        <v>45</v>
      </c>
      <c r="Q203" s="8" t="s">
        <v>974</v>
      </c>
    </row>
    <row r="204" spans="1:17" ht="45" x14ac:dyDescent="0.25">
      <c r="A204" s="7">
        <v>9</v>
      </c>
      <c r="B204" s="3" t="s">
        <v>975</v>
      </c>
      <c r="C204" s="9" t="s">
        <v>976</v>
      </c>
      <c r="D204" s="8" t="s">
        <v>30</v>
      </c>
      <c r="E204" s="8" t="s">
        <v>977</v>
      </c>
      <c r="F204" s="41" t="s">
        <v>978</v>
      </c>
      <c r="G204" s="42" t="str">
        <f t="shared" si="11"/>
        <v>2017</v>
      </c>
      <c r="H204" s="42" t="str">
        <f t="shared" si="12"/>
        <v>06</v>
      </c>
      <c r="I204" s="42">
        <f t="shared" si="13"/>
        <v>6</v>
      </c>
      <c r="J204" s="3"/>
      <c r="K204" s="10">
        <v>81983736</v>
      </c>
      <c r="L204" s="10">
        <v>21055899</v>
      </c>
      <c r="M204" s="10">
        <v>68215474.200000003</v>
      </c>
      <c r="N204" s="10">
        <v>519493481.89999998</v>
      </c>
      <c r="O204" s="10">
        <v>883049561.60000002</v>
      </c>
      <c r="P204" s="11" t="s">
        <v>289</v>
      </c>
      <c r="Q204" s="8" t="s">
        <v>979</v>
      </c>
    </row>
    <row r="205" spans="1:17" ht="30" x14ac:dyDescent="0.25">
      <c r="A205" s="7">
        <v>9</v>
      </c>
      <c r="B205" s="8" t="s">
        <v>980</v>
      </c>
      <c r="C205" s="9" t="s">
        <v>981</v>
      </c>
      <c r="D205" s="8" t="s">
        <v>30</v>
      </c>
      <c r="E205" s="8" t="s">
        <v>982</v>
      </c>
      <c r="F205" s="41" t="s">
        <v>983</v>
      </c>
      <c r="G205" s="42" t="str">
        <f t="shared" si="11"/>
        <v>2015</v>
      </c>
      <c r="H205" s="42" t="str">
        <f t="shared" si="12"/>
        <v>11</v>
      </c>
      <c r="I205" s="42">
        <f t="shared" si="13"/>
        <v>8</v>
      </c>
      <c r="J205" s="3"/>
      <c r="K205" s="10">
        <v>38375</v>
      </c>
      <c r="L205" s="10">
        <v>663155</v>
      </c>
      <c r="M205" s="10">
        <v>1592521.3</v>
      </c>
      <c r="N205" s="10">
        <v>8495107.9000000004</v>
      </c>
      <c r="O205" s="10">
        <v>4233354</v>
      </c>
      <c r="P205" s="11" t="s">
        <v>51</v>
      </c>
      <c r="Q205" s="8" t="s">
        <v>284</v>
      </c>
    </row>
    <row r="206" spans="1:17" s="16" customFormat="1" ht="60" x14ac:dyDescent="0.25">
      <c r="A206" s="13">
        <v>9</v>
      </c>
      <c r="B206" s="15" t="s">
        <v>984</v>
      </c>
      <c r="C206" s="9" t="s">
        <v>985</v>
      </c>
      <c r="D206" s="8" t="s">
        <v>30</v>
      </c>
      <c r="E206" s="14" t="s">
        <v>986</v>
      </c>
      <c r="F206" s="43" t="s">
        <v>987</v>
      </c>
      <c r="G206" s="42" t="str">
        <f t="shared" si="11"/>
        <v>1999</v>
      </c>
      <c r="H206" s="42" t="str">
        <f t="shared" si="12"/>
        <v>01</v>
      </c>
      <c r="I206" s="42">
        <f t="shared" si="13"/>
        <v>24</v>
      </c>
      <c r="J206" s="15"/>
      <c r="K206" s="10">
        <v>114913253.5</v>
      </c>
      <c r="L206" s="10">
        <v>169256796</v>
      </c>
      <c r="M206" s="10">
        <v>201398298</v>
      </c>
      <c r="N206" s="10">
        <v>265281502.69999999</v>
      </c>
      <c r="O206" s="10">
        <v>381778572</v>
      </c>
      <c r="P206" s="15" t="s">
        <v>33</v>
      </c>
      <c r="Q206" s="14" t="s">
        <v>120</v>
      </c>
    </row>
    <row r="207" spans="1:17" ht="135" x14ac:dyDescent="0.25">
      <c r="A207" s="7">
        <v>9</v>
      </c>
      <c r="B207" s="8" t="s">
        <v>988</v>
      </c>
      <c r="C207" s="9" t="s">
        <v>989</v>
      </c>
      <c r="D207" s="8" t="s">
        <v>358</v>
      </c>
      <c r="E207" s="8" t="s">
        <v>990</v>
      </c>
      <c r="F207" s="46" t="s">
        <v>991</v>
      </c>
      <c r="G207" s="42" t="str">
        <f t="shared" si="11"/>
        <v>1996</v>
      </c>
      <c r="H207" s="42" t="str">
        <f t="shared" si="12"/>
        <v>07</v>
      </c>
      <c r="I207" s="42">
        <f t="shared" si="13"/>
        <v>27</v>
      </c>
      <c r="J207" s="3" t="s">
        <v>18</v>
      </c>
      <c r="K207" s="10">
        <v>30123407.600000001</v>
      </c>
      <c r="L207" s="10">
        <v>43869120</v>
      </c>
      <c r="M207" s="10">
        <v>56551235</v>
      </c>
      <c r="N207" s="10">
        <v>73210083.799999997</v>
      </c>
      <c r="O207" s="10">
        <v>80569192</v>
      </c>
      <c r="P207" s="11" t="s">
        <v>208</v>
      </c>
      <c r="Q207" s="8" t="s">
        <v>992</v>
      </c>
    </row>
    <row r="208" spans="1:17" ht="30" x14ac:dyDescent="0.25">
      <c r="A208" s="7">
        <v>9</v>
      </c>
      <c r="B208" s="3" t="s">
        <v>993</v>
      </c>
      <c r="C208" s="9" t="s">
        <v>994</v>
      </c>
      <c r="D208" s="8" t="s">
        <v>589</v>
      </c>
      <c r="E208" s="8" t="s">
        <v>995</v>
      </c>
      <c r="F208" s="41" t="s">
        <v>996</v>
      </c>
      <c r="G208" s="42" t="str">
        <f t="shared" si="11"/>
        <v>2009</v>
      </c>
      <c r="H208" s="42" t="str">
        <f t="shared" si="12"/>
        <v>02</v>
      </c>
      <c r="I208" s="42">
        <f t="shared" si="13"/>
        <v>14</v>
      </c>
      <c r="J208" s="3"/>
      <c r="K208" s="10">
        <v>122036987</v>
      </c>
      <c r="L208" s="10">
        <v>214663902</v>
      </c>
      <c r="M208" s="10">
        <v>236671673.80000001</v>
      </c>
      <c r="N208" s="10">
        <v>364380504</v>
      </c>
      <c r="O208" s="10">
        <v>414320918.89999998</v>
      </c>
      <c r="P208" s="11" t="s">
        <v>289</v>
      </c>
      <c r="Q208" s="8" t="s">
        <v>235</v>
      </c>
    </row>
    <row r="209" spans="1:17" ht="45" x14ac:dyDescent="0.25">
      <c r="A209" s="7">
        <v>9</v>
      </c>
      <c r="B209" s="3" t="s">
        <v>997</v>
      </c>
      <c r="C209" s="9" t="s">
        <v>998</v>
      </c>
      <c r="D209" s="8" t="s">
        <v>945</v>
      </c>
      <c r="E209" s="8" t="s">
        <v>999</v>
      </c>
      <c r="F209" s="41" t="s">
        <v>1000</v>
      </c>
      <c r="G209" s="42" t="str">
        <f t="shared" si="11"/>
        <v>2012</v>
      </c>
      <c r="H209" s="42" t="str">
        <f t="shared" si="12"/>
        <v>02</v>
      </c>
      <c r="I209" s="42">
        <f t="shared" si="13"/>
        <v>11</v>
      </c>
      <c r="J209" s="3" t="s">
        <v>18</v>
      </c>
      <c r="K209" s="18">
        <v>29026675.5</v>
      </c>
      <c r="L209" s="18">
        <v>37363335.700000003</v>
      </c>
      <c r="M209" s="18">
        <v>45378947.399999999</v>
      </c>
      <c r="N209" s="18">
        <v>49444033.399999999</v>
      </c>
      <c r="O209" s="18">
        <v>31064578.600000001</v>
      </c>
      <c r="P209" s="11" t="s">
        <v>119</v>
      </c>
      <c r="Q209" s="8" t="s">
        <v>1001</v>
      </c>
    </row>
    <row r="210" spans="1:17" s="16" customFormat="1" ht="165" x14ac:dyDescent="0.25">
      <c r="A210" s="13">
        <v>10</v>
      </c>
      <c r="B210" s="14" t="s">
        <v>1002</v>
      </c>
      <c r="C210" s="3" t="s">
        <v>1003</v>
      </c>
      <c r="D210" s="8" t="s">
        <v>1004</v>
      </c>
      <c r="E210" s="14" t="s">
        <v>1005</v>
      </c>
      <c r="F210" s="43" t="s">
        <v>1006</v>
      </c>
      <c r="G210" s="42" t="str">
        <f t="shared" si="11"/>
        <v>1992</v>
      </c>
      <c r="H210" s="42" t="str">
        <f t="shared" si="12"/>
        <v>02</v>
      </c>
      <c r="I210" s="42">
        <f t="shared" si="13"/>
        <v>31</v>
      </c>
      <c r="J210" s="15" t="s">
        <v>18</v>
      </c>
      <c r="K210" s="10">
        <v>57493158220.5</v>
      </c>
      <c r="L210" s="10">
        <v>55410311679.199997</v>
      </c>
      <c r="M210" s="10">
        <v>68738133649.100006</v>
      </c>
      <c r="N210" s="10">
        <v>99253767918</v>
      </c>
      <c r="O210" s="10">
        <v>42781226519.199997</v>
      </c>
      <c r="P210" s="15" t="s">
        <v>69</v>
      </c>
      <c r="Q210" s="14" t="s">
        <v>1007</v>
      </c>
    </row>
    <row r="211" spans="1:17" ht="60" x14ac:dyDescent="0.25">
      <c r="A211" s="7">
        <v>10</v>
      </c>
      <c r="B211" s="3" t="s">
        <v>1008</v>
      </c>
      <c r="C211" s="3" t="s">
        <v>1009</v>
      </c>
      <c r="D211" s="8" t="s">
        <v>1010</v>
      </c>
      <c r="E211" s="8" t="s">
        <v>1011</v>
      </c>
      <c r="F211" s="41" t="s">
        <v>1012</v>
      </c>
      <c r="G211" s="42" t="str">
        <f t="shared" si="11"/>
        <v>1999</v>
      </c>
      <c r="H211" s="42" t="str">
        <f t="shared" si="12"/>
        <v>02</v>
      </c>
      <c r="I211" s="42">
        <f t="shared" si="13"/>
        <v>24</v>
      </c>
      <c r="J211" s="3"/>
      <c r="K211" s="10">
        <v>35526736.5</v>
      </c>
      <c r="L211" s="10">
        <v>13529833.4</v>
      </c>
      <c r="M211" s="10">
        <v>22409520.100000001</v>
      </c>
      <c r="N211" s="10">
        <v>43843458.799999997</v>
      </c>
      <c r="O211" s="10">
        <v>26672664</v>
      </c>
      <c r="P211" s="11" t="s">
        <v>26</v>
      </c>
      <c r="Q211" s="8" t="s">
        <v>1013</v>
      </c>
    </row>
    <row r="212" spans="1:17" ht="60" x14ac:dyDescent="0.25">
      <c r="A212" s="7">
        <v>10</v>
      </c>
      <c r="B212" s="3" t="s">
        <v>1014</v>
      </c>
      <c r="C212" s="3" t="s">
        <v>1015</v>
      </c>
      <c r="D212" s="8" t="s">
        <v>363</v>
      </c>
      <c r="E212" s="8" t="s">
        <v>1016</v>
      </c>
      <c r="F212" s="46" t="s">
        <v>1017</v>
      </c>
      <c r="G212" s="42" t="str">
        <f t="shared" si="11"/>
        <v>2005</v>
      </c>
      <c r="H212" s="42" t="str">
        <f t="shared" si="12"/>
        <v>05</v>
      </c>
      <c r="I212" s="42">
        <f t="shared" si="13"/>
        <v>18</v>
      </c>
      <c r="J212" s="3"/>
      <c r="K212" s="10">
        <v>50392101</v>
      </c>
      <c r="L212" s="10">
        <v>45476923.600000001</v>
      </c>
      <c r="M212" s="10">
        <v>36786615</v>
      </c>
      <c r="N212" s="10">
        <v>107712694.90000001</v>
      </c>
      <c r="O212" s="10">
        <v>69554776.599999994</v>
      </c>
      <c r="P212" s="11" t="s">
        <v>26</v>
      </c>
      <c r="Q212" s="8" t="s">
        <v>1018</v>
      </c>
    </row>
    <row r="213" spans="1:17" x14ac:dyDescent="0.25">
      <c r="A213" s="7"/>
      <c r="B213" s="3"/>
      <c r="C213" s="3"/>
      <c r="D213" s="8"/>
      <c r="E213" s="8"/>
      <c r="F213" s="46"/>
      <c r="G213" s="42" t="str">
        <f t="shared" si="11"/>
        <v>20</v>
      </c>
      <c r="H213" s="46"/>
      <c r="I213" s="46"/>
      <c r="J213" s="3"/>
      <c r="K213" s="10">
        <v>27125541.5</v>
      </c>
      <c r="L213" s="10">
        <v>24690639.5</v>
      </c>
      <c r="M213" s="10">
        <v>16265373.1</v>
      </c>
      <c r="N213" s="10">
        <v>34159360.200000003</v>
      </c>
      <c r="O213" s="10">
        <v>61613594</v>
      </c>
      <c r="P213" s="11" t="s">
        <v>26</v>
      </c>
      <c r="Q213" s="3"/>
    </row>
    <row r="214" spans="1:17" ht="150" x14ac:dyDescent="0.25">
      <c r="A214" s="7">
        <v>10</v>
      </c>
      <c r="B214" s="3" t="s">
        <v>1019</v>
      </c>
      <c r="C214" s="3" t="s">
        <v>1020</v>
      </c>
      <c r="D214" s="8" t="s">
        <v>1021</v>
      </c>
      <c r="E214" s="8" t="s">
        <v>1022</v>
      </c>
      <c r="F214" s="41" t="s">
        <v>1023</v>
      </c>
      <c r="G214" s="42" t="str">
        <f t="shared" si="11"/>
        <v>2021</v>
      </c>
      <c r="H214" s="42" t="str">
        <f t="shared" ref="H214:H277" si="14">MID(F214,3,2)</f>
        <v>06</v>
      </c>
      <c r="I214" s="42">
        <f t="shared" ref="I214:I277" si="15">2023-G214</f>
        <v>2</v>
      </c>
      <c r="J214" s="3"/>
      <c r="K214" s="17">
        <v>0</v>
      </c>
      <c r="L214" s="17">
        <v>0</v>
      </c>
      <c r="M214" s="17">
        <v>0</v>
      </c>
      <c r="N214" s="10">
        <v>71412</v>
      </c>
      <c r="O214" s="10">
        <v>220674</v>
      </c>
      <c r="P214" s="11" t="s">
        <v>51</v>
      </c>
      <c r="Q214" s="8" t="s">
        <v>290</v>
      </c>
    </row>
    <row r="215" spans="1:17" ht="120" x14ac:dyDescent="0.25">
      <c r="A215" s="7">
        <v>10</v>
      </c>
      <c r="B215" s="8" t="s">
        <v>1024</v>
      </c>
      <c r="C215" s="3" t="s">
        <v>1025</v>
      </c>
      <c r="D215" s="8" t="s">
        <v>1026</v>
      </c>
      <c r="E215" s="8" t="s">
        <v>1027</v>
      </c>
      <c r="F215" s="41" t="s">
        <v>1028</v>
      </c>
      <c r="G215" s="42" t="str">
        <f t="shared" si="11"/>
        <v>2000</v>
      </c>
      <c r="H215" s="42" t="str">
        <f t="shared" si="14"/>
        <v>10</v>
      </c>
      <c r="I215" s="42">
        <f t="shared" si="15"/>
        <v>23</v>
      </c>
      <c r="J215" s="3"/>
      <c r="K215" s="10">
        <v>125097488.5</v>
      </c>
      <c r="L215" s="10">
        <v>65768269.299999997</v>
      </c>
      <c r="M215" s="10">
        <v>102982707.40000001</v>
      </c>
      <c r="N215" s="10">
        <v>166900748.30000001</v>
      </c>
      <c r="O215" s="10">
        <v>152998944.80000001</v>
      </c>
      <c r="P215" s="11" t="s">
        <v>93</v>
      </c>
      <c r="Q215" s="8" t="s">
        <v>1029</v>
      </c>
    </row>
    <row r="216" spans="1:17" ht="75" x14ac:dyDescent="0.25">
      <c r="A216" s="7">
        <v>10</v>
      </c>
      <c r="B216" s="3" t="s">
        <v>1030</v>
      </c>
      <c r="C216" s="3" t="s">
        <v>1031</v>
      </c>
      <c r="D216" s="8" t="s">
        <v>1032</v>
      </c>
      <c r="E216" s="8" t="s">
        <v>1033</v>
      </c>
      <c r="F216" s="41" t="s">
        <v>1034</v>
      </c>
      <c r="G216" s="42" t="str">
        <f t="shared" si="11"/>
        <v>1996</v>
      </c>
      <c r="H216" s="42" t="str">
        <f t="shared" si="14"/>
        <v>08</v>
      </c>
      <c r="I216" s="42">
        <f t="shared" si="15"/>
        <v>27</v>
      </c>
      <c r="J216" s="3"/>
      <c r="K216" s="10">
        <v>37925871</v>
      </c>
      <c r="L216" s="10">
        <v>41572723.5</v>
      </c>
      <c r="M216" s="10">
        <v>58627452.799999997</v>
      </c>
      <c r="N216" s="10">
        <v>62247131</v>
      </c>
      <c r="O216" s="10">
        <v>71409336.299999997</v>
      </c>
      <c r="P216" s="11" t="s">
        <v>93</v>
      </c>
      <c r="Q216" s="8" t="s">
        <v>1035</v>
      </c>
    </row>
    <row r="217" spans="1:17" ht="30" x14ac:dyDescent="0.25">
      <c r="A217" s="7">
        <v>10</v>
      </c>
      <c r="B217" s="3" t="s">
        <v>1036</v>
      </c>
      <c r="C217" s="3" t="s">
        <v>1037</v>
      </c>
      <c r="D217" s="8" t="s">
        <v>30</v>
      </c>
      <c r="E217" s="8" t="s">
        <v>1038</v>
      </c>
      <c r="F217" s="41" t="s">
        <v>1039</v>
      </c>
      <c r="G217" s="42" t="str">
        <f t="shared" si="11"/>
        <v>2002</v>
      </c>
      <c r="H217" s="42" t="str">
        <f t="shared" si="14"/>
        <v>07</v>
      </c>
      <c r="I217" s="42">
        <f t="shared" si="15"/>
        <v>21</v>
      </c>
      <c r="J217" s="3"/>
      <c r="K217" s="10">
        <v>96401301</v>
      </c>
      <c r="L217" s="10">
        <v>77096422</v>
      </c>
      <c r="M217" s="10">
        <v>8426998</v>
      </c>
      <c r="N217" s="10">
        <v>66117595</v>
      </c>
      <c r="O217" s="10">
        <v>86566053</v>
      </c>
      <c r="P217" s="11" t="s">
        <v>208</v>
      </c>
      <c r="Q217" s="8" t="s">
        <v>1040</v>
      </c>
    </row>
    <row r="218" spans="1:17" ht="45" x14ac:dyDescent="0.25">
      <c r="A218" s="7">
        <v>10</v>
      </c>
      <c r="B218" s="8" t="s">
        <v>1041</v>
      </c>
      <c r="C218" s="3" t="s">
        <v>1042</v>
      </c>
      <c r="D218" s="8" t="s">
        <v>1043</v>
      </c>
      <c r="E218" s="8" t="s">
        <v>1044</v>
      </c>
      <c r="F218" s="41" t="s">
        <v>1045</v>
      </c>
      <c r="G218" s="42" t="str">
        <f t="shared" si="11"/>
        <v>2005</v>
      </c>
      <c r="H218" s="42" t="str">
        <f t="shared" si="14"/>
        <v>09</v>
      </c>
      <c r="I218" s="42">
        <f t="shared" si="15"/>
        <v>18</v>
      </c>
      <c r="J218" s="3"/>
      <c r="K218" s="10">
        <v>299769.3</v>
      </c>
      <c r="L218" s="10">
        <v>7795.7</v>
      </c>
      <c r="M218" s="10">
        <v>52305.4</v>
      </c>
      <c r="N218" s="17">
        <v>626.29999999999995</v>
      </c>
      <c r="O218" s="10">
        <v>291585.5</v>
      </c>
      <c r="P218" s="11" t="s">
        <v>51</v>
      </c>
      <c r="Q218" s="8" t="s">
        <v>1046</v>
      </c>
    </row>
    <row r="219" spans="1:17" ht="45" x14ac:dyDescent="0.25">
      <c r="A219" s="7">
        <v>10</v>
      </c>
      <c r="B219" s="8" t="s">
        <v>1047</v>
      </c>
      <c r="C219" s="3" t="s">
        <v>1048</v>
      </c>
      <c r="D219" s="8" t="s">
        <v>30</v>
      </c>
      <c r="E219" s="31" t="s">
        <v>1049</v>
      </c>
      <c r="F219" s="47" t="s">
        <v>1050</v>
      </c>
      <c r="G219" s="42" t="str">
        <f t="shared" si="11"/>
        <v>2004</v>
      </c>
      <c r="H219" s="42" t="str">
        <f t="shared" si="14"/>
        <v>10</v>
      </c>
      <c r="I219" s="42">
        <f t="shared" si="15"/>
        <v>19</v>
      </c>
      <c r="J219" s="3"/>
      <c r="K219" s="10">
        <v>81475970.200000003</v>
      </c>
      <c r="L219" s="10">
        <v>76874972.299999997</v>
      </c>
      <c r="M219" s="10">
        <v>74464690.599999994</v>
      </c>
      <c r="N219" s="10">
        <v>88914654.5</v>
      </c>
      <c r="O219" s="10">
        <v>110460079.40000001</v>
      </c>
      <c r="P219" s="11" t="s">
        <v>93</v>
      </c>
      <c r="Q219" s="26" t="s">
        <v>1051</v>
      </c>
    </row>
    <row r="220" spans="1:17" ht="30" x14ac:dyDescent="0.25">
      <c r="A220" s="7">
        <v>10</v>
      </c>
      <c r="B220" s="3" t="s">
        <v>1052</v>
      </c>
      <c r="C220" s="3" t="s">
        <v>1053</v>
      </c>
      <c r="D220" s="8" t="s">
        <v>30</v>
      </c>
      <c r="E220" s="8" t="s">
        <v>1054</v>
      </c>
      <c r="F220" s="41" t="s">
        <v>1055</v>
      </c>
      <c r="G220" s="42" t="str">
        <f t="shared" si="11"/>
        <v>2011</v>
      </c>
      <c r="H220" s="42" t="str">
        <f t="shared" si="14"/>
        <v>06</v>
      </c>
      <c r="I220" s="42">
        <f t="shared" si="15"/>
        <v>12</v>
      </c>
      <c r="J220" s="3"/>
      <c r="K220" s="10">
        <v>11854823</v>
      </c>
      <c r="L220" s="10">
        <v>21270360</v>
      </c>
      <c r="M220" s="10">
        <v>17217070</v>
      </c>
      <c r="N220" s="10">
        <v>21646471.300000001</v>
      </c>
      <c r="O220" s="10">
        <v>28168885</v>
      </c>
      <c r="P220" s="11" t="s">
        <v>45</v>
      </c>
      <c r="Q220" s="8" t="s">
        <v>1056</v>
      </c>
    </row>
    <row r="221" spans="1:17" ht="30" x14ac:dyDescent="0.25">
      <c r="A221" s="7">
        <v>10</v>
      </c>
      <c r="B221" s="3" t="s">
        <v>1057</v>
      </c>
      <c r="C221" s="3" t="s">
        <v>1058</v>
      </c>
      <c r="D221" s="8" t="s">
        <v>30</v>
      </c>
      <c r="E221" s="8" t="s">
        <v>1059</v>
      </c>
      <c r="F221" s="41" t="s">
        <v>1060</v>
      </c>
      <c r="G221" s="42" t="str">
        <f t="shared" si="11"/>
        <v>2011</v>
      </c>
      <c r="H221" s="42" t="str">
        <f t="shared" si="14"/>
        <v>09</v>
      </c>
      <c r="I221" s="42">
        <f t="shared" si="15"/>
        <v>12</v>
      </c>
      <c r="J221" s="3"/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1" t="s">
        <v>51</v>
      </c>
      <c r="Q221" s="26" t="s">
        <v>1061</v>
      </c>
    </row>
    <row r="222" spans="1:17" ht="45" x14ac:dyDescent="0.25">
      <c r="A222" s="7">
        <v>10</v>
      </c>
      <c r="B222" s="8" t="s">
        <v>1062</v>
      </c>
      <c r="C222" s="3" t="s">
        <v>1063</v>
      </c>
      <c r="D222" s="8" t="s">
        <v>30</v>
      </c>
      <c r="E222" s="8" t="s">
        <v>1064</v>
      </c>
      <c r="F222" s="41" t="s">
        <v>1065</v>
      </c>
      <c r="G222" s="42" t="str">
        <f t="shared" si="11"/>
        <v>2018</v>
      </c>
      <c r="H222" s="42" t="str">
        <f t="shared" si="14"/>
        <v>06</v>
      </c>
      <c r="I222" s="42">
        <f t="shared" si="15"/>
        <v>5</v>
      </c>
      <c r="J222" s="3"/>
      <c r="K222" s="10">
        <v>144690916</v>
      </c>
      <c r="L222" s="10">
        <v>133809667</v>
      </c>
      <c r="M222" s="10">
        <v>188002533.30000001</v>
      </c>
      <c r="N222" s="10">
        <v>172254463</v>
      </c>
      <c r="O222" s="10">
        <v>217540501.5</v>
      </c>
      <c r="P222" s="11" t="s">
        <v>289</v>
      </c>
      <c r="Q222" s="8" t="s">
        <v>1066</v>
      </c>
    </row>
    <row r="223" spans="1:17" ht="60" x14ac:dyDescent="0.25">
      <c r="A223" s="7">
        <v>10</v>
      </c>
      <c r="B223" s="3" t="s">
        <v>1067</v>
      </c>
      <c r="C223" s="3" t="s">
        <v>1068</v>
      </c>
      <c r="D223" s="8" t="s">
        <v>1069</v>
      </c>
      <c r="E223" s="8" t="s">
        <v>1070</v>
      </c>
      <c r="F223" s="41" t="s">
        <v>1071</v>
      </c>
      <c r="G223" s="42" t="str">
        <f t="shared" si="11"/>
        <v>2020</v>
      </c>
      <c r="H223" s="42" t="str">
        <f t="shared" si="14"/>
        <v>07</v>
      </c>
      <c r="I223" s="42">
        <f t="shared" si="15"/>
        <v>3</v>
      </c>
      <c r="J223" s="3"/>
      <c r="K223" s="17">
        <v>0</v>
      </c>
      <c r="L223" s="10">
        <v>154643527.59999999</v>
      </c>
      <c r="M223" s="10">
        <v>317270206.30000001</v>
      </c>
      <c r="N223" s="10">
        <v>408432861.60000002</v>
      </c>
      <c r="O223" s="10">
        <v>418946700.39999998</v>
      </c>
      <c r="P223" s="11" t="s">
        <v>69</v>
      </c>
      <c r="Q223" s="26" t="s">
        <v>1001</v>
      </c>
    </row>
    <row r="224" spans="1:17" ht="60" x14ac:dyDescent="0.25">
      <c r="A224" s="7">
        <v>10</v>
      </c>
      <c r="B224" s="3" t="s">
        <v>1072</v>
      </c>
      <c r="C224" s="3" t="s">
        <v>1073</v>
      </c>
      <c r="D224" s="8" t="s">
        <v>37</v>
      </c>
      <c r="E224" s="8" t="s">
        <v>1074</v>
      </c>
      <c r="F224" s="41" t="s">
        <v>1075</v>
      </c>
      <c r="G224" s="42" t="str">
        <f t="shared" si="11"/>
        <v>2019</v>
      </c>
      <c r="H224" s="42" t="str">
        <f t="shared" si="14"/>
        <v>05</v>
      </c>
      <c r="I224" s="42">
        <f t="shared" si="15"/>
        <v>4</v>
      </c>
      <c r="J224" s="3" t="s">
        <v>748</v>
      </c>
      <c r="K224" s="24">
        <v>0</v>
      </c>
      <c r="L224" s="18">
        <v>2001428</v>
      </c>
      <c r="M224" s="18">
        <v>209521102.69999999</v>
      </c>
      <c r="N224" s="18">
        <v>141590111.80000001</v>
      </c>
      <c r="O224" s="18">
        <v>136998549</v>
      </c>
      <c r="P224" s="11" t="s">
        <v>208</v>
      </c>
      <c r="Q224" s="8" t="s">
        <v>1076</v>
      </c>
    </row>
    <row r="225" spans="1:17" ht="60" x14ac:dyDescent="0.25">
      <c r="A225" s="7">
        <v>10</v>
      </c>
      <c r="B225" s="3" t="s">
        <v>1077</v>
      </c>
      <c r="C225" s="3" t="s">
        <v>1078</v>
      </c>
      <c r="D225" s="8" t="s">
        <v>30</v>
      </c>
      <c r="E225" s="8" t="s">
        <v>1079</v>
      </c>
      <c r="F225" s="41" t="s">
        <v>1080</v>
      </c>
      <c r="G225" s="42" t="str">
        <f t="shared" si="11"/>
        <v>1999</v>
      </c>
      <c r="H225" s="42" t="str">
        <f t="shared" si="14"/>
        <v>05</v>
      </c>
      <c r="I225" s="42">
        <f t="shared" si="15"/>
        <v>24</v>
      </c>
      <c r="J225" s="3"/>
      <c r="K225" s="10">
        <v>10815696</v>
      </c>
      <c r="L225" s="10">
        <v>9203794.8000000007</v>
      </c>
      <c r="M225" s="10">
        <v>6810055</v>
      </c>
      <c r="N225" s="10">
        <v>9327233.0999999996</v>
      </c>
      <c r="O225" s="10">
        <v>21146822</v>
      </c>
      <c r="P225" s="11" t="s">
        <v>234</v>
      </c>
      <c r="Q225" s="8" t="s">
        <v>1081</v>
      </c>
    </row>
    <row r="226" spans="1:17" ht="75" x14ac:dyDescent="0.25">
      <c r="A226" s="7">
        <v>10</v>
      </c>
      <c r="B226" s="3" t="s">
        <v>1082</v>
      </c>
      <c r="C226" s="3" t="s">
        <v>1083</v>
      </c>
      <c r="D226" s="8" t="s">
        <v>155</v>
      </c>
      <c r="E226" s="8" t="s">
        <v>1084</v>
      </c>
      <c r="F226" s="41" t="s">
        <v>1085</v>
      </c>
      <c r="G226" s="42" t="str">
        <f t="shared" si="11"/>
        <v>2007</v>
      </c>
      <c r="H226" s="42" t="str">
        <f t="shared" si="14"/>
        <v>07</v>
      </c>
      <c r="I226" s="42">
        <f t="shared" si="15"/>
        <v>16</v>
      </c>
      <c r="J226" s="3"/>
      <c r="K226" s="18">
        <v>45207368.600000001</v>
      </c>
      <c r="L226" s="18">
        <v>42558442</v>
      </c>
      <c r="M226" s="18">
        <v>53522171.299999997</v>
      </c>
      <c r="N226" s="18">
        <v>37879433.399999999</v>
      </c>
      <c r="O226" s="18">
        <v>66165427.100000001</v>
      </c>
      <c r="P226" s="11" t="s">
        <v>208</v>
      </c>
      <c r="Q226" s="8" t="s">
        <v>1086</v>
      </c>
    </row>
    <row r="227" spans="1:17" ht="120" x14ac:dyDescent="0.25">
      <c r="A227" s="7">
        <v>10</v>
      </c>
      <c r="B227" s="3" t="s">
        <v>1087</v>
      </c>
      <c r="C227" s="3" t="s">
        <v>1088</v>
      </c>
      <c r="D227" s="8" t="s">
        <v>1089</v>
      </c>
      <c r="E227" s="8" t="s">
        <v>1090</v>
      </c>
      <c r="F227" s="41" t="s">
        <v>1091</v>
      </c>
      <c r="G227" s="42" t="str">
        <f t="shared" si="11"/>
        <v>1991</v>
      </c>
      <c r="H227" s="42" t="str">
        <f t="shared" si="14"/>
        <v>05</v>
      </c>
      <c r="I227" s="42">
        <f t="shared" si="15"/>
        <v>32</v>
      </c>
      <c r="J227" s="3"/>
      <c r="K227" s="18">
        <v>2583275251</v>
      </c>
      <c r="L227" s="18">
        <v>3627271191.9000001</v>
      </c>
      <c r="M227" s="18">
        <v>4151824743.3000002</v>
      </c>
      <c r="N227" s="18">
        <v>2536557714.6999998</v>
      </c>
      <c r="O227" s="18">
        <v>4721611833.3000002</v>
      </c>
      <c r="P227" s="11" t="s">
        <v>69</v>
      </c>
      <c r="Q227" s="8" t="s">
        <v>1092</v>
      </c>
    </row>
    <row r="228" spans="1:17" ht="240" x14ac:dyDescent="0.25">
      <c r="A228" s="7">
        <v>10</v>
      </c>
      <c r="B228" s="3" t="s">
        <v>1093</v>
      </c>
      <c r="C228" s="3" t="s">
        <v>1094</v>
      </c>
      <c r="D228" s="8" t="s">
        <v>1095</v>
      </c>
      <c r="E228" s="21" t="s">
        <v>1096</v>
      </c>
      <c r="F228" s="44" t="s">
        <v>1097</v>
      </c>
      <c r="G228" s="42" t="str">
        <f t="shared" si="11"/>
        <v>1994</v>
      </c>
      <c r="H228" s="42" t="str">
        <f t="shared" si="14"/>
        <v>01</v>
      </c>
      <c r="I228" s="42">
        <f t="shared" si="15"/>
        <v>29</v>
      </c>
      <c r="J228" s="3"/>
      <c r="K228" s="10">
        <v>10273087031.799999</v>
      </c>
      <c r="L228" s="10">
        <v>3769319425.1999998</v>
      </c>
      <c r="M228" s="10">
        <v>2375176288</v>
      </c>
      <c r="N228" s="10">
        <v>17850147654.400002</v>
      </c>
      <c r="O228" s="10">
        <v>25161272249.400002</v>
      </c>
      <c r="P228" s="11" t="s">
        <v>69</v>
      </c>
      <c r="Q228" s="8" t="s">
        <v>1098</v>
      </c>
    </row>
    <row r="229" spans="1:17" ht="105" x14ac:dyDescent="0.25">
      <c r="A229" s="7">
        <v>10</v>
      </c>
      <c r="B229" s="3" t="s">
        <v>1099</v>
      </c>
      <c r="C229" s="3" t="s">
        <v>1100</v>
      </c>
      <c r="D229" s="8" t="s">
        <v>30</v>
      </c>
      <c r="E229" s="8" t="s">
        <v>1101</v>
      </c>
      <c r="F229" s="41" t="s">
        <v>1102</v>
      </c>
      <c r="G229" s="42" t="str">
        <f t="shared" si="11"/>
        <v>1999</v>
      </c>
      <c r="H229" s="42" t="str">
        <f t="shared" si="14"/>
        <v>05</v>
      </c>
      <c r="I229" s="42">
        <f t="shared" si="15"/>
        <v>24</v>
      </c>
      <c r="J229" s="3"/>
      <c r="K229" s="10">
        <v>88651256</v>
      </c>
      <c r="L229" s="10">
        <v>217346501.59999999</v>
      </c>
      <c r="M229" s="10">
        <v>169042776</v>
      </c>
      <c r="N229" s="10">
        <v>181995680.09999999</v>
      </c>
      <c r="O229" s="10">
        <v>194773652</v>
      </c>
      <c r="P229" s="11" t="s">
        <v>234</v>
      </c>
      <c r="Q229" s="8" t="s">
        <v>1103</v>
      </c>
    </row>
    <row r="230" spans="1:17" ht="45" x14ac:dyDescent="0.25">
      <c r="A230" s="7">
        <v>10</v>
      </c>
      <c r="B230" s="3" t="s">
        <v>1104</v>
      </c>
      <c r="C230" s="3" t="s">
        <v>1105</v>
      </c>
      <c r="D230" s="8" t="s">
        <v>30</v>
      </c>
      <c r="E230" s="8" t="s">
        <v>1106</v>
      </c>
      <c r="F230" s="41" t="s">
        <v>1107</v>
      </c>
      <c r="G230" s="42" t="str">
        <f t="shared" si="11"/>
        <v>2010</v>
      </c>
      <c r="H230" s="42" t="str">
        <f t="shared" si="14"/>
        <v>05</v>
      </c>
      <c r="I230" s="42">
        <f t="shared" si="15"/>
        <v>13</v>
      </c>
      <c r="J230" s="3"/>
      <c r="K230" s="18">
        <v>1517892865.5999999</v>
      </c>
      <c r="L230" s="18">
        <v>3765278885.3000002</v>
      </c>
      <c r="M230" s="18">
        <v>3387148824.9000001</v>
      </c>
      <c r="N230" s="18">
        <v>15267794893.5</v>
      </c>
      <c r="O230" s="18">
        <v>29198725147.099998</v>
      </c>
      <c r="P230" s="11" t="s">
        <v>69</v>
      </c>
      <c r="Q230" s="26" t="s">
        <v>1108</v>
      </c>
    </row>
    <row r="231" spans="1:17" ht="75" x14ac:dyDescent="0.25">
      <c r="A231" s="7">
        <v>10</v>
      </c>
      <c r="B231" s="3" t="s">
        <v>1109</v>
      </c>
      <c r="C231" s="3" t="s">
        <v>1110</v>
      </c>
      <c r="D231" s="8" t="s">
        <v>30</v>
      </c>
      <c r="E231" s="8" t="s">
        <v>1111</v>
      </c>
      <c r="F231" s="41" t="s">
        <v>1112</v>
      </c>
      <c r="G231" s="42" t="str">
        <f t="shared" si="11"/>
        <v>1996</v>
      </c>
      <c r="H231" s="42" t="str">
        <f t="shared" si="14"/>
        <v>09</v>
      </c>
      <c r="I231" s="42">
        <f t="shared" si="15"/>
        <v>27</v>
      </c>
      <c r="J231" s="3"/>
      <c r="K231" s="18">
        <v>176415722.40000001</v>
      </c>
      <c r="L231" s="18">
        <v>196758633.5</v>
      </c>
      <c r="M231" s="18">
        <v>213103297</v>
      </c>
      <c r="N231" s="18">
        <v>252595108.40000001</v>
      </c>
      <c r="O231" s="18">
        <v>286549199.60000002</v>
      </c>
      <c r="P231" s="11" t="s">
        <v>93</v>
      </c>
      <c r="Q231" s="26" t="s">
        <v>1113</v>
      </c>
    </row>
    <row r="232" spans="1:17" ht="30" x14ac:dyDescent="0.25">
      <c r="A232" s="7">
        <v>10</v>
      </c>
      <c r="B232" s="8" t="s">
        <v>1114</v>
      </c>
      <c r="C232" s="3" t="s">
        <v>1115</v>
      </c>
      <c r="D232" s="8" t="s">
        <v>1116</v>
      </c>
      <c r="E232" s="8" t="s">
        <v>1117</v>
      </c>
      <c r="F232" s="46" t="s">
        <v>1118</v>
      </c>
      <c r="G232" s="42" t="str">
        <f t="shared" si="11"/>
        <v>1998</v>
      </c>
      <c r="H232" s="42" t="str">
        <f t="shared" si="14"/>
        <v>09</v>
      </c>
      <c r="I232" s="42">
        <f t="shared" si="15"/>
        <v>25</v>
      </c>
      <c r="J232" s="3"/>
      <c r="K232" s="10">
        <v>10569942.4</v>
      </c>
      <c r="L232" s="10">
        <v>17665127.699999999</v>
      </c>
      <c r="M232" s="10">
        <v>22537277.100000001</v>
      </c>
      <c r="N232" s="10">
        <v>26519182.199999999</v>
      </c>
      <c r="O232" s="10">
        <v>25294671.199999999</v>
      </c>
      <c r="P232" s="11" t="s">
        <v>26</v>
      </c>
      <c r="Q232" s="8" t="s">
        <v>1119</v>
      </c>
    </row>
    <row r="233" spans="1:17" ht="45" x14ac:dyDescent="0.25">
      <c r="A233" s="7">
        <v>10</v>
      </c>
      <c r="B233" s="3" t="s">
        <v>1120</v>
      </c>
      <c r="C233" s="3" t="s">
        <v>1121</v>
      </c>
      <c r="D233" s="8" t="s">
        <v>30</v>
      </c>
      <c r="E233" s="8" t="s">
        <v>1122</v>
      </c>
      <c r="F233" s="41" t="s">
        <v>1123</v>
      </c>
      <c r="G233" s="42" t="str">
        <f t="shared" si="11"/>
        <v>2009</v>
      </c>
      <c r="H233" s="42" t="str">
        <f t="shared" si="14"/>
        <v>01</v>
      </c>
      <c r="I233" s="42">
        <f t="shared" si="15"/>
        <v>14</v>
      </c>
      <c r="J233" s="3"/>
      <c r="K233" s="10">
        <v>162878007.5</v>
      </c>
      <c r="L233" s="10">
        <v>373220830</v>
      </c>
      <c r="M233" s="10">
        <v>356001212.30000001</v>
      </c>
      <c r="N233" s="10">
        <v>459139263</v>
      </c>
      <c r="O233" s="10">
        <v>545711297</v>
      </c>
      <c r="P233" s="11" t="s">
        <v>208</v>
      </c>
      <c r="Q233" s="8" t="s">
        <v>1124</v>
      </c>
    </row>
    <row r="234" spans="1:17" ht="105" x14ac:dyDescent="0.25">
      <c r="A234" s="7">
        <v>11</v>
      </c>
      <c r="B234" s="3" t="s">
        <v>1125</v>
      </c>
      <c r="C234" s="9" t="s">
        <v>1126</v>
      </c>
      <c r="D234" s="8" t="s">
        <v>30</v>
      </c>
      <c r="E234" s="8" t="s">
        <v>1127</v>
      </c>
      <c r="F234" s="41" t="s">
        <v>1128</v>
      </c>
      <c r="G234" s="42" t="str">
        <f t="shared" si="11"/>
        <v>2018</v>
      </c>
      <c r="H234" s="42" t="str">
        <f t="shared" si="14"/>
        <v>05</v>
      </c>
      <c r="I234" s="42">
        <f t="shared" si="15"/>
        <v>5</v>
      </c>
      <c r="J234" s="3" t="s">
        <v>18</v>
      </c>
      <c r="K234" s="10">
        <v>222629534.40000001</v>
      </c>
      <c r="L234" s="10">
        <v>203777440.5</v>
      </c>
      <c r="M234" s="10">
        <v>255699994.90000001</v>
      </c>
      <c r="N234" s="10">
        <v>280780822.60000002</v>
      </c>
      <c r="O234" s="10">
        <v>367007626.89999998</v>
      </c>
      <c r="P234" s="11" t="s">
        <v>33</v>
      </c>
      <c r="Q234" s="26" t="s">
        <v>1129</v>
      </c>
    </row>
    <row r="235" spans="1:17" ht="75" x14ac:dyDescent="0.25">
      <c r="A235" s="7">
        <v>11</v>
      </c>
      <c r="B235" s="3" t="s">
        <v>1130</v>
      </c>
      <c r="C235" s="9" t="s">
        <v>1131</v>
      </c>
      <c r="D235" s="8" t="s">
        <v>30</v>
      </c>
      <c r="E235" s="8" t="s">
        <v>1132</v>
      </c>
      <c r="F235" s="41" t="s">
        <v>1133</v>
      </c>
      <c r="G235" s="42" t="str">
        <f t="shared" si="11"/>
        <v>1999</v>
      </c>
      <c r="H235" s="42" t="str">
        <f t="shared" si="14"/>
        <v>01</v>
      </c>
      <c r="I235" s="42">
        <f t="shared" si="15"/>
        <v>24</v>
      </c>
      <c r="J235" s="3" t="s">
        <v>18</v>
      </c>
      <c r="K235" s="10">
        <v>201735664.59999999</v>
      </c>
      <c r="L235" s="10">
        <v>228543111.69999999</v>
      </c>
      <c r="M235" s="10">
        <v>319572725.80000001</v>
      </c>
      <c r="N235" s="10">
        <v>381836633.89999998</v>
      </c>
      <c r="O235" s="10">
        <v>468735197.89999998</v>
      </c>
      <c r="P235" s="11" t="s">
        <v>69</v>
      </c>
      <c r="Q235" s="26" t="s">
        <v>120</v>
      </c>
    </row>
    <row r="236" spans="1:17" ht="90" x14ac:dyDescent="0.25">
      <c r="A236" s="7">
        <v>11</v>
      </c>
      <c r="B236" s="3" t="s">
        <v>1134</v>
      </c>
      <c r="C236" s="9" t="s">
        <v>703</v>
      </c>
      <c r="D236" s="8" t="s">
        <v>1135</v>
      </c>
      <c r="E236" s="8" t="s">
        <v>1136</v>
      </c>
      <c r="F236" s="41" t="s">
        <v>1137</v>
      </c>
      <c r="G236" s="42" t="str">
        <f t="shared" si="11"/>
        <v>2016</v>
      </c>
      <c r="H236" s="42" t="str">
        <f t="shared" si="14"/>
        <v>06</v>
      </c>
      <c r="I236" s="42">
        <f t="shared" si="15"/>
        <v>7</v>
      </c>
      <c r="J236" s="3" t="s">
        <v>18</v>
      </c>
      <c r="K236" s="10">
        <v>1338194631.5</v>
      </c>
      <c r="L236" s="10">
        <v>1580375869.7</v>
      </c>
      <c r="M236" s="10">
        <v>3191596196</v>
      </c>
      <c r="N236" s="10">
        <v>6516986259.6999998</v>
      </c>
      <c r="O236" s="10">
        <v>8654907196.2999992</v>
      </c>
      <c r="P236" s="11" t="s">
        <v>69</v>
      </c>
      <c r="Q236" s="26" t="s">
        <v>1138</v>
      </c>
    </row>
    <row r="237" spans="1:17" ht="30" x14ac:dyDescent="0.25">
      <c r="A237" s="7">
        <v>11</v>
      </c>
      <c r="B237" s="3" t="s">
        <v>1139</v>
      </c>
      <c r="C237" s="9" t="s">
        <v>881</v>
      </c>
      <c r="D237" s="8" t="s">
        <v>30</v>
      </c>
      <c r="E237" s="8" t="s">
        <v>1140</v>
      </c>
      <c r="F237" s="41" t="s">
        <v>1141</v>
      </c>
      <c r="G237" s="42" t="str">
        <f t="shared" si="11"/>
        <v>2006</v>
      </c>
      <c r="H237" s="42" t="str">
        <f t="shared" si="14"/>
        <v>02</v>
      </c>
      <c r="I237" s="42">
        <f t="shared" si="15"/>
        <v>17</v>
      </c>
      <c r="J237" s="3" t="s">
        <v>18</v>
      </c>
      <c r="K237" s="17">
        <v>0</v>
      </c>
      <c r="L237" s="17">
        <v>0</v>
      </c>
      <c r="M237" s="17">
        <v>0</v>
      </c>
      <c r="N237" s="17">
        <v>0</v>
      </c>
      <c r="O237" s="10">
        <v>331300</v>
      </c>
      <c r="P237" s="11" t="s">
        <v>51</v>
      </c>
      <c r="Q237" s="26" t="s">
        <v>789</v>
      </c>
    </row>
    <row r="238" spans="1:17" ht="30" x14ac:dyDescent="0.25">
      <c r="A238" s="7">
        <v>11</v>
      </c>
      <c r="B238" s="3" t="s">
        <v>1142</v>
      </c>
      <c r="C238" s="9" t="s">
        <v>1143</v>
      </c>
      <c r="D238" s="8" t="s">
        <v>611</v>
      </c>
      <c r="E238" s="8" t="s">
        <v>1144</v>
      </c>
      <c r="F238" s="41" t="s">
        <v>1145</v>
      </c>
      <c r="G238" s="42" t="str">
        <f t="shared" si="11"/>
        <v>2014</v>
      </c>
      <c r="H238" s="42" t="str">
        <f t="shared" si="14"/>
        <v>10</v>
      </c>
      <c r="I238" s="42">
        <f t="shared" si="15"/>
        <v>9</v>
      </c>
      <c r="J238" s="34" t="s">
        <v>295</v>
      </c>
      <c r="K238" s="10">
        <v>404500</v>
      </c>
      <c r="L238" s="10">
        <v>234500</v>
      </c>
      <c r="M238" s="10">
        <v>173900</v>
      </c>
      <c r="N238" s="10">
        <v>98796</v>
      </c>
      <c r="O238" s="10">
        <v>163460</v>
      </c>
      <c r="P238" s="11" t="s">
        <v>51</v>
      </c>
      <c r="Q238" s="8" t="s">
        <v>1146</v>
      </c>
    </row>
    <row r="239" spans="1:17" ht="105" x14ac:dyDescent="0.25">
      <c r="A239" s="7">
        <v>11</v>
      </c>
      <c r="B239" s="3" t="s">
        <v>1147</v>
      </c>
      <c r="C239" s="9" t="s">
        <v>1148</v>
      </c>
      <c r="D239" s="8" t="s">
        <v>30</v>
      </c>
      <c r="E239" s="8" t="s">
        <v>1149</v>
      </c>
      <c r="F239" s="41" t="s">
        <v>1150</v>
      </c>
      <c r="G239" s="42" t="str">
        <f t="shared" si="11"/>
        <v>1994</v>
      </c>
      <c r="H239" s="42" t="str">
        <f t="shared" si="14"/>
        <v>01</v>
      </c>
      <c r="I239" s="42">
        <f t="shared" si="15"/>
        <v>29</v>
      </c>
      <c r="J239" s="3" t="s">
        <v>18</v>
      </c>
      <c r="K239" s="10">
        <v>167868009.40000001</v>
      </c>
      <c r="L239" s="10">
        <v>105643920.40000001</v>
      </c>
      <c r="M239" s="10">
        <v>106581786.8</v>
      </c>
      <c r="N239" s="10">
        <v>119360412.7</v>
      </c>
      <c r="O239" s="10">
        <v>146283679</v>
      </c>
      <c r="P239" s="11" t="s">
        <v>93</v>
      </c>
      <c r="Q239" s="8" t="s">
        <v>1151</v>
      </c>
    </row>
    <row r="240" spans="1:17" ht="60" x14ac:dyDescent="0.25">
      <c r="A240" s="7">
        <v>11</v>
      </c>
      <c r="B240" s="3" t="s">
        <v>1152</v>
      </c>
      <c r="C240" s="9" t="s">
        <v>1153</v>
      </c>
      <c r="D240" s="8" t="s">
        <v>30</v>
      </c>
      <c r="E240" s="8" t="s">
        <v>1154</v>
      </c>
      <c r="F240" s="41" t="s">
        <v>1155</v>
      </c>
      <c r="G240" s="42" t="str">
        <f t="shared" si="11"/>
        <v>2006</v>
      </c>
      <c r="H240" s="42" t="str">
        <f t="shared" si="14"/>
        <v>06</v>
      </c>
      <c r="I240" s="42">
        <f t="shared" si="15"/>
        <v>17</v>
      </c>
      <c r="J240" s="8" t="s">
        <v>130</v>
      </c>
      <c r="K240" s="18">
        <v>341497658.5</v>
      </c>
      <c r="L240" s="18">
        <v>208751811.69999999</v>
      </c>
      <c r="M240" s="18">
        <v>77815906</v>
      </c>
      <c r="N240" s="18">
        <v>155936133</v>
      </c>
      <c r="O240" s="18">
        <v>270504092.80000001</v>
      </c>
      <c r="P240" s="11" t="s">
        <v>19</v>
      </c>
      <c r="Q240" s="8" t="s">
        <v>1156</v>
      </c>
    </row>
    <row r="241" spans="1:17" ht="90" x14ac:dyDescent="0.25">
      <c r="A241" s="7">
        <v>11</v>
      </c>
      <c r="B241" s="3" t="s">
        <v>1157</v>
      </c>
      <c r="C241" s="9" t="s">
        <v>1158</v>
      </c>
      <c r="D241" s="8" t="s">
        <v>30</v>
      </c>
      <c r="E241" s="8" t="s">
        <v>1159</v>
      </c>
      <c r="F241" s="41" t="s">
        <v>1160</v>
      </c>
      <c r="G241" s="42" t="str">
        <f t="shared" si="11"/>
        <v>1998</v>
      </c>
      <c r="H241" s="42" t="str">
        <f t="shared" si="14"/>
        <v>05</v>
      </c>
      <c r="I241" s="42">
        <f t="shared" si="15"/>
        <v>25</v>
      </c>
      <c r="J241" s="3" t="s">
        <v>18</v>
      </c>
      <c r="K241" s="10">
        <v>14072013.5</v>
      </c>
      <c r="L241" s="10">
        <v>9335563.5999999996</v>
      </c>
      <c r="M241" s="10">
        <v>20689486.899999999</v>
      </c>
      <c r="N241" s="10">
        <v>4480796</v>
      </c>
      <c r="O241" s="10">
        <v>15830431</v>
      </c>
      <c r="P241" s="11" t="s">
        <v>45</v>
      </c>
      <c r="Q241" s="8" t="s">
        <v>1161</v>
      </c>
    </row>
    <row r="242" spans="1:17" ht="30" x14ac:dyDescent="0.25">
      <c r="A242" s="7">
        <v>11</v>
      </c>
      <c r="B242" s="3" t="s">
        <v>1162</v>
      </c>
      <c r="C242" s="9"/>
      <c r="D242" s="8" t="s">
        <v>30</v>
      </c>
      <c r="E242" s="8" t="s">
        <v>1163</v>
      </c>
      <c r="F242" s="41" t="s">
        <v>1164</v>
      </c>
      <c r="G242" s="42" t="str">
        <f t="shared" si="11"/>
        <v>2006</v>
      </c>
      <c r="H242" s="42" t="str">
        <f t="shared" si="14"/>
        <v>05</v>
      </c>
      <c r="I242" s="42">
        <f t="shared" si="15"/>
        <v>17</v>
      </c>
      <c r="J242" s="3"/>
      <c r="K242" s="10">
        <v>10100</v>
      </c>
      <c r="L242" s="17">
        <v>0</v>
      </c>
      <c r="M242" s="17">
        <v>0</v>
      </c>
      <c r="N242" s="10">
        <v>5416272.2000000002</v>
      </c>
      <c r="O242" s="10">
        <v>744723.3</v>
      </c>
      <c r="P242" s="11" t="s">
        <v>51</v>
      </c>
      <c r="Q242" s="8" t="s">
        <v>1165</v>
      </c>
    </row>
    <row r="243" spans="1:17" ht="195" x14ac:dyDescent="0.25">
      <c r="A243" s="7">
        <v>11</v>
      </c>
      <c r="B243" s="3" t="s">
        <v>1166</v>
      </c>
      <c r="C243" s="9" t="s">
        <v>1167</v>
      </c>
      <c r="D243" s="8" t="s">
        <v>30</v>
      </c>
      <c r="E243" s="8" t="s">
        <v>1168</v>
      </c>
      <c r="F243" s="41" t="s">
        <v>1169</v>
      </c>
      <c r="G243" s="42" t="str">
        <f t="shared" si="11"/>
        <v>2007</v>
      </c>
      <c r="H243" s="42" t="str">
        <f t="shared" si="14"/>
        <v>07</v>
      </c>
      <c r="I243" s="42">
        <f t="shared" si="15"/>
        <v>16</v>
      </c>
      <c r="J243" s="3" t="s">
        <v>18</v>
      </c>
      <c r="K243" s="10">
        <v>514191518</v>
      </c>
      <c r="L243" s="10">
        <v>479135034.19999999</v>
      </c>
      <c r="M243" s="10">
        <v>366810840.30000001</v>
      </c>
      <c r="N243" s="10">
        <v>327381495.10000002</v>
      </c>
      <c r="O243" s="10">
        <v>263049828.90000001</v>
      </c>
      <c r="P243" s="11" t="s">
        <v>208</v>
      </c>
      <c r="Q243" s="8" t="s">
        <v>1170</v>
      </c>
    </row>
    <row r="244" spans="1:17" ht="30" x14ac:dyDescent="0.25">
      <c r="A244" s="7">
        <v>11</v>
      </c>
      <c r="B244" s="3" t="s">
        <v>1171</v>
      </c>
      <c r="C244" s="9" t="s">
        <v>1172</v>
      </c>
      <c r="D244" s="8" t="s">
        <v>1173</v>
      </c>
      <c r="E244" s="8" t="s">
        <v>1174</v>
      </c>
      <c r="F244" s="41" t="s">
        <v>1175</v>
      </c>
      <c r="G244" s="42" t="str">
        <f t="shared" si="11"/>
        <v>2016</v>
      </c>
      <c r="H244" s="42" t="str">
        <f t="shared" si="14"/>
        <v>11</v>
      </c>
      <c r="I244" s="42">
        <f t="shared" si="15"/>
        <v>7</v>
      </c>
      <c r="J244" s="3" t="s">
        <v>18</v>
      </c>
      <c r="K244" s="10">
        <v>48569017.399999999</v>
      </c>
      <c r="L244" s="10">
        <v>31110198.5</v>
      </c>
      <c r="M244" s="10">
        <v>35342574.799999997</v>
      </c>
      <c r="N244" s="10">
        <v>67723632.099999994</v>
      </c>
      <c r="O244" s="10">
        <v>14043307</v>
      </c>
      <c r="P244" s="11" t="s">
        <v>51</v>
      </c>
      <c r="Q244" s="8" t="s">
        <v>1176</v>
      </c>
    </row>
    <row r="245" spans="1:17" ht="60" x14ac:dyDescent="0.25">
      <c r="A245" s="7">
        <v>11</v>
      </c>
      <c r="B245" s="8" t="s">
        <v>1177</v>
      </c>
      <c r="C245" s="9"/>
      <c r="D245" s="8" t="s">
        <v>30</v>
      </c>
      <c r="E245" s="8" t="s">
        <v>1178</v>
      </c>
      <c r="F245" s="41" t="s">
        <v>1179</v>
      </c>
      <c r="G245" s="42" t="str">
        <f t="shared" si="11"/>
        <v>2009</v>
      </c>
      <c r="H245" s="42" t="str">
        <f t="shared" si="14"/>
        <v>03</v>
      </c>
      <c r="I245" s="42">
        <f t="shared" si="15"/>
        <v>14</v>
      </c>
      <c r="J245" s="3"/>
      <c r="K245" s="10">
        <v>4042246.1</v>
      </c>
      <c r="L245" s="10">
        <v>9095219</v>
      </c>
      <c r="M245" s="10">
        <v>3406000.2</v>
      </c>
      <c r="N245" s="10">
        <v>3170012</v>
      </c>
      <c r="O245" s="10">
        <v>4602341.5</v>
      </c>
      <c r="P245" s="11" t="s">
        <v>45</v>
      </c>
      <c r="Q245" s="8" t="s">
        <v>1180</v>
      </c>
    </row>
    <row r="246" spans="1:17" ht="45" x14ac:dyDescent="0.25">
      <c r="A246" s="7">
        <v>11</v>
      </c>
      <c r="B246" s="8" t="s">
        <v>1181</v>
      </c>
      <c r="C246" s="9" t="s">
        <v>1182</v>
      </c>
      <c r="D246" s="8" t="s">
        <v>1183</v>
      </c>
      <c r="E246" s="8" t="s">
        <v>1184</v>
      </c>
      <c r="F246" s="41" t="s">
        <v>1185</v>
      </c>
      <c r="G246" s="42" t="str">
        <f t="shared" si="11"/>
        <v>2002</v>
      </c>
      <c r="H246" s="42" t="str">
        <f t="shared" si="14"/>
        <v>11</v>
      </c>
      <c r="I246" s="42">
        <f t="shared" si="15"/>
        <v>21</v>
      </c>
      <c r="J246" s="3" t="s">
        <v>18</v>
      </c>
      <c r="K246" s="10">
        <v>47566821</v>
      </c>
      <c r="L246" s="10">
        <v>20245995.399999999</v>
      </c>
      <c r="M246" s="10">
        <v>44763130</v>
      </c>
      <c r="N246" s="10">
        <v>39257571.399999999</v>
      </c>
      <c r="O246" s="10">
        <v>177224262.40000001</v>
      </c>
      <c r="P246" s="11" t="s">
        <v>19</v>
      </c>
      <c r="Q246" s="8" t="s">
        <v>1186</v>
      </c>
    </row>
    <row r="247" spans="1:17" ht="75" x14ac:dyDescent="0.25">
      <c r="A247" s="7">
        <v>11</v>
      </c>
      <c r="B247" s="3" t="s">
        <v>1187</v>
      </c>
      <c r="C247" s="9"/>
      <c r="D247" s="8" t="s">
        <v>30</v>
      </c>
      <c r="E247" s="8" t="s">
        <v>1188</v>
      </c>
      <c r="F247" s="41" t="s">
        <v>1189</v>
      </c>
      <c r="G247" s="42" t="str">
        <f t="shared" si="11"/>
        <v>2013</v>
      </c>
      <c r="H247" s="42" t="str">
        <f t="shared" si="14"/>
        <v>01</v>
      </c>
      <c r="I247" s="42">
        <f t="shared" si="15"/>
        <v>10</v>
      </c>
      <c r="J247" s="3"/>
      <c r="K247" s="10">
        <v>631407765.5</v>
      </c>
      <c r="L247" s="10">
        <v>332224646.89999998</v>
      </c>
      <c r="M247" s="10">
        <v>221536426.59999999</v>
      </c>
      <c r="N247" s="10">
        <v>50048441.5</v>
      </c>
      <c r="O247" s="10">
        <v>105650671</v>
      </c>
      <c r="P247" s="11" t="s">
        <v>26</v>
      </c>
      <c r="Q247" s="8" t="s">
        <v>1190</v>
      </c>
    </row>
    <row r="248" spans="1:17" ht="45" x14ac:dyDescent="0.25">
      <c r="A248" s="7">
        <v>11</v>
      </c>
      <c r="B248" s="3" t="s">
        <v>1191</v>
      </c>
      <c r="C248" s="9" t="s">
        <v>1192</v>
      </c>
      <c r="D248" s="8" t="s">
        <v>1193</v>
      </c>
      <c r="E248" s="8" t="s">
        <v>1194</v>
      </c>
      <c r="F248" s="41" t="s">
        <v>1195</v>
      </c>
      <c r="G248" s="42" t="str">
        <f t="shared" si="11"/>
        <v>2011</v>
      </c>
      <c r="H248" s="42" t="str">
        <f t="shared" si="14"/>
        <v>08</v>
      </c>
      <c r="I248" s="42">
        <f t="shared" si="15"/>
        <v>12</v>
      </c>
      <c r="J248" s="3" t="s">
        <v>18</v>
      </c>
      <c r="K248" s="10">
        <v>120772366.09999999</v>
      </c>
      <c r="L248" s="10">
        <v>140234470.5</v>
      </c>
      <c r="M248" s="10">
        <v>187898415.30000001</v>
      </c>
      <c r="N248" s="10">
        <v>283164209.89999998</v>
      </c>
      <c r="O248" s="10">
        <v>308541405.89999998</v>
      </c>
      <c r="P248" s="11" t="s">
        <v>33</v>
      </c>
      <c r="Q248" s="26" t="s">
        <v>1196</v>
      </c>
    </row>
    <row r="249" spans="1:17" ht="30" x14ac:dyDescent="0.25">
      <c r="A249" s="7">
        <v>11</v>
      </c>
      <c r="B249" s="3" t="s">
        <v>1197</v>
      </c>
      <c r="C249" s="9" t="s">
        <v>1198</v>
      </c>
      <c r="D249" s="8" t="s">
        <v>37</v>
      </c>
      <c r="E249" s="8" t="s">
        <v>1199</v>
      </c>
      <c r="F249" s="41" t="s">
        <v>1200</v>
      </c>
      <c r="G249" s="42" t="str">
        <f t="shared" si="11"/>
        <v>2010</v>
      </c>
      <c r="H249" s="42" t="str">
        <f t="shared" si="14"/>
        <v>07</v>
      </c>
      <c r="I249" s="42">
        <f t="shared" si="15"/>
        <v>13</v>
      </c>
      <c r="J249" s="3" t="s">
        <v>18</v>
      </c>
      <c r="K249" s="10">
        <v>119821164.3</v>
      </c>
      <c r="L249" s="10">
        <v>143324502.90000001</v>
      </c>
      <c r="M249" s="10">
        <v>96431924.099999994</v>
      </c>
      <c r="N249" s="10">
        <v>91543062.299999997</v>
      </c>
      <c r="O249" s="10">
        <v>129483878.2</v>
      </c>
      <c r="P249" s="11" t="s">
        <v>208</v>
      </c>
      <c r="Q249" s="8" t="s">
        <v>1201</v>
      </c>
    </row>
    <row r="250" spans="1:17" ht="30" x14ac:dyDescent="0.25">
      <c r="A250" s="7">
        <v>11</v>
      </c>
      <c r="B250" s="3" t="s">
        <v>1202</v>
      </c>
      <c r="C250" s="9" t="s">
        <v>1167</v>
      </c>
      <c r="D250" s="8" t="s">
        <v>1203</v>
      </c>
      <c r="E250" s="8" t="s">
        <v>1204</v>
      </c>
      <c r="F250" s="41" t="s">
        <v>1205</v>
      </c>
      <c r="G250" s="42" t="str">
        <f t="shared" si="11"/>
        <v>1997</v>
      </c>
      <c r="H250" s="42" t="str">
        <f t="shared" si="14"/>
        <v>08</v>
      </c>
      <c r="I250" s="42">
        <f t="shared" si="15"/>
        <v>26</v>
      </c>
      <c r="J250" s="3"/>
      <c r="K250" s="18">
        <v>52282917.200000003</v>
      </c>
      <c r="L250" s="18">
        <v>21018907</v>
      </c>
      <c r="M250" s="18">
        <v>26623344</v>
      </c>
      <c r="N250" s="18">
        <v>167688050</v>
      </c>
      <c r="O250" s="18">
        <v>76751848.900000006</v>
      </c>
      <c r="P250" s="11" t="s">
        <v>234</v>
      </c>
      <c r="Q250" s="8" t="s">
        <v>1206</v>
      </c>
    </row>
    <row r="251" spans="1:17" x14ac:dyDescent="0.25">
      <c r="A251" s="7">
        <v>11</v>
      </c>
      <c r="B251" s="3" t="s">
        <v>1207</v>
      </c>
      <c r="C251" s="9"/>
      <c r="D251" s="8" t="s">
        <v>564</v>
      </c>
      <c r="E251" s="8" t="s">
        <v>1208</v>
      </c>
      <c r="F251" s="41" t="s">
        <v>1209</v>
      </c>
      <c r="G251" s="42" t="str">
        <f t="shared" si="11"/>
        <v>1997</v>
      </c>
      <c r="H251" s="42" t="str">
        <f t="shared" si="14"/>
        <v>11</v>
      </c>
      <c r="I251" s="42">
        <f t="shared" si="15"/>
        <v>26</v>
      </c>
      <c r="J251" s="3"/>
      <c r="K251" s="10">
        <v>60401447.299999997</v>
      </c>
      <c r="L251" s="10">
        <v>33020906.199999999</v>
      </c>
      <c r="M251" s="10">
        <v>75288724.200000003</v>
      </c>
      <c r="N251" s="10">
        <v>82157331.700000003</v>
      </c>
      <c r="O251" s="10">
        <v>148594791.80000001</v>
      </c>
      <c r="P251" s="11" t="s">
        <v>26</v>
      </c>
      <c r="Q251" s="8" t="s">
        <v>260</v>
      </c>
    </row>
    <row r="252" spans="1:17" ht="60" x14ac:dyDescent="0.25">
      <c r="A252" s="7">
        <v>11</v>
      </c>
      <c r="B252" s="8" t="s">
        <v>1210</v>
      </c>
      <c r="C252" s="9"/>
      <c r="D252" s="8" t="s">
        <v>30</v>
      </c>
      <c r="E252" s="8" t="s">
        <v>1211</v>
      </c>
      <c r="F252" s="41" t="s">
        <v>1212</v>
      </c>
      <c r="G252" s="42" t="str">
        <f t="shared" si="11"/>
        <v>2004</v>
      </c>
      <c r="H252" s="42" t="str">
        <f t="shared" si="14"/>
        <v>01</v>
      </c>
      <c r="I252" s="42">
        <f t="shared" si="15"/>
        <v>19</v>
      </c>
      <c r="J252" s="34" t="s">
        <v>295</v>
      </c>
      <c r="K252" s="10">
        <v>97831540.5</v>
      </c>
      <c r="L252" s="10">
        <v>103261994.09999999</v>
      </c>
      <c r="M252" s="10">
        <v>70845384.200000003</v>
      </c>
      <c r="N252" s="10">
        <v>149349869.30000001</v>
      </c>
      <c r="O252" s="10">
        <v>130260611.3</v>
      </c>
      <c r="P252" s="11" t="s">
        <v>289</v>
      </c>
      <c r="Q252" s="8" t="s">
        <v>1213</v>
      </c>
    </row>
    <row r="253" spans="1:17" x14ac:dyDescent="0.25">
      <c r="A253" s="7">
        <v>11</v>
      </c>
      <c r="B253" s="3" t="s">
        <v>1214</v>
      </c>
      <c r="C253" s="9" t="s">
        <v>1215</v>
      </c>
      <c r="D253" s="8" t="s">
        <v>30</v>
      </c>
      <c r="E253" s="8" t="s">
        <v>1216</v>
      </c>
      <c r="F253" s="41" t="s">
        <v>1217</v>
      </c>
      <c r="G253" s="42" t="str">
        <f t="shared" si="11"/>
        <v>1998</v>
      </c>
      <c r="H253" s="42" t="str">
        <f t="shared" si="14"/>
        <v>01</v>
      </c>
      <c r="I253" s="42">
        <f t="shared" si="15"/>
        <v>25</v>
      </c>
      <c r="J253" s="3" t="s">
        <v>18</v>
      </c>
      <c r="K253" s="17">
        <v>0</v>
      </c>
      <c r="L253" s="10">
        <v>8270.2999999999993</v>
      </c>
      <c r="M253" s="17">
        <v>0</v>
      </c>
      <c r="N253" s="10">
        <v>1600</v>
      </c>
      <c r="O253" s="17">
        <v>0</v>
      </c>
      <c r="P253" s="11" t="s">
        <v>51</v>
      </c>
      <c r="Q253" s="26" t="s">
        <v>1218</v>
      </c>
    </row>
    <row r="254" spans="1:17" ht="105" x14ac:dyDescent="0.25">
      <c r="A254" s="7">
        <v>11</v>
      </c>
      <c r="B254" s="3" t="s">
        <v>1219</v>
      </c>
      <c r="C254" s="9" t="s">
        <v>1220</v>
      </c>
      <c r="D254" s="8" t="s">
        <v>30</v>
      </c>
      <c r="E254" s="8" t="s">
        <v>1221</v>
      </c>
      <c r="F254" s="41" t="s">
        <v>1222</v>
      </c>
      <c r="G254" s="42" t="str">
        <f t="shared" si="11"/>
        <v>2004</v>
      </c>
      <c r="H254" s="42" t="str">
        <f t="shared" si="14"/>
        <v>02</v>
      </c>
      <c r="I254" s="42">
        <f t="shared" si="15"/>
        <v>19</v>
      </c>
      <c r="J254" s="3" t="s">
        <v>18</v>
      </c>
      <c r="K254" s="10">
        <v>56100856.100000001</v>
      </c>
      <c r="L254" s="10">
        <v>64367520.200000003</v>
      </c>
      <c r="M254" s="10">
        <v>34255491.899999999</v>
      </c>
      <c r="N254" s="10">
        <v>92993353.900000006</v>
      </c>
      <c r="O254" s="10">
        <v>168528403.69999999</v>
      </c>
      <c r="P254" s="11" t="s">
        <v>93</v>
      </c>
      <c r="Q254" s="8" t="s">
        <v>1223</v>
      </c>
    </row>
    <row r="255" spans="1:17" ht="30" x14ac:dyDescent="0.25">
      <c r="A255" s="7">
        <v>11</v>
      </c>
      <c r="B255" s="3" t="s">
        <v>1224</v>
      </c>
      <c r="C255" s="9" t="s">
        <v>1225</v>
      </c>
      <c r="D255" s="8" t="s">
        <v>320</v>
      </c>
      <c r="E255" s="8" t="s">
        <v>1226</v>
      </c>
      <c r="F255" s="41" t="s">
        <v>1227</v>
      </c>
      <c r="G255" s="42" t="str">
        <f t="shared" si="11"/>
        <v>2016</v>
      </c>
      <c r="H255" s="42" t="str">
        <f t="shared" si="14"/>
        <v>08</v>
      </c>
      <c r="I255" s="42">
        <f t="shared" si="15"/>
        <v>7</v>
      </c>
      <c r="J255" s="3" t="s">
        <v>18</v>
      </c>
      <c r="K255" s="10">
        <v>4597898</v>
      </c>
      <c r="L255" s="10">
        <v>4904942</v>
      </c>
      <c r="M255" s="10">
        <v>4604237.9000000004</v>
      </c>
      <c r="N255" s="10">
        <v>4603392</v>
      </c>
      <c r="O255" s="10">
        <v>4100010</v>
      </c>
      <c r="P255" s="11" t="s">
        <v>51</v>
      </c>
      <c r="Q255" s="8" t="s">
        <v>1228</v>
      </c>
    </row>
    <row r="256" spans="1:17" ht="30" x14ac:dyDescent="0.25">
      <c r="A256" s="7">
        <v>12</v>
      </c>
      <c r="B256" s="8" t="s">
        <v>1229</v>
      </c>
      <c r="C256" s="9" t="s">
        <v>1230</v>
      </c>
      <c r="D256" s="8" t="s">
        <v>30</v>
      </c>
      <c r="E256" s="8" t="s">
        <v>1231</v>
      </c>
      <c r="F256" s="41" t="s">
        <v>1232</v>
      </c>
      <c r="G256" s="42" t="str">
        <f t="shared" si="11"/>
        <v>2015</v>
      </c>
      <c r="H256" s="42" t="str">
        <f t="shared" si="14"/>
        <v>09</v>
      </c>
      <c r="I256" s="42">
        <f t="shared" si="15"/>
        <v>8</v>
      </c>
      <c r="J256" s="3"/>
      <c r="K256" s="10">
        <v>19381415</v>
      </c>
      <c r="L256" s="10">
        <v>31384658.899999999</v>
      </c>
      <c r="M256" s="10">
        <v>29419990.800000001</v>
      </c>
      <c r="N256" s="10">
        <v>18666581.600000001</v>
      </c>
      <c r="O256" s="10">
        <v>35882159</v>
      </c>
      <c r="P256" s="11" t="s">
        <v>19</v>
      </c>
      <c r="Q256" s="8" t="s">
        <v>1233</v>
      </c>
    </row>
    <row r="257" spans="1:17" ht="45" x14ac:dyDescent="0.25">
      <c r="A257" s="7">
        <v>12</v>
      </c>
      <c r="B257" s="8" t="s">
        <v>1234</v>
      </c>
      <c r="C257" s="9"/>
      <c r="D257" s="8" t="s">
        <v>1235</v>
      </c>
      <c r="E257" s="8" t="s">
        <v>1236</v>
      </c>
      <c r="F257" s="41" t="s">
        <v>1237</v>
      </c>
      <c r="G257" s="42" t="str">
        <f t="shared" si="11"/>
        <v>2012</v>
      </c>
      <c r="H257" s="42" t="str">
        <f t="shared" si="14"/>
        <v>02</v>
      </c>
      <c r="I257" s="42">
        <f t="shared" si="15"/>
        <v>11</v>
      </c>
      <c r="J257" s="3"/>
      <c r="K257" s="10">
        <v>177440167870.60001</v>
      </c>
      <c r="L257" s="10">
        <v>85214382836.899994</v>
      </c>
      <c r="M257" s="10">
        <v>175596088314.70001</v>
      </c>
      <c r="N257" s="10">
        <v>269709016360.89999</v>
      </c>
      <c r="O257" s="10">
        <v>198067159767.5</v>
      </c>
      <c r="P257" s="11" t="s">
        <v>69</v>
      </c>
      <c r="Q257" s="26" t="s">
        <v>1238</v>
      </c>
    </row>
    <row r="258" spans="1:17" ht="60" x14ac:dyDescent="0.25">
      <c r="A258" s="7">
        <v>12</v>
      </c>
      <c r="B258" s="8" t="s">
        <v>1239</v>
      </c>
      <c r="C258" s="9" t="s">
        <v>1240</v>
      </c>
      <c r="D258" s="8" t="s">
        <v>30</v>
      </c>
      <c r="E258" s="8" t="s">
        <v>1241</v>
      </c>
      <c r="F258" s="41" t="s">
        <v>1242</v>
      </c>
      <c r="G258" s="42" t="str">
        <f t="shared" si="11"/>
        <v>2006</v>
      </c>
      <c r="H258" s="42" t="str">
        <f t="shared" si="14"/>
        <v>11</v>
      </c>
      <c r="I258" s="42">
        <f t="shared" si="15"/>
        <v>17</v>
      </c>
      <c r="J258" s="3"/>
      <c r="K258" s="10">
        <v>9458464.5</v>
      </c>
      <c r="L258" s="10">
        <v>14815868.4</v>
      </c>
      <c r="M258" s="10">
        <v>19564211</v>
      </c>
      <c r="N258" s="10">
        <v>26183387</v>
      </c>
      <c r="O258" s="10">
        <v>11883134</v>
      </c>
      <c r="P258" s="11" t="s">
        <v>108</v>
      </c>
      <c r="Q258" s="8" t="s">
        <v>1243</v>
      </c>
    </row>
    <row r="259" spans="1:17" ht="45" x14ac:dyDescent="0.25">
      <c r="A259" s="7">
        <v>12</v>
      </c>
      <c r="B259" s="8" t="s">
        <v>1244</v>
      </c>
      <c r="C259" s="9" t="s">
        <v>1094</v>
      </c>
      <c r="D259" s="8" t="s">
        <v>30</v>
      </c>
      <c r="E259" s="8" t="s">
        <v>1245</v>
      </c>
      <c r="F259" s="41" t="s">
        <v>1246</v>
      </c>
      <c r="G259" s="42" t="str">
        <f t="shared" si="11"/>
        <v>2006</v>
      </c>
      <c r="H259" s="42" t="str">
        <f t="shared" si="14"/>
        <v>02</v>
      </c>
      <c r="I259" s="42">
        <f t="shared" si="15"/>
        <v>17</v>
      </c>
      <c r="J259" s="3"/>
      <c r="K259" s="10">
        <v>10992677</v>
      </c>
      <c r="L259" s="10">
        <v>7699502.0999999996</v>
      </c>
      <c r="M259" s="10">
        <v>1142139.8999999999</v>
      </c>
      <c r="N259" s="10">
        <v>7560785.7999999998</v>
      </c>
      <c r="O259" s="10">
        <v>6637771</v>
      </c>
      <c r="P259" s="11" t="s">
        <v>51</v>
      </c>
      <c r="Q259" s="8" t="s">
        <v>1247</v>
      </c>
    </row>
    <row r="260" spans="1:17" ht="45" x14ac:dyDescent="0.25">
      <c r="A260" s="7">
        <v>12</v>
      </c>
      <c r="B260" s="8" t="s">
        <v>1248</v>
      </c>
      <c r="C260" s="9" t="s">
        <v>1249</v>
      </c>
      <c r="D260" s="8" t="s">
        <v>30</v>
      </c>
      <c r="E260" s="8" t="s">
        <v>1250</v>
      </c>
      <c r="F260" s="41" t="s">
        <v>1251</v>
      </c>
      <c r="G260" s="42" t="str">
        <f t="shared" si="11"/>
        <v>2003</v>
      </c>
      <c r="H260" s="42" t="str">
        <f t="shared" si="14"/>
        <v>04</v>
      </c>
      <c r="I260" s="42">
        <f t="shared" si="15"/>
        <v>20</v>
      </c>
      <c r="J260" s="3"/>
      <c r="K260" s="10">
        <v>126511128.8</v>
      </c>
      <c r="L260" s="10">
        <v>291175856.19999999</v>
      </c>
      <c r="M260" s="10">
        <v>464759345.69999999</v>
      </c>
      <c r="N260" s="10">
        <v>668573893.20000005</v>
      </c>
      <c r="O260" s="10">
        <v>551376593.89999998</v>
      </c>
      <c r="P260" s="11" t="s">
        <v>208</v>
      </c>
      <c r="Q260" s="8" t="s">
        <v>1252</v>
      </c>
    </row>
    <row r="261" spans="1:17" ht="75" x14ac:dyDescent="0.25">
      <c r="A261" s="7">
        <v>12</v>
      </c>
      <c r="B261" s="8" t="s">
        <v>1253</v>
      </c>
      <c r="C261" s="9"/>
      <c r="D261" s="8" t="s">
        <v>1254</v>
      </c>
      <c r="E261" s="8" t="s">
        <v>1255</v>
      </c>
      <c r="F261" s="41" t="s">
        <v>1256</v>
      </c>
      <c r="G261" s="42" t="str">
        <f t="shared" si="11"/>
        <v>2010</v>
      </c>
      <c r="H261" s="42" t="str">
        <f t="shared" si="14"/>
        <v>09</v>
      </c>
      <c r="I261" s="42">
        <f t="shared" si="15"/>
        <v>13</v>
      </c>
      <c r="J261" s="34"/>
      <c r="K261" s="10">
        <v>993130932.79999995</v>
      </c>
      <c r="L261" s="10">
        <v>1353919860.2</v>
      </c>
      <c r="M261" s="10">
        <v>1518392166.3</v>
      </c>
      <c r="N261" s="10">
        <v>1994998690.7</v>
      </c>
      <c r="O261" s="10">
        <v>9954761252.2999992</v>
      </c>
      <c r="P261" s="11" t="s">
        <v>108</v>
      </c>
      <c r="Q261" s="8" t="s">
        <v>1257</v>
      </c>
    </row>
    <row r="262" spans="1:17" ht="165" x14ac:dyDescent="0.25">
      <c r="A262" s="7">
        <v>12</v>
      </c>
      <c r="B262" s="8" t="s">
        <v>1258</v>
      </c>
      <c r="C262" s="9" t="s">
        <v>1259</v>
      </c>
      <c r="D262" s="8" t="s">
        <v>1260</v>
      </c>
      <c r="E262" s="8" t="s">
        <v>1261</v>
      </c>
      <c r="F262" s="41" t="s">
        <v>1262</v>
      </c>
      <c r="G262" s="42" t="str">
        <f t="shared" ref="G262:G325" si="16">IF(LEFT(F262,2)&lt;"50","20"&amp;LEFT(F262,2),"19"&amp;LEFT(F262,2))</f>
        <v>1995</v>
      </c>
      <c r="H262" s="42" t="str">
        <f t="shared" si="14"/>
        <v>05</v>
      </c>
      <c r="I262" s="42">
        <f t="shared" si="15"/>
        <v>28</v>
      </c>
      <c r="J262" s="3"/>
      <c r="K262" s="10">
        <v>113641035539.7</v>
      </c>
      <c r="L262" s="10">
        <v>31820446674.599998</v>
      </c>
      <c r="M262" s="10">
        <v>122974914033.60001</v>
      </c>
      <c r="N262" s="10">
        <v>205908238720.10001</v>
      </c>
      <c r="O262" s="10">
        <v>126312285329</v>
      </c>
      <c r="P262" s="11" t="s">
        <v>69</v>
      </c>
      <c r="Q262" s="8" t="s">
        <v>1263</v>
      </c>
    </row>
    <row r="263" spans="1:17" ht="45" x14ac:dyDescent="0.25">
      <c r="A263" s="7">
        <v>12</v>
      </c>
      <c r="B263" s="8" t="s">
        <v>1264</v>
      </c>
      <c r="C263" s="9" t="s">
        <v>1265</v>
      </c>
      <c r="D263" s="8" t="s">
        <v>1183</v>
      </c>
      <c r="E263" s="8" t="s">
        <v>1266</v>
      </c>
      <c r="F263" s="41" t="s">
        <v>1267</v>
      </c>
      <c r="G263" s="42" t="str">
        <f t="shared" si="16"/>
        <v>2022</v>
      </c>
      <c r="H263" s="42" t="str">
        <f t="shared" si="14"/>
        <v>03</v>
      </c>
      <c r="I263" s="42">
        <f t="shared" si="15"/>
        <v>1</v>
      </c>
      <c r="J263" s="3"/>
      <c r="K263" s="24">
        <v>0</v>
      </c>
      <c r="L263" s="24">
        <v>0</v>
      </c>
      <c r="M263" s="24">
        <v>0</v>
      </c>
      <c r="N263" s="24">
        <v>0</v>
      </c>
      <c r="O263" s="18">
        <v>3377493</v>
      </c>
      <c r="P263" s="11" t="s">
        <v>51</v>
      </c>
      <c r="Q263" s="26" t="s">
        <v>1268</v>
      </c>
    </row>
    <row r="264" spans="1:17" ht="45" x14ac:dyDescent="0.25">
      <c r="A264" s="7">
        <v>12</v>
      </c>
      <c r="B264" s="8" t="s">
        <v>1269</v>
      </c>
      <c r="C264" s="9" t="s">
        <v>1167</v>
      </c>
      <c r="D264" s="8" t="s">
        <v>1183</v>
      </c>
      <c r="E264" s="8" t="s">
        <v>1270</v>
      </c>
      <c r="F264" s="41" t="s">
        <v>1271</v>
      </c>
      <c r="G264" s="42" t="str">
        <f t="shared" si="16"/>
        <v>2022</v>
      </c>
      <c r="H264" s="42" t="str">
        <f t="shared" si="14"/>
        <v>07</v>
      </c>
      <c r="I264" s="42">
        <f t="shared" si="15"/>
        <v>1</v>
      </c>
      <c r="J264" s="8"/>
      <c r="K264" s="17">
        <v>0</v>
      </c>
      <c r="L264" s="17">
        <v>0</v>
      </c>
      <c r="M264" s="17">
        <v>0</v>
      </c>
      <c r="N264" s="17">
        <v>0</v>
      </c>
      <c r="O264" s="10">
        <v>158890</v>
      </c>
      <c r="P264" s="11" t="s">
        <v>76</v>
      </c>
      <c r="Q264" s="26" t="s">
        <v>493</v>
      </c>
    </row>
    <row r="265" spans="1:17" ht="75" x14ac:dyDescent="0.25">
      <c r="A265" s="7">
        <v>12</v>
      </c>
      <c r="B265" s="8" t="s">
        <v>1272</v>
      </c>
      <c r="C265" s="9" t="s">
        <v>616</v>
      </c>
      <c r="D265" s="8" t="s">
        <v>30</v>
      </c>
      <c r="E265" s="8" t="s">
        <v>1273</v>
      </c>
      <c r="F265" s="41" t="s">
        <v>1274</v>
      </c>
      <c r="G265" s="42" t="str">
        <f t="shared" si="16"/>
        <v>2004</v>
      </c>
      <c r="H265" s="42" t="str">
        <f t="shared" si="14"/>
        <v>02</v>
      </c>
      <c r="I265" s="42">
        <f t="shared" si="15"/>
        <v>19</v>
      </c>
      <c r="J265" s="3"/>
      <c r="K265" s="10">
        <v>13988301.9</v>
      </c>
      <c r="L265" s="10">
        <v>4118331</v>
      </c>
      <c r="M265" s="10">
        <v>2909801.5</v>
      </c>
      <c r="N265" s="10">
        <v>14046219.5</v>
      </c>
      <c r="O265" s="10">
        <v>8842874</v>
      </c>
      <c r="P265" s="11" t="s">
        <v>51</v>
      </c>
      <c r="Q265" s="8" t="s">
        <v>1275</v>
      </c>
    </row>
    <row r="266" spans="1:17" ht="90" x14ac:dyDescent="0.25">
      <c r="A266" s="7">
        <v>12</v>
      </c>
      <c r="B266" s="8" t="s">
        <v>1276</v>
      </c>
      <c r="C266" s="9" t="s">
        <v>1240</v>
      </c>
      <c r="D266" s="8" t="s">
        <v>1277</v>
      </c>
      <c r="E266" s="8" t="s">
        <v>1278</v>
      </c>
      <c r="F266" s="41" t="s">
        <v>1279</v>
      </c>
      <c r="G266" s="42" t="str">
        <f t="shared" si="16"/>
        <v>2006</v>
      </c>
      <c r="H266" s="42" t="str">
        <f t="shared" si="14"/>
        <v>10</v>
      </c>
      <c r="I266" s="42">
        <f t="shared" si="15"/>
        <v>17</v>
      </c>
      <c r="J266" s="3"/>
      <c r="K266" s="18">
        <v>2588264586.6999998</v>
      </c>
      <c r="L266" s="18">
        <v>2798525679.5</v>
      </c>
      <c r="M266" s="18">
        <v>2368306796.9000001</v>
      </c>
      <c r="N266" s="18">
        <v>2984615231</v>
      </c>
      <c r="O266" s="18">
        <v>3449411683.0999999</v>
      </c>
      <c r="P266" s="11" t="s">
        <v>33</v>
      </c>
      <c r="Q266" s="8" t="s">
        <v>1280</v>
      </c>
    </row>
    <row r="267" spans="1:17" ht="30" x14ac:dyDescent="0.25">
      <c r="A267" s="7">
        <v>12</v>
      </c>
      <c r="B267" s="8" t="s">
        <v>1281</v>
      </c>
      <c r="C267" s="9" t="s">
        <v>1282</v>
      </c>
      <c r="D267" s="8" t="s">
        <v>1283</v>
      </c>
      <c r="E267" s="8" t="s">
        <v>1284</v>
      </c>
      <c r="F267" s="41" t="s">
        <v>1285</v>
      </c>
      <c r="G267" s="42" t="str">
        <f t="shared" si="16"/>
        <v>2012</v>
      </c>
      <c r="H267" s="42" t="str">
        <f t="shared" si="14"/>
        <v>04</v>
      </c>
      <c r="I267" s="42">
        <f t="shared" si="15"/>
        <v>11</v>
      </c>
      <c r="J267" s="3"/>
      <c r="K267" s="10">
        <v>23967050.699999999</v>
      </c>
      <c r="L267" s="10">
        <v>44799371.600000001</v>
      </c>
      <c r="M267" s="10">
        <v>53025367.299999997</v>
      </c>
      <c r="N267" s="10">
        <v>50826885.899999999</v>
      </c>
      <c r="O267" s="10">
        <v>52387423</v>
      </c>
      <c r="P267" s="11" t="s">
        <v>57</v>
      </c>
      <c r="Q267" s="8" t="s">
        <v>1286</v>
      </c>
    </row>
    <row r="268" spans="1:17" ht="75" x14ac:dyDescent="0.25">
      <c r="A268" s="7">
        <v>12</v>
      </c>
      <c r="B268" s="8" t="s">
        <v>1287</v>
      </c>
      <c r="C268" s="9" t="s">
        <v>1288</v>
      </c>
      <c r="D268" s="8" t="s">
        <v>1289</v>
      </c>
      <c r="E268" s="8" t="s">
        <v>1290</v>
      </c>
      <c r="F268" s="41" t="s">
        <v>1291</v>
      </c>
      <c r="G268" s="42" t="str">
        <f t="shared" si="16"/>
        <v>2018</v>
      </c>
      <c r="H268" s="42" t="str">
        <f t="shared" si="14"/>
        <v>05</v>
      </c>
      <c r="I268" s="42">
        <f t="shared" si="15"/>
        <v>5</v>
      </c>
      <c r="J268" s="3"/>
      <c r="K268" s="10">
        <v>512833921.89999998</v>
      </c>
      <c r="L268" s="10">
        <v>527287707.10000002</v>
      </c>
      <c r="M268" s="10">
        <v>558373886.60000002</v>
      </c>
      <c r="N268" s="10">
        <v>718340423.39999998</v>
      </c>
      <c r="O268" s="10">
        <v>784469255.10000002</v>
      </c>
      <c r="P268" s="11" t="s">
        <v>93</v>
      </c>
      <c r="Q268" s="26" t="s">
        <v>1292</v>
      </c>
    </row>
    <row r="269" spans="1:17" ht="45" x14ac:dyDescent="0.25">
      <c r="A269" s="7">
        <v>12</v>
      </c>
      <c r="B269" s="8" t="s">
        <v>1293</v>
      </c>
      <c r="C269" s="9" t="s">
        <v>1294</v>
      </c>
      <c r="D269" s="8" t="s">
        <v>1295</v>
      </c>
      <c r="E269" s="8" t="s">
        <v>1296</v>
      </c>
      <c r="F269" s="41" t="s">
        <v>1297</v>
      </c>
      <c r="G269" s="42" t="str">
        <f t="shared" si="16"/>
        <v>2003</v>
      </c>
      <c r="H269" s="42" t="str">
        <f t="shared" si="14"/>
        <v>09</v>
      </c>
      <c r="I269" s="42">
        <f t="shared" si="15"/>
        <v>20</v>
      </c>
      <c r="J269" s="3"/>
      <c r="K269" s="10">
        <v>460292825.10000002</v>
      </c>
      <c r="L269" s="10">
        <v>1093757941.0999999</v>
      </c>
      <c r="M269" s="10">
        <v>959792823.89999998</v>
      </c>
      <c r="N269" s="10">
        <v>453455584.30000001</v>
      </c>
      <c r="O269" s="10">
        <v>1589879334</v>
      </c>
      <c r="P269" s="11" t="s">
        <v>33</v>
      </c>
      <c r="Q269" s="8" t="s">
        <v>1298</v>
      </c>
    </row>
    <row r="270" spans="1:17" ht="75" x14ac:dyDescent="0.25">
      <c r="A270" s="7">
        <v>12</v>
      </c>
      <c r="B270" s="8" t="s">
        <v>1299</v>
      </c>
      <c r="C270" s="9" t="s">
        <v>643</v>
      </c>
      <c r="D270" s="8" t="s">
        <v>30</v>
      </c>
      <c r="E270" s="8" t="s">
        <v>1300</v>
      </c>
      <c r="F270" s="41" t="s">
        <v>1301</v>
      </c>
      <c r="G270" s="42" t="str">
        <f t="shared" si="16"/>
        <v>2003</v>
      </c>
      <c r="H270" s="42" t="str">
        <f t="shared" si="14"/>
        <v>01</v>
      </c>
      <c r="I270" s="42">
        <f t="shared" si="15"/>
        <v>20</v>
      </c>
      <c r="J270" s="3"/>
      <c r="K270" s="17">
        <v>0</v>
      </c>
      <c r="L270" s="10">
        <v>13404.4</v>
      </c>
      <c r="M270" s="10">
        <v>22752.6</v>
      </c>
      <c r="N270" s="17">
        <v>0</v>
      </c>
      <c r="O270" s="17">
        <v>0</v>
      </c>
      <c r="P270" s="11" t="s">
        <v>26</v>
      </c>
      <c r="Q270" s="26" t="s">
        <v>209</v>
      </c>
    </row>
    <row r="271" spans="1:17" ht="60" x14ac:dyDescent="0.25">
      <c r="A271" s="7">
        <v>12</v>
      </c>
      <c r="B271" s="8" t="s">
        <v>1302</v>
      </c>
      <c r="C271" s="9" t="s">
        <v>521</v>
      </c>
      <c r="D271" s="8" t="s">
        <v>30</v>
      </c>
      <c r="E271" s="8" t="s">
        <v>1303</v>
      </c>
      <c r="F271" s="41" t="s">
        <v>1304</v>
      </c>
      <c r="G271" s="42" t="str">
        <f t="shared" si="16"/>
        <v>1998</v>
      </c>
      <c r="H271" s="42" t="str">
        <f t="shared" si="14"/>
        <v>07</v>
      </c>
      <c r="I271" s="42">
        <f t="shared" si="15"/>
        <v>25</v>
      </c>
      <c r="J271" s="3"/>
      <c r="K271" s="10">
        <v>337487441</v>
      </c>
      <c r="L271" s="10">
        <v>411345071.19999999</v>
      </c>
      <c r="M271" s="10">
        <v>704450186.20000005</v>
      </c>
      <c r="N271" s="10">
        <v>643001765.89999998</v>
      </c>
      <c r="O271" s="10">
        <v>470035105.5</v>
      </c>
      <c r="P271" s="11" t="s">
        <v>93</v>
      </c>
      <c r="Q271" s="8" t="s">
        <v>1305</v>
      </c>
    </row>
    <row r="272" spans="1:17" ht="75" x14ac:dyDescent="0.25">
      <c r="A272" s="7">
        <v>12</v>
      </c>
      <c r="B272" s="8" t="s">
        <v>1306</v>
      </c>
      <c r="C272" s="9" t="s">
        <v>588</v>
      </c>
      <c r="D272" s="8" t="s">
        <v>1307</v>
      </c>
      <c r="E272" s="8" t="s">
        <v>1308</v>
      </c>
      <c r="F272" s="41" t="s">
        <v>1309</v>
      </c>
      <c r="G272" s="42" t="str">
        <f t="shared" si="16"/>
        <v>2001</v>
      </c>
      <c r="H272" s="42" t="str">
        <f t="shared" si="14"/>
        <v>05</v>
      </c>
      <c r="I272" s="42">
        <f t="shared" si="15"/>
        <v>22</v>
      </c>
      <c r="J272" s="3" t="s">
        <v>1310</v>
      </c>
      <c r="K272" s="10">
        <v>788948470.10000002</v>
      </c>
      <c r="L272" s="10">
        <v>664262281.39999998</v>
      </c>
      <c r="M272" s="10">
        <v>625721564.5</v>
      </c>
      <c r="N272" s="10">
        <v>911225197.5</v>
      </c>
      <c r="O272" s="10">
        <v>1660107503</v>
      </c>
      <c r="P272" s="11" t="s">
        <v>33</v>
      </c>
      <c r="Q272" s="8" t="s">
        <v>1311</v>
      </c>
    </row>
    <row r="273" spans="1:17" ht="30" x14ac:dyDescent="0.25">
      <c r="A273" s="7">
        <v>12</v>
      </c>
      <c r="B273" s="8" t="s">
        <v>1312</v>
      </c>
      <c r="C273" s="9"/>
      <c r="D273" s="8" t="s">
        <v>30</v>
      </c>
      <c r="E273" s="8" t="s">
        <v>1313</v>
      </c>
      <c r="F273" s="41" t="s">
        <v>1314</v>
      </c>
      <c r="G273" s="42" t="str">
        <f t="shared" si="16"/>
        <v>2012</v>
      </c>
      <c r="H273" s="42" t="str">
        <f t="shared" si="14"/>
        <v>06</v>
      </c>
      <c r="I273" s="42">
        <f t="shared" si="15"/>
        <v>11</v>
      </c>
      <c r="J273" s="3"/>
      <c r="K273" s="10">
        <v>9313097</v>
      </c>
      <c r="L273" s="10">
        <v>6947797</v>
      </c>
      <c r="M273" s="10">
        <v>18905041</v>
      </c>
      <c r="N273" s="10">
        <v>25951028</v>
      </c>
      <c r="O273" s="10">
        <v>32718556</v>
      </c>
      <c r="P273" s="11" t="s">
        <v>26</v>
      </c>
      <c r="Q273" s="8" t="s">
        <v>1315</v>
      </c>
    </row>
    <row r="274" spans="1:17" ht="120" x14ac:dyDescent="0.25">
      <c r="A274" s="7">
        <v>12</v>
      </c>
      <c r="B274" s="8" t="s">
        <v>1316</v>
      </c>
      <c r="C274" s="9" t="s">
        <v>521</v>
      </c>
      <c r="D274" s="8" t="s">
        <v>48</v>
      </c>
      <c r="E274" s="8" t="s">
        <v>1317</v>
      </c>
      <c r="F274" s="41" t="s">
        <v>1318</v>
      </c>
      <c r="G274" s="42" t="str">
        <f t="shared" si="16"/>
        <v>2014</v>
      </c>
      <c r="H274" s="42" t="str">
        <f t="shared" si="14"/>
        <v>05</v>
      </c>
      <c r="I274" s="42">
        <f t="shared" si="15"/>
        <v>9</v>
      </c>
      <c r="J274" s="3"/>
      <c r="K274" s="17">
        <v>0</v>
      </c>
      <c r="L274" s="17">
        <v>0</v>
      </c>
      <c r="M274" s="17">
        <v>0</v>
      </c>
      <c r="N274" s="17">
        <v>0</v>
      </c>
      <c r="O274" s="17">
        <v>0</v>
      </c>
      <c r="P274" s="11" t="s">
        <v>51</v>
      </c>
      <c r="Q274" s="26" t="s">
        <v>493</v>
      </c>
    </row>
    <row r="275" spans="1:17" ht="45" x14ac:dyDescent="0.25">
      <c r="A275" s="7">
        <v>12</v>
      </c>
      <c r="B275" s="8" t="s">
        <v>1319</v>
      </c>
      <c r="C275" s="9" t="s">
        <v>588</v>
      </c>
      <c r="D275" s="8" t="s">
        <v>30</v>
      </c>
      <c r="E275" s="8" t="s">
        <v>1320</v>
      </c>
      <c r="F275" s="41" t="s">
        <v>1321</v>
      </c>
      <c r="G275" s="42" t="str">
        <f t="shared" si="16"/>
        <v>2006</v>
      </c>
      <c r="H275" s="42" t="str">
        <f t="shared" si="14"/>
        <v>04</v>
      </c>
      <c r="I275" s="42">
        <f t="shared" si="15"/>
        <v>17</v>
      </c>
      <c r="J275" s="34"/>
      <c r="K275" s="10">
        <v>50292859.600000001</v>
      </c>
      <c r="L275" s="10">
        <v>44554935.5</v>
      </c>
      <c r="M275" s="10">
        <v>58900809</v>
      </c>
      <c r="N275" s="10">
        <v>54766472.100000001</v>
      </c>
      <c r="O275" s="10">
        <v>77081396</v>
      </c>
      <c r="P275" s="11" t="s">
        <v>289</v>
      </c>
      <c r="Q275" s="8" t="s">
        <v>1322</v>
      </c>
    </row>
    <row r="276" spans="1:17" ht="60" x14ac:dyDescent="0.25">
      <c r="A276" s="7">
        <v>12</v>
      </c>
      <c r="B276" s="8" t="s">
        <v>1323</v>
      </c>
      <c r="C276" s="9" t="s">
        <v>616</v>
      </c>
      <c r="D276" s="8" t="s">
        <v>37</v>
      </c>
      <c r="E276" s="8" t="s">
        <v>1324</v>
      </c>
      <c r="F276" s="41" t="s">
        <v>1325</v>
      </c>
      <c r="G276" s="42" t="str">
        <f t="shared" si="16"/>
        <v>1998</v>
      </c>
      <c r="H276" s="42" t="str">
        <f t="shared" si="14"/>
        <v>01</v>
      </c>
      <c r="I276" s="42">
        <f t="shared" si="15"/>
        <v>25</v>
      </c>
      <c r="J276" s="3"/>
      <c r="K276" s="10">
        <v>6285774</v>
      </c>
      <c r="L276" s="10">
        <v>15814769</v>
      </c>
      <c r="M276" s="10">
        <v>7953171</v>
      </c>
      <c r="N276" s="10">
        <v>6514576.5999999996</v>
      </c>
      <c r="O276" s="10">
        <v>6955130</v>
      </c>
      <c r="P276" s="11" t="s">
        <v>76</v>
      </c>
      <c r="Q276" s="8" t="s">
        <v>1326</v>
      </c>
    </row>
    <row r="277" spans="1:17" ht="30" x14ac:dyDescent="0.25">
      <c r="A277" s="7">
        <v>12</v>
      </c>
      <c r="B277" s="8" t="s">
        <v>1327</v>
      </c>
      <c r="C277" s="9" t="s">
        <v>1230</v>
      </c>
      <c r="D277" s="8" t="s">
        <v>48</v>
      </c>
      <c r="E277" s="8" t="s">
        <v>1328</v>
      </c>
      <c r="F277" s="46" t="s">
        <v>1329</v>
      </c>
      <c r="G277" s="42" t="str">
        <f t="shared" si="16"/>
        <v>2009</v>
      </c>
      <c r="H277" s="42" t="str">
        <f t="shared" si="14"/>
        <v>01</v>
      </c>
      <c r="I277" s="42">
        <f t="shared" si="15"/>
        <v>14</v>
      </c>
      <c r="J277" s="3"/>
      <c r="K277" s="17">
        <v>0</v>
      </c>
      <c r="L277" s="17">
        <v>0</v>
      </c>
      <c r="M277" s="10">
        <v>28102</v>
      </c>
      <c r="N277" s="10">
        <v>104956</v>
      </c>
      <c r="O277" s="10">
        <v>98769.600000000006</v>
      </c>
      <c r="P277" s="11" t="s">
        <v>51</v>
      </c>
      <c r="Q277" s="26" t="s">
        <v>27</v>
      </c>
    </row>
    <row r="278" spans="1:17" ht="30" x14ac:dyDescent="0.25">
      <c r="A278" s="7">
        <v>12</v>
      </c>
      <c r="B278" s="8" t="s">
        <v>1330</v>
      </c>
      <c r="C278" s="9" t="s">
        <v>548</v>
      </c>
      <c r="D278" s="8" t="s">
        <v>30</v>
      </c>
      <c r="E278" s="8" t="s">
        <v>1331</v>
      </c>
      <c r="F278" s="41" t="s">
        <v>1332</v>
      </c>
      <c r="G278" s="42" t="str">
        <f t="shared" si="16"/>
        <v>2019</v>
      </c>
      <c r="H278" s="42" t="str">
        <f t="shared" ref="H278:H335" si="17">MID(F278,3,2)</f>
        <v>01</v>
      </c>
      <c r="I278" s="42">
        <f t="shared" ref="I278:I335" si="18">2023-G278</f>
        <v>4</v>
      </c>
      <c r="J278" s="3"/>
      <c r="K278" s="17">
        <v>0</v>
      </c>
      <c r="L278" s="17">
        <v>0</v>
      </c>
      <c r="M278" s="17">
        <v>400</v>
      </c>
      <c r="N278" s="17">
        <v>0</v>
      </c>
      <c r="O278" s="17">
        <v>0</v>
      </c>
      <c r="P278" s="11" t="s">
        <v>51</v>
      </c>
      <c r="Q278" s="26" t="s">
        <v>158</v>
      </c>
    </row>
    <row r="279" spans="1:17" ht="75" x14ac:dyDescent="0.25">
      <c r="A279" s="7">
        <v>13</v>
      </c>
      <c r="B279" s="3" t="s">
        <v>1333</v>
      </c>
      <c r="C279" s="3">
        <v>1967</v>
      </c>
      <c r="D279" s="8" t="s">
        <v>30</v>
      </c>
      <c r="E279" s="8" t="s">
        <v>1334</v>
      </c>
      <c r="F279" s="41" t="s">
        <v>1335</v>
      </c>
      <c r="G279" s="42" t="str">
        <f t="shared" si="16"/>
        <v>2003</v>
      </c>
      <c r="H279" s="42" t="str">
        <f t="shared" si="17"/>
        <v>01</v>
      </c>
      <c r="I279" s="42">
        <f t="shared" si="18"/>
        <v>20</v>
      </c>
      <c r="J279" s="3"/>
      <c r="K279" s="10">
        <v>30421263.5</v>
      </c>
      <c r="L279" s="10">
        <v>61743197.100000001</v>
      </c>
      <c r="M279" s="10">
        <v>76274445.700000003</v>
      </c>
      <c r="N279" s="10">
        <v>33282306.199999999</v>
      </c>
      <c r="O279" s="10">
        <v>139904152</v>
      </c>
      <c r="P279" s="11" t="s">
        <v>26</v>
      </c>
      <c r="Q279" s="8" t="s">
        <v>1336</v>
      </c>
    </row>
    <row r="280" spans="1:17" ht="45" x14ac:dyDescent="0.25">
      <c r="A280" s="7">
        <v>13</v>
      </c>
      <c r="B280" s="8" t="s">
        <v>1337</v>
      </c>
      <c r="C280" s="3"/>
      <c r="D280" s="8" t="s">
        <v>393</v>
      </c>
      <c r="E280" s="8" t="s">
        <v>1338</v>
      </c>
      <c r="F280" s="46" t="s">
        <v>1339</v>
      </c>
      <c r="G280" s="42" t="str">
        <f t="shared" si="16"/>
        <v>2002</v>
      </c>
      <c r="H280" s="42" t="str">
        <f t="shared" si="17"/>
        <v>10</v>
      </c>
      <c r="I280" s="42">
        <f t="shared" si="18"/>
        <v>21</v>
      </c>
      <c r="J280" s="3"/>
      <c r="K280" s="10">
        <v>19130007.5</v>
      </c>
      <c r="L280" s="10">
        <v>17116307.300000001</v>
      </c>
      <c r="M280" s="10">
        <v>18905801.300000001</v>
      </c>
      <c r="N280" s="10">
        <v>21076271.899999999</v>
      </c>
      <c r="O280" s="10">
        <v>29572960</v>
      </c>
      <c r="P280" s="11" t="s">
        <v>108</v>
      </c>
      <c r="Q280" s="8" t="s">
        <v>1340</v>
      </c>
    </row>
    <row r="281" spans="1:17" ht="90" x14ac:dyDescent="0.25">
      <c r="A281" s="7">
        <v>13</v>
      </c>
      <c r="B281" s="3" t="s">
        <v>1341</v>
      </c>
      <c r="C281" s="3"/>
      <c r="D281" s="8" t="s">
        <v>30</v>
      </c>
      <c r="E281" s="8" t="s">
        <v>1342</v>
      </c>
      <c r="F281" s="41" t="s">
        <v>1343</v>
      </c>
      <c r="G281" s="42" t="str">
        <f t="shared" si="16"/>
        <v>2002</v>
      </c>
      <c r="H281" s="42" t="str">
        <f t="shared" si="17"/>
        <v>01</v>
      </c>
      <c r="I281" s="42">
        <f t="shared" si="18"/>
        <v>21</v>
      </c>
      <c r="J281" s="3"/>
      <c r="K281" s="10">
        <v>49814223</v>
      </c>
      <c r="L281" s="10">
        <v>130021555.40000001</v>
      </c>
      <c r="M281" s="10">
        <v>48028957.700000003</v>
      </c>
      <c r="N281" s="10">
        <v>51360220.799999997</v>
      </c>
      <c r="O281" s="10">
        <v>48441804.299999997</v>
      </c>
      <c r="P281" s="11" t="s">
        <v>51</v>
      </c>
      <c r="Q281" s="8" t="s">
        <v>1344</v>
      </c>
    </row>
    <row r="282" spans="1:17" x14ac:dyDescent="0.25">
      <c r="A282" s="7">
        <v>13</v>
      </c>
      <c r="B282" s="3" t="s">
        <v>1345</v>
      </c>
      <c r="C282" s="3"/>
      <c r="D282" s="8" t="s">
        <v>30</v>
      </c>
      <c r="E282" s="8" t="s">
        <v>1346</v>
      </c>
      <c r="F282" s="41" t="s">
        <v>1347</v>
      </c>
      <c r="G282" s="42" t="str">
        <f t="shared" si="16"/>
        <v>2014</v>
      </c>
      <c r="H282" s="42" t="str">
        <f t="shared" si="17"/>
        <v>07</v>
      </c>
      <c r="I282" s="42">
        <f t="shared" si="18"/>
        <v>9</v>
      </c>
      <c r="J282" s="3"/>
      <c r="K282" s="10">
        <v>325279551</v>
      </c>
      <c r="L282" s="10">
        <v>296085403.5</v>
      </c>
      <c r="M282" s="10">
        <v>516075288.60000002</v>
      </c>
      <c r="N282" s="10">
        <v>547308070.10000002</v>
      </c>
      <c r="O282" s="10">
        <v>306525244</v>
      </c>
      <c r="P282" s="11" t="s">
        <v>26</v>
      </c>
      <c r="Q282" s="8" t="s">
        <v>1348</v>
      </c>
    </row>
    <row r="283" spans="1:17" ht="30" x14ac:dyDescent="0.25">
      <c r="A283" s="7">
        <v>13</v>
      </c>
      <c r="B283" s="3" t="s">
        <v>1349</v>
      </c>
      <c r="C283" s="3"/>
      <c r="D283" s="8" t="s">
        <v>15</v>
      </c>
      <c r="E283" s="8" t="s">
        <v>1350</v>
      </c>
      <c r="F283" s="41" t="s">
        <v>1351</v>
      </c>
      <c r="G283" s="42" t="str">
        <f t="shared" si="16"/>
        <v>2009</v>
      </c>
      <c r="H283" s="42" t="str">
        <f t="shared" si="17"/>
        <v>04</v>
      </c>
      <c r="I283" s="42">
        <f t="shared" si="18"/>
        <v>14</v>
      </c>
      <c r="J283" s="3"/>
      <c r="K283" s="10">
        <v>3736556.5</v>
      </c>
      <c r="L283" s="10">
        <v>4520238</v>
      </c>
      <c r="M283" s="10">
        <v>5577609.9000000004</v>
      </c>
      <c r="N283" s="10">
        <v>3867904.9</v>
      </c>
      <c r="O283" s="10">
        <v>2566680</v>
      </c>
      <c r="P283" s="11" t="s">
        <v>108</v>
      </c>
      <c r="Q283" s="8" t="s">
        <v>1352</v>
      </c>
    </row>
    <row r="284" spans="1:17" ht="60" x14ac:dyDescent="0.25">
      <c r="A284" s="7">
        <v>13</v>
      </c>
      <c r="B284" s="8" t="s">
        <v>1353</v>
      </c>
      <c r="C284" s="3"/>
      <c r="D284" s="8" t="s">
        <v>533</v>
      </c>
      <c r="E284" s="8" t="s">
        <v>1354</v>
      </c>
      <c r="F284" s="41" t="s">
        <v>1355</v>
      </c>
      <c r="G284" s="42" t="str">
        <f t="shared" si="16"/>
        <v>2006</v>
      </c>
      <c r="H284" s="42" t="str">
        <f t="shared" si="17"/>
        <v>05</v>
      </c>
      <c r="I284" s="42">
        <f t="shared" si="18"/>
        <v>17</v>
      </c>
      <c r="J284" s="3"/>
      <c r="K284" s="18">
        <v>28760250</v>
      </c>
      <c r="L284" s="18">
        <v>103195148.8</v>
      </c>
      <c r="M284" s="18">
        <v>147352370.5</v>
      </c>
      <c r="N284" s="18">
        <v>262199113.5</v>
      </c>
      <c r="O284" s="18">
        <v>329985697</v>
      </c>
      <c r="P284" s="11" t="s">
        <v>93</v>
      </c>
      <c r="Q284" s="8" t="s">
        <v>1356</v>
      </c>
    </row>
    <row r="285" spans="1:17" ht="30" x14ac:dyDescent="0.25">
      <c r="A285" s="7">
        <v>13</v>
      </c>
      <c r="B285" s="3" t="s">
        <v>1357</v>
      </c>
      <c r="C285" s="3"/>
      <c r="D285" s="8" t="s">
        <v>945</v>
      </c>
      <c r="E285" s="8" t="s">
        <v>1358</v>
      </c>
      <c r="F285" s="41" t="s">
        <v>1359</v>
      </c>
      <c r="G285" s="42" t="str">
        <f t="shared" si="16"/>
        <v>2000</v>
      </c>
      <c r="H285" s="42" t="str">
        <f t="shared" si="17"/>
        <v>05</v>
      </c>
      <c r="I285" s="42">
        <f t="shared" si="18"/>
        <v>23</v>
      </c>
      <c r="J285" s="3"/>
      <c r="K285" s="10">
        <v>32995591.5</v>
      </c>
      <c r="L285" s="10">
        <v>53501035.899999999</v>
      </c>
      <c r="M285" s="10">
        <v>100500788.8</v>
      </c>
      <c r="N285" s="10">
        <v>141642189.90000001</v>
      </c>
      <c r="O285" s="10">
        <v>179195087</v>
      </c>
      <c r="P285" s="11" t="s">
        <v>93</v>
      </c>
      <c r="Q285" s="26" t="s">
        <v>1001</v>
      </c>
    </row>
    <row r="286" spans="1:17" ht="75" x14ac:dyDescent="0.25">
      <c r="A286" s="7">
        <v>13</v>
      </c>
      <c r="B286" s="3" t="s">
        <v>1360</v>
      </c>
      <c r="C286" s="3"/>
      <c r="D286" s="8" t="s">
        <v>30</v>
      </c>
      <c r="E286" s="8" t="s">
        <v>1361</v>
      </c>
      <c r="F286" s="41" t="s">
        <v>1362</v>
      </c>
      <c r="G286" s="42" t="str">
        <f t="shared" si="16"/>
        <v>2002</v>
      </c>
      <c r="H286" s="42" t="str">
        <f t="shared" si="17"/>
        <v>04</v>
      </c>
      <c r="I286" s="42">
        <f t="shared" si="18"/>
        <v>21</v>
      </c>
      <c r="J286" s="3"/>
      <c r="K286" s="10">
        <v>3242750.5</v>
      </c>
      <c r="L286" s="10">
        <v>1061743.6000000001</v>
      </c>
      <c r="M286" s="10">
        <v>1703628.3</v>
      </c>
      <c r="N286" s="10">
        <v>2373566</v>
      </c>
      <c r="O286" s="10">
        <v>1745722</v>
      </c>
      <c r="P286" s="11" t="s">
        <v>51</v>
      </c>
      <c r="Q286" s="8" t="s">
        <v>1363</v>
      </c>
    </row>
    <row r="287" spans="1:17" ht="30" x14ac:dyDescent="0.25">
      <c r="A287" s="7">
        <v>13</v>
      </c>
      <c r="B287" s="8" t="s">
        <v>1364</v>
      </c>
      <c r="C287" s="3"/>
      <c r="D287" s="8" t="s">
        <v>1365</v>
      </c>
      <c r="E287" s="8" t="s">
        <v>1366</v>
      </c>
      <c r="F287" s="41" t="s">
        <v>1367</v>
      </c>
      <c r="G287" s="42" t="str">
        <f t="shared" si="16"/>
        <v>1996</v>
      </c>
      <c r="H287" s="42" t="str">
        <f t="shared" si="17"/>
        <v>02</v>
      </c>
      <c r="I287" s="42">
        <f t="shared" si="18"/>
        <v>27</v>
      </c>
      <c r="J287" s="3"/>
      <c r="K287" s="10">
        <v>652131051.5</v>
      </c>
      <c r="L287" s="10">
        <v>640085086.89999998</v>
      </c>
      <c r="M287" s="10">
        <v>618337449.89999998</v>
      </c>
      <c r="N287" s="10">
        <v>397166341</v>
      </c>
      <c r="O287" s="10">
        <v>1152494140</v>
      </c>
      <c r="P287" s="11" t="s">
        <v>33</v>
      </c>
      <c r="Q287" s="26" t="s">
        <v>1368</v>
      </c>
    </row>
    <row r="288" spans="1:17" ht="105" x14ac:dyDescent="0.25">
      <c r="A288" s="7">
        <v>13</v>
      </c>
      <c r="B288" s="8" t="s">
        <v>1369</v>
      </c>
      <c r="C288" s="3"/>
      <c r="D288" s="8" t="s">
        <v>30</v>
      </c>
      <c r="E288" s="8" t="s">
        <v>1370</v>
      </c>
      <c r="F288" s="41" t="s">
        <v>1371</v>
      </c>
      <c r="G288" s="42" t="str">
        <f t="shared" si="16"/>
        <v>2018</v>
      </c>
      <c r="H288" s="42" t="str">
        <f t="shared" si="17"/>
        <v>05</v>
      </c>
      <c r="I288" s="42">
        <f t="shared" si="18"/>
        <v>5</v>
      </c>
      <c r="J288" s="3"/>
      <c r="K288" s="10">
        <v>318092074.69999999</v>
      </c>
      <c r="L288" s="10">
        <v>351640368.19999999</v>
      </c>
      <c r="M288" s="10">
        <v>363390404.10000002</v>
      </c>
      <c r="N288" s="10">
        <v>417244998.89999998</v>
      </c>
      <c r="O288" s="10">
        <v>453293894.19999999</v>
      </c>
      <c r="P288" s="11" t="s">
        <v>69</v>
      </c>
      <c r="Q288" s="26" t="s">
        <v>1129</v>
      </c>
    </row>
    <row r="289" spans="1:17" ht="60" x14ac:dyDescent="0.25">
      <c r="A289" s="7">
        <v>13</v>
      </c>
      <c r="B289" s="8" t="s">
        <v>1372</v>
      </c>
      <c r="C289" s="3"/>
      <c r="D289" s="8" t="s">
        <v>1373</v>
      </c>
      <c r="E289" s="8" t="s">
        <v>1374</v>
      </c>
      <c r="F289" s="41" t="s">
        <v>1375</v>
      </c>
      <c r="G289" s="42" t="str">
        <f t="shared" si="16"/>
        <v>2016</v>
      </c>
      <c r="H289" s="42" t="str">
        <f t="shared" si="17"/>
        <v>03</v>
      </c>
      <c r="I289" s="42">
        <f t="shared" si="18"/>
        <v>7</v>
      </c>
      <c r="J289" s="3"/>
      <c r="K289" s="10">
        <v>2097798.2000000002</v>
      </c>
      <c r="L289" s="10">
        <v>547878</v>
      </c>
      <c r="M289" s="10">
        <v>2991995</v>
      </c>
      <c r="N289" s="10">
        <v>11194683</v>
      </c>
      <c r="O289" s="10">
        <v>11046253</v>
      </c>
      <c r="P289" s="11" t="s">
        <v>234</v>
      </c>
      <c r="Q289" s="8" t="s">
        <v>1040</v>
      </c>
    </row>
    <row r="290" spans="1:17" x14ac:dyDescent="0.25">
      <c r="A290" s="7">
        <v>13</v>
      </c>
      <c r="B290" s="3" t="s">
        <v>1376</v>
      </c>
      <c r="C290" s="3"/>
      <c r="D290" s="8" t="s">
        <v>30</v>
      </c>
      <c r="E290" s="8" t="s">
        <v>1377</v>
      </c>
      <c r="F290" s="41" t="s">
        <v>1378</v>
      </c>
      <c r="G290" s="42" t="str">
        <f t="shared" si="16"/>
        <v>2002</v>
      </c>
      <c r="H290" s="42" t="str">
        <f t="shared" si="17"/>
        <v>07</v>
      </c>
      <c r="I290" s="42">
        <f t="shared" si="18"/>
        <v>21</v>
      </c>
      <c r="J290" s="3"/>
      <c r="K290" s="10">
        <v>-330446653.19999999</v>
      </c>
      <c r="L290" s="10">
        <v>-226010125</v>
      </c>
      <c r="M290" s="10">
        <v>-152704957.09999999</v>
      </c>
      <c r="N290" s="10">
        <v>54657691</v>
      </c>
      <c r="O290" s="10">
        <v>47255436</v>
      </c>
      <c r="P290" s="11" t="s">
        <v>26</v>
      </c>
      <c r="Q290" s="8" t="s">
        <v>1379</v>
      </c>
    </row>
    <row r="291" spans="1:17" ht="60" x14ac:dyDescent="0.25">
      <c r="A291" s="7">
        <v>13</v>
      </c>
      <c r="B291" s="3" t="s">
        <v>1380</v>
      </c>
      <c r="C291" s="3"/>
      <c r="D291" s="8" t="s">
        <v>1381</v>
      </c>
      <c r="E291" s="8" t="s">
        <v>1382</v>
      </c>
      <c r="F291" s="41" t="s">
        <v>1383</v>
      </c>
      <c r="G291" s="42" t="str">
        <f t="shared" si="16"/>
        <v>2001</v>
      </c>
      <c r="H291" s="42" t="str">
        <f t="shared" si="17"/>
        <v>07</v>
      </c>
      <c r="I291" s="42">
        <f t="shared" si="18"/>
        <v>22</v>
      </c>
      <c r="J291" s="3"/>
      <c r="K291" s="10">
        <v>16412.5</v>
      </c>
      <c r="L291" s="17">
        <v>0</v>
      </c>
      <c r="M291" s="17">
        <v>0</v>
      </c>
      <c r="N291" s="17">
        <v>0</v>
      </c>
      <c r="O291" s="17">
        <v>0</v>
      </c>
      <c r="P291" s="11" t="s">
        <v>51</v>
      </c>
      <c r="Q291" s="26" t="s">
        <v>52</v>
      </c>
    </row>
    <row r="292" spans="1:17" ht="60" x14ac:dyDescent="0.25">
      <c r="A292" s="7">
        <v>13</v>
      </c>
      <c r="B292" s="3" t="s">
        <v>1384</v>
      </c>
      <c r="C292" s="3"/>
      <c r="D292" s="8" t="s">
        <v>30</v>
      </c>
      <c r="E292" s="8" t="s">
        <v>1385</v>
      </c>
      <c r="F292" s="41" t="s">
        <v>1386</v>
      </c>
      <c r="G292" s="42" t="str">
        <f t="shared" si="16"/>
        <v>2012</v>
      </c>
      <c r="H292" s="42" t="str">
        <f t="shared" si="17"/>
        <v>08</v>
      </c>
      <c r="I292" s="42">
        <f t="shared" si="18"/>
        <v>11</v>
      </c>
      <c r="J292" s="3"/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1" t="s">
        <v>51</v>
      </c>
      <c r="Q292" s="26" t="s">
        <v>1387</v>
      </c>
    </row>
    <row r="293" spans="1:17" ht="45" x14ac:dyDescent="0.25">
      <c r="A293" s="7">
        <v>13</v>
      </c>
      <c r="B293" s="8" t="s">
        <v>1388</v>
      </c>
      <c r="C293" s="3"/>
      <c r="D293" s="8" t="s">
        <v>1389</v>
      </c>
      <c r="E293" s="8" t="s">
        <v>1390</v>
      </c>
      <c r="F293" s="41" t="s">
        <v>1391</v>
      </c>
      <c r="G293" s="42" t="str">
        <f t="shared" si="16"/>
        <v>2006</v>
      </c>
      <c r="H293" s="42" t="str">
        <f t="shared" si="17"/>
        <v>02</v>
      </c>
      <c r="I293" s="42">
        <f t="shared" si="18"/>
        <v>17</v>
      </c>
      <c r="J293" s="3"/>
      <c r="K293" s="10">
        <v>116169816</v>
      </c>
      <c r="L293" s="10">
        <v>589486327.79999995</v>
      </c>
      <c r="M293" s="10">
        <v>413164736.60000002</v>
      </c>
      <c r="N293" s="10">
        <v>779612824.60000002</v>
      </c>
      <c r="O293" s="10">
        <v>413432322.5</v>
      </c>
      <c r="P293" s="11" t="s">
        <v>119</v>
      </c>
      <c r="Q293" s="8" t="s">
        <v>789</v>
      </c>
    </row>
    <row r="294" spans="1:17" ht="30" x14ac:dyDescent="0.25">
      <c r="A294" s="7">
        <v>13</v>
      </c>
      <c r="B294" s="3" t="s">
        <v>1392</v>
      </c>
      <c r="C294" s="3"/>
      <c r="D294" s="8" t="s">
        <v>1389</v>
      </c>
      <c r="E294" s="8" t="s">
        <v>1393</v>
      </c>
      <c r="F294" s="41" t="s">
        <v>1394</v>
      </c>
      <c r="G294" s="42" t="str">
        <f t="shared" si="16"/>
        <v>2003</v>
      </c>
      <c r="H294" s="42" t="str">
        <f t="shared" si="17"/>
        <v>03</v>
      </c>
      <c r="I294" s="42">
        <f t="shared" si="18"/>
        <v>20</v>
      </c>
      <c r="J294" s="8"/>
      <c r="K294" s="10">
        <v>20339132.600000001</v>
      </c>
      <c r="L294" s="10">
        <v>19005264.100000001</v>
      </c>
      <c r="M294" s="10">
        <v>12730806</v>
      </c>
      <c r="N294" s="10">
        <v>19798785.800000001</v>
      </c>
      <c r="O294" s="10">
        <v>12795476.800000001</v>
      </c>
      <c r="P294" s="11" t="s">
        <v>45</v>
      </c>
      <c r="Q294" s="8" t="s">
        <v>1395</v>
      </c>
    </row>
    <row r="295" spans="1:17" x14ac:dyDescent="0.25">
      <c r="A295" s="7">
        <v>13</v>
      </c>
      <c r="B295" s="3" t="s">
        <v>1396</v>
      </c>
      <c r="C295" s="3"/>
      <c r="D295" s="8" t="s">
        <v>1389</v>
      </c>
      <c r="E295" s="8" t="s">
        <v>1397</v>
      </c>
      <c r="F295" s="41" t="s">
        <v>1398</v>
      </c>
      <c r="G295" s="42" t="str">
        <f t="shared" si="16"/>
        <v>2010</v>
      </c>
      <c r="H295" s="42" t="str">
        <f t="shared" si="17"/>
        <v>03</v>
      </c>
      <c r="I295" s="42">
        <f t="shared" si="18"/>
        <v>13</v>
      </c>
      <c r="J295" s="3"/>
      <c r="K295" s="17">
        <v>0</v>
      </c>
      <c r="L295" s="10">
        <v>1060</v>
      </c>
      <c r="M295" s="17">
        <v>0</v>
      </c>
      <c r="N295" s="10">
        <v>91487.6</v>
      </c>
      <c r="O295" s="10">
        <v>53186</v>
      </c>
      <c r="P295" s="11" t="s">
        <v>51</v>
      </c>
      <c r="Q295" s="26" t="s">
        <v>260</v>
      </c>
    </row>
    <row r="296" spans="1:17" ht="120" x14ac:dyDescent="0.25">
      <c r="A296" s="7">
        <v>13</v>
      </c>
      <c r="B296" s="3" t="s">
        <v>1399</v>
      </c>
      <c r="C296" s="3"/>
      <c r="D296" s="8" t="s">
        <v>1381</v>
      </c>
      <c r="E296" s="8" t="s">
        <v>1400</v>
      </c>
      <c r="F296" s="41" t="s">
        <v>1401</v>
      </c>
      <c r="G296" s="42" t="str">
        <f t="shared" si="16"/>
        <v>1999</v>
      </c>
      <c r="H296" s="42" t="str">
        <f t="shared" si="17"/>
        <v>12</v>
      </c>
      <c r="I296" s="42">
        <f t="shared" si="18"/>
        <v>24</v>
      </c>
      <c r="J296" s="3"/>
      <c r="K296" s="10">
        <v>1147854.3999999999</v>
      </c>
      <c r="L296" s="10">
        <v>919012</v>
      </c>
      <c r="M296" s="10">
        <v>1172084.7</v>
      </c>
      <c r="N296" s="10">
        <v>1741994.4</v>
      </c>
      <c r="O296" s="10">
        <v>1365862</v>
      </c>
      <c r="P296" s="11" t="s">
        <v>108</v>
      </c>
      <c r="Q296" s="8" t="s">
        <v>1402</v>
      </c>
    </row>
    <row r="297" spans="1:17" ht="30" x14ac:dyDescent="0.25">
      <c r="A297" s="7">
        <v>13</v>
      </c>
      <c r="B297" s="3" t="s">
        <v>1403</v>
      </c>
      <c r="C297" s="3"/>
      <c r="D297" s="8" t="s">
        <v>1404</v>
      </c>
      <c r="E297" s="8" t="s">
        <v>1405</v>
      </c>
      <c r="F297" s="41" t="s">
        <v>1406</v>
      </c>
      <c r="G297" s="42" t="str">
        <f t="shared" si="16"/>
        <v>2017</v>
      </c>
      <c r="H297" s="42" t="str">
        <f t="shared" si="17"/>
        <v>07</v>
      </c>
      <c r="I297" s="42">
        <f t="shared" si="18"/>
        <v>6</v>
      </c>
      <c r="J297" s="3"/>
      <c r="K297" s="10">
        <v>620761.4</v>
      </c>
      <c r="L297" s="10">
        <v>514852</v>
      </c>
      <c r="M297" s="10">
        <v>492984.5</v>
      </c>
      <c r="N297" s="10">
        <v>6170228</v>
      </c>
      <c r="O297" s="10">
        <v>611493</v>
      </c>
      <c r="P297" s="11" t="s">
        <v>51</v>
      </c>
      <c r="Q297" s="8" t="s">
        <v>218</v>
      </c>
    </row>
    <row r="298" spans="1:17" ht="30" x14ac:dyDescent="0.25">
      <c r="A298" s="7">
        <v>13</v>
      </c>
      <c r="B298" s="3" t="s">
        <v>1407</v>
      </c>
      <c r="C298" s="3"/>
      <c r="D298" s="8" t="s">
        <v>1389</v>
      </c>
      <c r="E298" s="8" t="s">
        <v>1408</v>
      </c>
      <c r="F298" s="41" t="s">
        <v>1409</v>
      </c>
      <c r="G298" s="42" t="str">
        <f t="shared" si="16"/>
        <v>2004</v>
      </c>
      <c r="H298" s="42" t="str">
        <f t="shared" si="17"/>
        <v>12</v>
      </c>
      <c r="I298" s="42">
        <f t="shared" si="18"/>
        <v>19</v>
      </c>
      <c r="J298" s="3"/>
      <c r="K298" s="18">
        <v>579429.69999999995</v>
      </c>
      <c r="L298" s="18">
        <v>60929</v>
      </c>
      <c r="M298" s="18">
        <v>1134650</v>
      </c>
      <c r="N298" s="18">
        <v>49697</v>
      </c>
      <c r="O298" s="18">
        <v>243717</v>
      </c>
      <c r="P298" s="11" t="s">
        <v>51</v>
      </c>
      <c r="Q298" s="8" t="s">
        <v>1410</v>
      </c>
    </row>
    <row r="299" spans="1:17" ht="30" x14ac:dyDescent="0.25">
      <c r="A299" s="7">
        <v>13</v>
      </c>
      <c r="B299" s="3" t="s">
        <v>1411</v>
      </c>
      <c r="C299" s="3"/>
      <c r="D299" s="8" t="s">
        <v>1389</v>
      </c>
      <c r="E299" s="8" t="s">
        <v>1412</v>
      </c>
      <c r="F299" s="41" t="s">
        <v>1413</v>
      </c>
      <c r="G299" s="42" t="str">
        <f t="shared" si="16"/>
        <v>2019</v>
      </c>
      <c r="H299" s="42" t="str">
        <f t="shared" si="17"/>
        <v>02</v>
      </c>
      <c r="I299" s="42">
        <f t="shared" si="18"/>
        <v>4</v>
      </c>
      <c r="J299" s="3"/>
      <c r="K299" s="10">
        <v>5050</v>
      </c>
      <c r="L299" s="10">
        <v>70611</v>
      </c>
      <c r="M299" s="10">
        <v>12429010</v>
      </c>
      <c r="N299" s="10">
        <v>10500520.4</v>
      </c>
      <c r="O299" s="10">
        <v>13237322.4</v>
      </c>
      <c r="P299" s="11" t="s">
        <v>51</v>
      </c>
      <c r="Q299" s="8" t="s">
        <v>193</v>
      </c>
    </row>
    <row r="300" spans="1:17" ht="30" x14ac:dyDescent="0.25">
      <c r="A300" s="7">
        <v>13</v>
      </c>
      <c r="B300" s="3" t="s">
        <v>1414</v>
      </c>
      <c r="C300" s="3"/>
      <c r="D300" s="8" t="s">
        <v>1415</v>
      </c>
      <c r="E300" s="8" t="s">
        <v>1416</v>
      </c>
      <c r="F300" s="41" t="s">
        <v>1417</v>
      </c>
      <c r="G300" s="42" t="str">
        <f t="shared" si="16"/>
        <v>2020</v>
      </c>
      <c r="H300" s="42" t="str">
        <f t="shared" si="17"/>
        <v>09</v>
      </c>
      <c r="I300" s="42">
        <f t="shared" si="18"/>
        <v>3</v>
      </c>
      <c r="J300" s="3"/>
      <c r="K300" s="17">
        <v>0</v>
      </c>
      <c r="L300" s="10">
        <v>249354</v>
      </c>
      <c r="M300" s="10">
        <v>2658770.4</v>
      </c>
      <c r="N300" s="10">
        <v>786978</v>
      </c>
      <c r="O300" s="10">
        <v>1171552</v>
      </c>
      <c r="P300" s="11" t="s">
        <v>108</v>
      </c>
      <c r="Q300" s="26" t="s">
        <v>1190</v>
      </c>
    </row>
    <row r="301" spans="1:17" ht="30" x14ac:dyDescent="0.25">
      <c r="A301" s="7">
        <v>13</v>
      </c>
      <c r="B301" s="3" t="s">
        <v>1418</v>
      </c>
      <c r="C301" s="3"/>
      <c r="D301" s="8" t="s">
        <v>1389</v>
      </c>
      <c r="E301" s="8" t="s">
        <v>1419</v>
      </c>
      <c r="F301" s="41" t="s">
        <v>1420</v>
      </c>
      <c r="G301" s="42" t="str">
        <f t="shared" si="16"/>
        <v>2019</v>
      </c>
      <c r="H301" s="42" t="str">
        <f t="shared" si="17"/>
        <v>10</v>
      </c>
      <c r="I301" s="42">
        <f t="shared" si="18"/>
        <v>4</v>
      </c>
      <c r="J301" s="3"/>
      <c r="K301" s="17">
        <v>0</v>
      </c>
      <c r="L301" s="10">
        <v>40191.599999999999</v>
      </c>
      <c r="M301" s="10">
        <v>269706</v>
      </c>
      <c r="N301" s="10">
        <v>513054</v>
      </c>
      <c r="O301" s="10">
        <v>452140</v>
      </c>
      <c r="P301" s="11" t="s">
        <v>76</v>
      </c>
      <c r="Q301" s="8" t="s">
        <v>1421</v>
      </c>
    </row>
    <row r="302" spans="1:17" ht="30" x14ac:dyDescent="0.25">
      <c r="A302" s="7">
        <v>13</v>
      </c>
      <c r="B302" s="3" t="s">
        <v>1422</v>
      </c>
      <c r="C302" s="3"/>
      <c r="D302" s="8" t="s">
        <v>15</v>
      </c>
      <c r="E302" s="8" t="s">
        <v>1423</v>
      </c>
      <c r="F302" s="41" t="s">
        <v>1424</v>
      </c>
      <c r="G302" s="42" t="str">
        <f t="shared" si="16"/>
        <v>2015</v>
      </c>
      <c r="H302" s="42" t="str">
        <f t="shared" si="17"/>
        <v>01</v>
      </c>
      <c r="I302" s="42">
        <f t="shared" si="18"/>
        <v>8</v>
      </c>
      <c r="J302" s="3"/>
      <c r="K302" s="10">
        <v>277075</v>
      </c>
      <c r="L302" s="10">
        <v>368700</v>
      </c>
      <c r="M302" s="10">
        <v>344888.1</v>
      </c>
      <c r="N302" s="10">
        <v>376335.1</v>
      </c>
      <c r="O302" s="10">
        <v>192655.8</v>
      </c>
      <c r="P302" s="11" t="s">
        <v>51</v>
      </c>
      <c r="Q302" s="8" t="s">
        <v>1410</v>
      </c>
    </row>
    <row r="303" spans="1:17" ht="45" x14ac:dyDescent="0.25">
      <c r="A303" s="7">
        <v>13</v>
      </c>
      <c r="B303" s="8" t="s">
        <v>1425</v>
      </c>
      <c r="C303" s="3"/>
      <c r="D303" s="8" t="s">
        <v>1426</v>
      </c>
      <c r="E303" s="8" t="s">
        <v>1427</v>
      </c>
      <c r="F303" s="41" t="s">
        <v>1428</v>
      </c>
      <c r="G303" s="42" t="str">
        <f t="shared" si="16"/>
        <v>2019</v>
      </c>
      <c r="H303" s="42" t="str">
        <f t="shared" si="17"/>
        <v>12</v>
      </c>
      <c r="I303" s="42">
        <f t="shared" si="18"/>
        <v>4</v>
      </c>
      <c r="J303" s="3"/>
      <c r="K303" s="17">
        <v>0</v>
      </c>
      <c r="L303" s="10">
        <v>189800</v>
      </c>
      <c r="M303" s="10">
        <v>175785</v>
      </c>
      <c r="N303" s="10">
        <v>110180</v>
      </c>
      <c r="O303" s="10">
        <v>332390.3</v>
      </c>
      <c r="P303" s="11" t="s">
        <v>51</v>
      </c>
      <c r="Q303" s="26" t="s">
        <v>27</v>
      </c>
    </row>
    <row r="304" spans="1:17" ht="60" x14ac:dyDescent="0.25">
      <c r="A304" s="7">
        <v>13</v>
      </c>
      <c r="B304" s="3" t="s">
        <v>1429</v>
      </c>
      <c r="C304" s="3"/>
      <c r="D304" s="8" t="s">
        <v>1389</v>
      </c>
      <c r="E304" s="8" t="s">
        <v>1430</v>
      </c>
      <c r="F304" s="41" t="s">
        <v>535</v>
      </c>
      <c r="G304" s="42" t="str">
        <f t="shared" si="16"/>
        <v>1990</v>
      </c>
      <c r="H304" s="42" t="str">
        <f t="shared" si="17"/>
        <v>12</v>
      </c>
      <c r="I304" s="42">
        <f t="shared" si="18"/>
        <v>33</v>
      </c>
      <c r="J304" s="3"/>
      <c r="K304" s="10">
        <v>18178590</v>
      </c>
      <c r="L304" s="10">
        <v>15653891.300000001</v>
      </c>
      <c r="M304" s="10">
        <v>38428690.299999997</v>
      </c>
      <c r="N304" s="10">
        <v>52994487.100000001</v>
      </c>
      <c r="O304" s="10">
        <v>59599455</v>
      </c>
      <c r="P304" s="11" t="s">
        <v>208</v>
      </c>
      <c r="Q304" s="8" t="s">
        <v>536</v>
      </c>
    </row>
    <row r="305" spans="1:17" ht="150" x14ac:dyDescent="0.25">
      <c r="A305" s="7">
        <v>13</v>
      </c>
      <c r="B305" s="3" t="s">
        <v>1431</v>
      </c>
      <c r="C305" s="3"/>
      <c r="D305" s="8" t="s">
        <v>1389</v>
      </c>
      <c r="E305" s="8" t="s">
        <v>1432</v>
      </c>
      <c r="F305" s="41" t="s">
        <v>1433</v>
      </c>
      <c r="G305" s="42" t="str">
        <f t="shared" si="16"/>
        <v>2007</v>
      </c>
      <c r="H305" s="42" t="str">
        <f t="shared" si="17"/>
        <v>06</v>
      </c>
      <c r="I305" s="42">
        <f t="shared" si="18"/>
        <v>16</v>
      </c>
      <c r="J305" s="3"/>
      <c r="K305" s="10">
        <v>13574569</v>
      </c>
      <c r="L305" s="10">
        <v>146407012.40000001</v>
      </c>
      <c r="M305" s="10">
        <v>44954142.799999997</v>
      </c>
      <c r="N305" s="10">
        <v>125754538</v>
      </c>
      <c r="O305" s="10">
        <v>68125250</v>
      </c>
      <c r="P305" s="11" t="s">
        <v>19</v>
      </c>
      <c r="Q305" s="8" t="s">
        <v>1434</v>
      </c>
    </row>
    <row r="306" spans="1:17" ht="45" x14ac:dyDescent="0.25">
      <c r="A306" s="7">
        <v>13</v>
      </c>
      <c r="B306" s="8" t="s">
        <v>1435</v>
      </c>
      <c r="C306" s="3"/>
      <c r="D306" s="8" t="s">
        <v>1389</v>
      </c>
      <c r="E306" s="8" t="s">
        <v>1436</v>
      </c>
      <c r="F306" s="46" t="s">
        <v>1437</v>
      </c>
      <c r="G306" s="42" t="str">
        <f t="shared" si="16"/>
        <v>2004</v>
      </c>
      <c r="H306" s="42" t="str">
        <f t="shared" si="17"/>
        <v>04</v>
      </c>
      <c r="I306" s="42">
        <f t="shared" si="18"/>
        <v>19</v>
      </c>
      <c r="J306" s="3"/>
      <c r="K306" s="10">
        <v>9899922.4000000004</v>
      </c>
      <c r="L306" s="10">
        <v>2533686</v>
      </c>
      <c r="M306" s="10">
        <v>12488481</v>
      </c>
      <c r="N306" s="10">
        <v>21033542</v>
      </c>
      <c r="O306" s="10">
        <v>11079725</v>
      </c>
      <c r="P306" s="11" t="s">
        <v>51</v>
      </c>
      <c r="Q306" s="8" t="s">
        <v>1292</v>
      </c>
    </row>
    <row r="307" spans="1:17" ht="30" x14ac:dyDescent="0.25">
      <c r="A307" s="7">
        <v>13</v>
      </c>
      <c r="B307" s="3" t="s">
        <v>1438</v>
      </c>
      <c r="C307" s="3"/>
      <c r="D307" s="8" t="s">
        <v>1415</v>
      </c>
      <c r="E307" s="8" t="s">
        <v>1439</v>
      </c>
      <c r="F307" s="41" t="s">
        <v>1440</v>
      </c>
      <c r="G307" s="42" t="str">
        <f t="shared" si="16"/>
        <v>2004</v>
      </c>
      <c r="H307" s="42" t="str">
        <f t="shared" si="17"/>
        <v>07</v>
      </c>
      <c r="I307" s="42">
        <f t="shared" si="18"/>
        <v>19</v>
      </c>
      <c r="J307" s="3"/>
      <c r="K307" s="10">
        <v>43603571</v>
      </c>
      <c r="L307" s="10">
        <v>10321952</v>
      </c>
      <c r="M307" s="10">
        <v>24378847</v>
      </c>
      <c r="N307" s="10">
        <v>26937372</v>
      </c>
      <c r="O307" s="10">
        <v>35080213</v>
      </c>
      <c r="P307" s="11" t="s">
        <v>289</v>
      </c>
      <c r="Q307" s="8" t="s">
        <v>1040</v>
      </c>
    </row>
    <row r="308" spans="1:17" ht="105" x14ac:dyDescent="0.25">
      <c r="A308" s="7">
        <v>13</v>
      </c>
      <c r="B308" s="3" t="s">
        <v>1441</v>
      </c>
      <c r="C308" s="3"/>
      <c r="D308" s="8" t="s">
        <v>1426</v>
      </c>
      <c r="E308" s="8" t="s">
        <v>1442</v>
      </c>
      <c r="F308" s="41" t="s">
        <v>1443</v>
      </c>
      <c r="G308" s="42" t="str">
        <f t="shared" si="16"/>
        <v>2021</v>
      </c>
      <c r="H308" s="42" t="str">
        <f t="shared" si="17"/>
        <v>01</v>
      </c>
      <c r="I308" s="42">
        <f t="shared" si="18"/>
        <v>2</v>
      </c>
      <c r="J308" s="3"/>
      <c r="K308" s="24">
        <v>0</v>
      </c>
      <c r="L308" s="24">
        <v>0</v>
      </c>
      <c r="M308" s="18">
        <v>184387</v>
      </c>
      <c r="N308" s="18">
        <v>677318</v>
      </c>
      <c r="O308" s="18">
        <v>1081200</v>
      </c>
      <c r="P308" s="11" t="s">
        <v>51</v>
      </c>
      <c r="Q308" s="26" t="s">
        <v>52</v>
      </c>
    </row>
    <row r="309" spans="1:17" ht="75" x14ac:dyDescent="0.25">
      <c r="A309" s="7">
        <v>13</v>
      </c>
      <c r="B309" s="3" t="s">
        <v>1444</v>
      </c>
      <c r="C309" s="3"/>
      <c r="D309" s="8" t="s">
        <v>1445</v>
      </c>
      <c r="E309" s="8" t="s">
        <v>1446</v>
      </c>
      <c r="F309" s="41" t="s">
        <v>1447</v>
      </c>
      <c r="G309" s="42" t="str">
        <f t="shared" si="16"/>
        <v>2005</v>
      </c>
      <c r="H309" s="42" t="str">
        <f t="shared" si="17"/>
        <v>12</v>
      </c>
      <c r="I309" s="42">
        <f t="shared" si="18"/>
        <v>18</v>
      </c>
      <c r="J309" s="3"/>
      <c r="K309" s="10">
        <v>868158.1</v>
      </c>
      <c r="L309" s="10">
        <v>3378856</v>
      </c>
      <c r="M309" s="10">
        <v>55020</v>
      </c>
      <c r="N309" s="17">
        <v>0</v>
      </c>
      <c r="O309" s="17">
        <v>0</v>
      </c>
      <c r="P309" s="11" t="s">
        <v>51</v>
      </c>
      <c r="Q309" s="8" t="s">
        <v>1448</v>
      </c>
    </row>
    <row r="310" spans="1:17" ht="30" x14ac:dyDescent="0.25">
      <c r="A310" s="7">
        <v>13</v>
      </c>
      <c r="B310" s="3" t="s">
        <v>1449</v>
      </c>
      <c r="C310" s="3"/>
      <c r="D310" s="8" t="s">
        <v>1389</v>
      </c>
      <c r="E310" s="8" t="s">
        <v>1450</v>
      </c>
      <c r="F310" s="41" t="s">
        <v>1451</v>
      </c>
      <c r="G310" s="42" t="str">
        <f t="shared" si="16"/>
        <v>2014</v>
      </c>
      <c r="H310" s="42" t="str">
        <f t="shared" si="17"/>
        <v>10</v>
      </c>
      <c r="I310" s="42">
        <f t="shared" si="18"/>
        <v>9</v>
      </c>
      <c r="J310" s="3"/>
      <c r="K310" s="10">
        <v>550284080.70000005</v>
      </c>
      <c r="L310" s="10">
        <v>382565733</v>
      </c>
      <c r="M310" s="10">
        <v>483912042.30000001</v>
      </c>
      <c r="N310" s="10">
        <v>435809243.89999998</v>
      </c>
      <c r="O310" s="10">
        <v>1376908.3</v>
      </c>
      <c r="P310" s="11" t="s">
        <v>45</v>
      </c>
      <c r="Q310" s="8" t="s">
        <v>1452</v>
      </c>
    </row>
    <row r="311" spans="1:17" ht="45" x14ac:dyDescent="0.25">
      <c r="A311" s="7">
        <v>13</v>
      </c>
      <c r="B311" s="3" t="s">
        <v>1453</v>
      </c>
      <c r="C311" s="3"/>
      <c r="D311" s="8" t="s">
        <v>1426</v>
      </c>
      <c r="E311" s="8" t="s">
        <v>1454</v>
      </c>
      <c r="F311" s="41" t="s">
        <v>1455</v>
      </c>
      <c r="G311" s="42" t="str">
        <f t="shared" si="16"/>
        <v>2006</v>
      </c>
      <c r="H311" s="42" t="str">
        <f t="shared" si="17"/>
        <v>08</v>
      </c>
      <c r="I311" s="42">
        <f t="shared" si="18"/>
        <v>17</v>
      </c>
      <c r="J311" s="3"/>
      <c r="K311" s="10">
        <v>20386294.699999999</v>
      </c>
      <c r="L311" s="10">
        <v>19779496.899999999</v>
      </c>
      <c r="M311" s="10">
        <v>22069667.899999999</v>
      </c>
      <c r="N311" s="10">
        <v>28621328.800000001</v>
      </c>
      <c r="O311" s="10">
        <v>29875303</v>
      </c>
      <c r="P311" s="11" t="s">
        <v>26</v>
      </c>
      <c r="Q311" s="8" t="s">
        <v>1456</v>
      </c>
    </row>
    <row r="312" spans="1:17" ht="30" x14ac:dyDescent="0.25">
      <c r="A312" s="7">
        <v>13</v>
      </c>
      <c r="B312" s="3" t="s">
        <v>1457</v>
      </c>
      <c r="C312" s="3"/>
      <c r="D312" s="8" t="s">
        <v>1389</v>
      </c>
      <c r="E312" s="8" t="s">
        <v>1458</v>
      </c>
      <c r="F312" s="41" t="s">
        <v>1459</v>
      </c>
      <c r="G312" s="42" t="str">
        <f t="shared" si="16"/>
        <v>1997</v>
      </c>
      <c r="H312" s="42" t="str">
        <f t="shared" si="17"/>
        <v>11</v>
      </c>
      <c r="I312" s="42">
        <f t="shared" si="18"/>
        <v>26</v>
      </c>
      <c r="J312" s="3"/>
      <c r="K312" s="17">
        <v>0</v>
      </c>
      <c r="L312" s="10">
        <v>14330</v>
      </c>
      <c r="M312" s="17">
        <v>0</v>
      </c>
      <c r="N312" s="17">
        <v>0</v>
      </c>
      <c r="O312" s="17">
        <v>0</v>
      </c>
      <c r="P312" s="11" t="s">
        <v>51</v>
      </c>
      <c r="Q312" s="26" t="s">
        <v>193</v>
      </c>
    </row>
    <row r="313" spans="1:17" ht="45" x14ac:dyDescent="0.25">
      <c r="A313" s="7">
        <v>13</v>
      </c>
      <c r="B313" s="3" t="s">
        <v>1460</v>
      </c>
      <c r="C313" s="3"/>
      <c r="D313" s="8" t="s">
        <v>1461</v>
      </c>
      <c r="E313" s="8" t="s">
        <v>1462</v>
      </c>
      <c r="F313" s="41" t="s">
        <v>1463</v>
      </c>
      <c r="G313" s="42" t="str">
        <f t="shared" si="16"/>
        <v>2017</v>
      </c>
      <c r="H313" s="42" t="str">
        <f t="shared" si="17"/>
        <v>11</v>
      </c>
      <c r="I313" s="42">
        <f t="shared" si="18"/>
        <v>6</v>
      </c>
      <c r="J313" s="3"/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1" t="s">
        <v>51</v>
      </c>
      <c r="Q313" s="26" t="s">
        <v>1464</v>
      </c>
    </row>
    <row r="314" spans="1:17" ht="150" x14ac:dyDescent="0.25">
      <c r="A314" s="7">
        <v>13</v>
      </c>
      <c r="B314" s="3" t="s">
        <v>1465</v>
      </c>
      <c r="C314" s="3"/>
      <c r="D314" s="8" t="s">
        <v>688</v>
      </c>
      <c r="E314" s="8" t="s">
        <v>1466</v>
      </c>
      <c r="F314" s="41" t="s">
        <v>1467</v>
      </c>
      <c r="G314" s="42" t="str">
        <f t="shared" si="16"/>
        <v>1999</v>
      </c>
      <c r="H314" s="42" t="str">
        <f t="shared" si="17"/>
        <v>04</v>
      </c>
      <c r="I314" s="42">
        <f t="shared" si="18"/>
        <v>24</v>
      </c>
      <c r="J314" s="3"/>
      <c r="K314" s="10">
        <v>341712826.30000001</v>
      </c>
      <c r="L314" s="10">
        <v>556047930.60000002</v>
      </c>
      <c r="M314" s="10">
        <v>648347067.70000005</v>
      </c>
      <c r="N314" s="10">
        <v>680278149.29999995</v>
      </c>
      <c r="O314" s="10">
        <v>763448098.60000002</v>
      </c>
      <c r="P314" s="11" t="s">
        <v>69</v>
      </c>
      <c r="Q314" s="8" t="s">
        <v>1468</v>
      </c>
    </row>
    <row r="315" spans="1:17" ht="30" x14ac:dyDescent="0.25">
      <c r="A315" s="7">
        <v>13</v>
      </c>
      <c r="B315" s="3" t="s">
        <v>1469</v>
      </c>
      <c r="C315" s="3"/>
      <c r="D315" s="8" t="s">
        <v>1389</v>
      </c>
      <c r="E315" s="8" t="s">
        <v>1470</v>
      </c>
      <c r="F315" s="41" t="s">
        <v>1471</v>
      </c>
      <c r="G315" s="42" t="str">
        <f t="shared" si="16"/>
        <v>2019</v>
      </c>
      <c r="H315" s="42" t="str">
        <f t="shared" si="17"/>
        <v>01</v>
      </c>
      <c r="I315" s="42">
        <f t="shared" si="18"/>
        <v>4</v>
      </c>
      <c r="J315" s="8"/>
      <c r="K315" s="10">
        <v>325250</v>
      </c>
      <c r="L315" s="10">
        <v>454820.4</v>
      </c>
      <c r="M315" s="10">
        <v>80039</v>
      </c>
      <c r="N315" s="10">
        <v>4256191</v>
      </c>
      <c r="O315" s="10">
        <v>613460.1</v>
      </c>
      <c r="P315" s="11" t="s">
        <v>51</v>
      </c>
      <c r="Q315" s="8" t="s">
        <v>634</v>
      </c>
    </row>
    <row r="316" spans="1:17" ht="90" x14ac:dyDescent="0.25">
      <c r="A316" s="7">
        <v>13</v>
      </c>
      <c r="B316" s="3" t="s">
        <v>1472</v>
      </c>
      <c r="C316" s="3"/>
      <c r="D316" s="8" t="s">
        <v>1445</v>
      </c>
      <c r="E316" s="8" t="s">
        <v>1473</v>
      </c>
      <c r="F316" s="41" t="s">
        <v>1474</v>
      </c>
      <c r="G316" s="42" t="str">
        <f t="shared" si="16"/>
        <v>2011</v>
      </c>
      <c r="H316" s="42" t="str">
        <f t="shared" si="17"/>
        <v>06</v>
      </c>
      <c r="I316" s="42">
        <f t="shared" si="18"/>
        <v>12</v>
      </c>
      <c r="J316" s="3"/>
      <c r="K316" s="10">
        <v>172606442.90000001</v>
      </c>
      <c r="L316" s="10">
        <v>258459499.69999999</v>
      </c>
      <c r="M316" s="10">
        <v>217291101.5</v>
      </c>
      <c r="N316" s="10">
        <v>389684068.19999999</v>
      </c>
      <c r="O316" s="10">
        <v>923557575</v>
      </c>
      <c r="P316" s="11" t="s">
        <v>26</v>
      </c>
      <c r="Q316" s="8" t="s">
        <v>1475</v>
      </c>
    </row>
    <row r="317" spans="1:17" ht="30" x14ac:dyDescent="0.25">
      <c r="A317" s="7">
        <v>13</v>
      </c>
      <c r="B317" s="3" t="s">
        <v>1476</v>
      </c>
      <c r="C317" s="3"/>
      <c r="D317" s="8" t="s">
        <v>1389</v>
      </c>
      <c r="E317" s="8" t="s">
        <v>1477</v>
      </c>
      <c r="F317" s="41" t="s">
        <v>1478</v>
      </c>
      <c r="G317" s="42" t="str">
        <f t="shared" si="16"/>
        <v>2021</v>
      </c>
      <c r="H317" s="42" t="str">
        <f t="shared" si="17"/>
        <v>01</v>
      </c>
      <c r="I317" s="42">
        <f t="shared" si="18"/>
        <v>2</v>
      </c>
      <c r="J317" s="3"/>
      <c r="K317" s="17">
        <v>0</v>
      </c>
      <c r="L317" s="17">
        <v>0</v>
      </c>
      <c r="M317" s="10">
        <v>5500</v>
      </c>
      <c r="N317" s="17">
        <v>0</v>
      </c>
      <c r="O317" s="17">
        <v>0</v>
      </c>
      <c r="P317" s="11" t="s">
        <v>51</v>
      </c>
      <c r="Q317" s="26" t="s">
        <v>27</v>
      </c>
    </row>
    <row r="318" spans="1:17" ht="105" x14ac:dyDescent="0.25">
      <c r="A318" s="7">
        <v>14</v>
      </c>
      <c r="B318" s="3" t="s">
        <v>1479</v>
      </c>
      <c r="C318" s="9" t="s">
        <v>1480</v>
      </c>
      <c r="D318" s="8" t="s">
        <v>48</v>
      </c>
      <c r="E318" s="8" t="s">
        <v>1481</v>
      </c>
      <c r="F318" s="41" t="s">
        <v>1482</v>
      </c>
      <c r="G318" s="42" t="str">
        <f t="shared" si="16"/>
        <v>1998</v>
      </c>
      <c r="H318" s="42" t="str">
        <f t="shared" si="17"/>
        <v>05</v>
      </c>
      <c r="I318" s="42">
        <f t="shared" si="18"/>
        <v>25</v>
      </c>
      <c r="J318" s="3" t="s">
        <v>18</v>
      </c>
      <c r="K318" s="10">
        <v>745716.7</v>
      </c>
      <c r="L318" s="10">
        <v>339522.9</v>
      </c>
      <c r="M318" s="10">
        <v>1095746.1000000001</v>
      </c>
      <c r="N318" s="10">
        <v>1294482.7</v>
      </c>
      <c r="O318" s="10">
        <v>1125793.3999999999</v>
      </c>
      <c r="P318" s="11" t="s">
        <v>51</v>
      </c>
      <c r="Q318" s="8" t="s">
        <v>27</v>
      </c>
    </row>
    <row r="319" spans="1:17" ht="60" x14ac:dyDescent="0.25">
      <c r="A319" s="7">
        <v>14</v>
      </c>
      <c r="B319" s="3" t="s">
        <v>1483</v>
      </c>
      <c r="C319" s="9" t="s">
        <v>588</v>
      </c>
      <c r="D319" s="8" t="s">
        <v>48</v>
      </c>
      <c r="E319" s="8" t="s">
        <v>1484</v>
      </c>
      <c r="F319" s="41" t="s">
        <v>1485</v>
      </c>
      <c r="G319" s="42" t="str">
        <f t="shared" si="16"/>
        <v>1991</v>
      </c>
      <c r="H319" s="42" t="str">
        <f t="shared" si="17"/>
        <v>12</v>
      </c>
      <c r="I319" s="42">
        <f t="shared" si="18"/>
        <v>32</v>
      </c>
      <c r="J319" s="3" t="s">
        <v>18</v>
      </c>
      <c r="K319" s="18">
        <v>868949.4</v>
      </c>
      <c r="L319" s="18">
        <v>666060.5</v>
      </c>
      <c r="M319" s="18">
        <v>1351109.5</v>
      </c>
      <c r="N319" s="18">
        <v>2553951.2999999998</v>
      </c>
      <c r="O319" s="18">
        <v>3283142.9</v>
      </c>
      <c r="P319" s="11" t="s">
        <v>51</v>
      </c>
      <c r="Q319" s="8" t="s">
        <v>493</v>
      </c>
    </row>
    <row r="320" spans="1:17" ht="45" x14ac:dyDescent="0.25">
      <c r="A320" s="7">
        <v>14</v>
      </c>
      <c r="B320" s="3" t="s">
        <v>1486</v>
      </c>
      <c r="C320" s="9" t="s">
        <v>867</v>
      </c>
      <c r="D320" s="8" t="s">
        <v>30</v>
      </c>
      <c r="E320" s="8" t="s">
        <v>1487</v>
      </c>
      <c r="F320" s="41" t="s">
        <v>1488</v>
      </c>
      <c r="G320" s="42" t="str">
        <f t="shared" si="16"/>
        <v>1992</v>
      </c>
      <c r="H320" s="42" t="str">
        <f t="shared" si="17"/>
        <v>02</v>
      </c>
      <c r="I320" s="42">
        <f t="shared" si="18"/>
        <v>31</v>
      </c>
      <c r="J320" s="3" t="s">
        <v>18</v>
      </c>
      <c r="K320" s="10">
        <v>843090015</v>
      </c>
      <c r="L320" s="10">
        <v>819863943.5</v>
      </c>
      <c r="M320" s="10">
        <v>1195094429</v>
      </c>
      <c r="N320" s="10">
        <v>567349841.70000005</v>
      </c>
      <c r="O320" s="10">
        <v>685617901.5</v>
      </c>
      <c r="P320" s="11" t="s">
        <v>208</v>
      </c>
      <c r="Q320" s="8" t="s">
        <v>1489</v>
      </c>
    </row>
    <row r="321" spans="1:17" ht="30" x14ac:dyDescent="0.25">
      <c r="A321" s="7">
        <v>14</v>
      </c>
      <c r="B321" s="8" t="s">
        <v>1490</v>
      </c>
      <c r="C321" s="9" t="s">
        <v>601</v>
      </c>
      <c r="D321" s="8" t="s">
        <v>30</v>
      </c>
      <c r="E321" s="8" t="s">
        <v>1491</v>
      </c>
      <c r="F321" s="41" t="s">
        <v>1492</v>
      </c>
      <c r="G321" s="42" t="str">
        <f t="shared" si="16"/>
        <v>2018</v>
      </c>
      <c r="H321" s="42" t="str">
        <f t="shared" si="17"/>
        <v>01</v>
      </c>
      <c r="I321" s="42">
        <f t="shared" si="18"/>
        <v>5</v>
      </c>
      <c r="J321" s="3" t="s">
        <v>1493</v>
      </c>
      <c r="K321" s="17">
        <v>0</v>
      </c>
      <c r="L321" s="17">
        <v>0</v>
      </c>
      <c r="M321" s="10">
        <v>159600</v>
      </c>
      <c r="N321" s="10">
        <v>1122200</v>
      </c>
      <c r="O321" s="10">
        <v>116664</v>
      </c>
      <c r="P321" s="11" t="s">
        <v>51</v>
      </c>
      <c r="Q321" s="26" t="s">
        <v>1494</v>
      </c>
    </row>
    <row r="322" spans="1:17" ht="105" x14ac:dyDescent="0.25">
      <c r="A322" s="7">
        <v>14</v>
      </c>
      <c r="B322" s="3" t="s">
        <v>1495</v>
      </c>
      <c r="C322" s="9" t="s">
        <v>867</v>
      </c>
      <c r="D322" s="8" t="s">
        <v>48</v>
      </c>
      <c r="E322" s="8" t="s">
        <v>1496</v>
      </c>
      <c r="F322" s="41" t="s">
        <v>1497</v>
      </c>
      <c r="G322" s="42" t="str">
        <f t="shared" si="16"/>
        <v>2021</v>
      </c>
      <c r="H322" s="42" t="str">
        <f t="shared" si="17"/>
        <v>12</v>
      </c>
      <c r="I322" s="42">
        <f t="shared" si="18"/>
        <v>2</v>
      </c>
      <c r="J322" s="3" t="s">
        <v>18</v>
      </c>
      <c r="K322" s="17">
        <v>0</v>
      </c>
      <c r="L322" s="17">
        <v>0</v>
      </c>
      <c r="M322" s="17">
        <v>0</v>
      </c>
      <c r="N322" s="10">
        <v>238400</v>
      </c>
      <c r="O322" s="10">
        <v>85998</v>
      </c>
      <c r="P322" s="11" t="s">
        <v>51</v>
      </c>
      <c r="Q322" s="26" t="s">
        <v>27</v>
      </c>
    </row>
    <row r="323" spans="1:17" ht="30" x14ac:dyDescent="0.25">
      <c r="A323" s="7">
        <v>14</v>
      </c>
      <c r="B323" s="3" t="s">
        <v>1498</v>
      </c>
      <c r="C323" s="9" t="s">
        <v>867</v>
      </c>
      <c r="D323" s="8" t="s">
        <v>30</v>
      </c>
      <c r="E323" s="21" t="s">
        <v>1499</v>
      </c>
      <c r="F323" s="41" t="s">
        <v>1500</v>
      </c>
      <c r="G323" s="42" t="str">
        <f t="shared" si="16"/>
        <v>2005</v>
      </c>
      <c r="H323" s="42" t="str">
        <f t="shared" si="17"/>
        <v>06</v>
      </c>
      <c r="I323" s="42">
        <f t="shared" si="18"/>
        <v>18</v>
      </c>
      <c r="J323" s="3" t="s">
        <v>446</v>
      </c>
      <c r="K323" s="10">
        <v>18022561188.799999</v>
      </c>
      <c r="L323" s="10">
        <v>16510472585.299999</v>
      </c>
      <c r="M323" s="10">
        <v>23478634411</v>
      </c>
      <c r="N323" s="10">
        <v>31636852785.299999</v>
      </c>
      <c r="O323" s="10">
        <v>25594973533.299999</v>
      </c>
      <c r="P323" s="11" t="s">
        <v>51</v>
      </c>
      <c r="Q323" s="8" t="s">
        <v>1410</v>
      </c>
    </row>
    <row r="324" spans="1:17" ht="75" x14ac:dyDescent="0.25">
      <c r="A324" s="7">
        <v>14</v>
      </c>
      <c r="B324" s="3" t="s">
        <v>1501</v>
      </c>
      <c r="C324" s="9" t="s">
        <v>1094</v>
      </c>
      <c r="D324" s="8" t="s">
        <v>37</v>
      </c>
      <c r="E324" s="8" t="s">
        <v>1502</v>
      </c>
      <c r="F324" s="41" t="s">
        <v>1503</v>
      </c>
      <c r="G324" s="42" t="str">
        <f t="shared" si="16"/>
        <v>1996</v>
      </c>
      <c r="H324" s="42" t="str">
        <f t="shared" si="17"/>
        <v>08</v>
      </c>
      <c r="I324" s="42">
        <f t="shared" si="18"/>
        <v>27</v>
      </c>
      <c r="J324" s="3" t="s">
        <v>18</v>
      </c>
      <c r="K324" s="18">
        <v>18022561188.799999</v>
      </c>
      <c r="L324" s="18">
        <v>16510472585.299999</v>
      </c>
      <c r="M324" s="18">
        <v>23478634411</v>
      </c>
      <c r="N324" s="18">
        <v>31636852785.299999</v>
      </c>
      <c r="O324" s="18">
        <v>25594973533.299999</v>
      </c>
      <c r="P324" s="11" t="s">
        <v>69</v>
      </c>
      <c r="Q324" s="8" t="s">
        <v>1504</v>
      </c>
    </row>
    <row r="325" spans="1:17" ht="30" x14ac:dyDescent="0.25">
      <c r="A325" s="7">
        <v>14</v>
      </c>
      <c r="B325" s="3" t="s">
        <v>1505</v>
      </c>
      <c r="C325" s="9" t="s">
        <v>1240</v>
      </c>
      <c r="D325" s="8" t="s">
        <v>30</v>
      </c>
      <c r="E325" s="8" t="s">
        <v>1506</v>
      </c>
      <c r="F325" s="41" t="s">
        <v>1507</v>
      </c>
      <c r="G325" s="42" t="str">
        <f t="shared" si="16"/>
        <v>2001</v>
      </c>
      <c r="H325" s="42" t="str">
        <f t="shared" si="17"/>
        <v>10</v>
      </c>
      <c r="I325" s="42">
        <f t="shared" si="18"/>
        <v>22</v>
      </c>
      <c r="J325" s="3" t="s">
        <v>18</v>
      </c>
      <c r="K325" s="10">
        <v>4503459</v>
      </c>
      <c r="L325" s="10">
        <v>12780.6</v>
      </c>
      <c r="M325" s="10">
        <v>4388526</v>
      </c>
      <c r="N325" s="10">
        <v>260588</v>
      </c>
      <c r="O325" s="17">
        <v>0</v>
      </c>
      <c r="P325" s="11" t="s">
        <v>51</v>
      </c>
      <c r="Q325" s="26" t="s">
        <v>1268</v>
      </c>
    </row>
    <row r="326" spans="1:17" ht="30" x14ac:dyDescent="0.25">
      <c r="A326" s="7">
        <v>14</v>
      </c>
      <c r="B326" s="3" t="s">
        <v>1508</v>
      </c>
      <c r="C326" s="9" t="s">
        <v>606</v>
      </c>
      <c r="D326" s="8" t="s">
        <v>30</v>
      </c>
      <c r="E326" s="8" t="s">
        <v>1509</v>
      </c>
      <c r="F326" s="41" t="s">
        <v>1510</v>
      </c>
      <c r="G326" s="42" t="str">
        <f t="shared" ref="G326:G389" si="19">IF(LEFT(F326,2)&lt;"50","20"&amp;LEFT(F326,2),"19"&amp;LEFT(F326,2))</f>
        <v>2003</v>
      </c>
      <c r="H326" s="42" t="str">
        <f t="shared" si="17"/>
        <v>02</v>
      </c>
      <c r="I326" s="42">
        <f t="shared" si="18"/>
        <v>20</v>
      </c>
      <c r="J326" s="3" t="s">
        <v>18</v>
      </c>
      <c r="K326" s="18">
        <v>124138257</v>
      </c>
      <c r="L326" s="18">
        <v>648955453</v>
      </c>
      <c r="M326" s="18">
        <v>402740925</v>
      </c>
      <c r="N326" s="18">
        <v>293350329.5</v>
      </c>
      <c r="O326" s="18">
        <v>439065688</v>
      </c>
      <c r="P326" s="11" t="s">
        <v>289</v>
      </c>
      <c r="Q326" s="8" t="s">
        <v>1511</v>
      </c>
    </row>
    <row r="327" spans="1:17" ht="105" x14ac:dyDescent="0.25">
      <c r="A327" s="7">
        <v>14</v>
      </c>
      <c r="B327" s="3" t="s">
        <v>1512</v>
      </c>
      <c r="C327" s="9" t="s">
        <v>1513</v>
      </c>
      <c r="D327" s="8" t="s">
        <v>1514</v>
      </c>
      <c r="E327" s="8" t="s">
        <v>1515</v>
      </c>
      <c r="F327" s="41" t="s">
        <v>1516</v>
      </c>
      <c r="G327" s="42" t="str">
        <f t="shared" si="19"/>
        <v>1998</v>
      </c>
      <c r="H327" s="42" t="str">
        <f t="shared" si="17"/>
        <v>12</v>
      </c>
      <c r="I327" s="42">
        <f t="shared" si="18"/>
        <v>25</v>
      </c>
      <c r="J327" s="3" t="s">
        <v>18</v>
      </c>
      <c r="K327" s="10">
        <v>350791463</v>
      </c>
      <c r="L327" s="10">
        <v>306301572</v>
      </c>
      <c r="M327" s="10">
        <v>358576760.30000001</v>
      </c>
      <c r="N327" s="10">
        <v>554347976.39999998</v>
      </c>
      <c r="O327" s="10">
        <v>502891081.19999999</v>
      </c>
      <c r="P327" s="11" t="s">
        <v>208</v>
      </c>
      <c r="Q327" s="8" t="s">
        <v>1517</v>
      </c>
    </row>
    <row r="328" spans="1:17" ht="90" x14ac:dyDescent="0.25">
      <c r="A328" s="7">
        <v>14</v>
      </c>
      <c r="B328" s="8" t="s">
        <v>1518</v>
      </c>
      <c r="C328" s="9" t="s">
        <v>867</v>
      </c>
      <c r="D328" s="8" t="s">
        <v>30</v>
      </c>
      <c r="E328" s="8" t="s">
        <v>1519</v>
      </c>
      <c r="F328" s="41" t="s">
        <v>1520</v>
      </c>
      <c r="G328" s="42" t="str">
        <f t="shared" si="19"/>
        <v>2013</v>
      </c>
      <c r="H328" s="42" t="str">
        <f t="shared" si="17"/>
        <v>01</v>
      </c>
      <c r="I328" s="42">
        <f t="shared" si="18"/>
        <v>10</v>
      </c>
      <c r="J328" s="3" t="s">
        <v>18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11" t="s">
        <v>51</v>
      </c>
      <c r="Q328" s="26" t="s">
        <v>27</v>
      </c>
    </row>
    <row r="329" spans="1:17" ht="180" x14ac:dyDescent="0.25">
      <c r="A329" s="7">
        <v>14</v>
      </c>
      <c r="B329" s="3" t="s">
        <v>1521</v>
      </c>
      <c r="C329" s="9" t="s">
        <v>1522</v>
      </c>
      <c r="D329" s="8" t="s">
        <v>533</v>
      </c>
      <c r="E329" s="8" t="s">
        <v>1523</v>
      </c>
      <c r="F329" s="41" t="s">
        <v>1524</v>
      </c>
      <c r="G329" s="42" t="str">
        <f t="shared" si="19"/>
        <v>2008</v>
      </c>
      <c r="H329" s="42" t="str">
        <f t="shared" si="17"/>
        <v>08</v>
      </c>
      <c r="I329" s="42">
        <f t="shared" si="18"/>
        <v>15</v>
      </c>
      <c r="J329" s="3" t="s">
        <v>1493</v>
      </c>
      <c r="K329" s="10">
        <v>14055039.199999999</v>
      </c>
      <c r="L329" s="10">
        <v>12492470.4</v>
      </c>
      <c r="M329" s="10">
        <v>8304475</v>
      </c>
      <c r="N329" s="10">
        <v>14553864.1</v>
      </c>
      <c r="O329" s="10">
        <v>11311820</v>
      </c>
      <c r="P329" s="11" t="s">
        <v>57</v>
      </c>
      <c r="Q329" s="8" t="s">
        <v>1525</v>
      </c>
    </row>
    <row r="330" spans="1:17" ht="225" x14ac:dyDescent="0.25">
      <c r="A330" s="7">
        <v>14</v>
      </c>
      <c r="B330" s="8" t="s">
        <v>1526</v>
      </c>
      <c r="C330" s="9" t="s">
        <v>678</v>
      </c>
      <c r="D330" s="8" t="s">
        <v>96</v>
      </c>
      <c r="E330" s="8" t="s">
        <v>1527</v>
      </c>
      <c r="F330" s="41" t="s">
        <v>1528</v>
      </c>
      <c r="G330" s="42" t="str">
        <f t="shared" si="19"/>
        <v>1996</v>
      </c>
      <c r="H330" s="42" t="str">
        <f t="shared" si="17"/>
        <v>03</v>
      </c>
      <c r="I330" s="42">
        <f t="shared" si="18"/>
        <v>27</v>
      </c>
      <c r="J330" s="3" t="s">
        <v>18</v>
      </c>
      <c r="K330" s="18">
        <v>12950263874.9</v>
      </c>
      <c r="L330" s="18">
        <v>11886494334</v>
      </c>
      <c r="M330" s="18">
        <v>12375855215.700001</v>
      </c>
      <c r="N330" s="18">
        <v>13215502106.9</v>
      </c>
      <c r="O330" s="18">
        <v>12217306701.4</v>
      </c>
      <c r="P330" s="11" t="s">
        <v>69</v>
      </c>
      <c r="Q330" s="8" t="s">
        <v>1529</v>
      </c>
    </row>
    <row r="331" spans="1:17" ht="75" x14ac:dyDescent="0.25">
      <c r="A331" s="7">
        <v>14</v>
      </c>
      <c r="B331" s="3" t="s">
        <v>1530</v>
      </c>
      <c r="C331" s="9" t="s">
        <v>693</v>
      </c>
      <c r="D331" s="8" t="s">
        <v>30</v>
      </c>
      <c r="E331" s="8" t="s">
        <v>1531</v>
      </c>
      <c r="F331" s="41" t="s">
        <v>1532</v>
      </c>
      <c r="G331" s="42" t="str">
        <f t="shared" si="19"/>
        <v>1999</v>
      </c>
      <c r="H331" s="42" t="str">
        <f t="shared" si="17"/>
        <v>02</v>
      </c>
      <c r="I331" s="42">
        <f t="shared" si="18"/>
        <v>24</v>
      </c>
      <c r="J331" s="3" t="s">
        <v>18</v>
      </c>
      <c r="K331" s="10">
        <v>248709730</v>
      </c>
      <c r="L331" s="10">
        <v>341500797.30000001</v>
      </c>
      <c r="M331" s="10">
        <v>520183638.5</v>
      </c>
      <c r="N331" s="10">
        <v>656456304.29999995</v>
      </c>
      <c r="O331" s="10">
        <v>470939415</v>
      </c>
      <c r="P331" s="11" t="s">
        <v>33</v>
      </c>
      <c r="Q331" s="26" t="s">
        <v>120</v>
      </c>
    </row>
    <row r="332" spans="1:17" ht="120" x14ac:dyDescent="0.25">
      <c r="A332" s="7">
        <v>14</v>
      </c>
      <c r="B332" s="3" t="s">
        <v>1533</v>
      </c>
      <c r="C332" s="9" t="s">
        <v>643</v>
      </c>
      <c r="D332" s="8" t="s">
        <v>30</v>
      </c>
      <c r="E332" s="8" t="s">
        <v>1534</v>
      </c>
      <c r="F332" s="41" t="s">
        <v>1535</v>
      </c>
      <c r="G332" s="42" t="str">
        <f t="shared" si="19"/>
        <v>2020</v>
      </c>
      <c r="H332" s="42" t="str">
        <f t="shared" si="17"/>
        <v>02</v>
      </c>
      <c r="I332" s="42">
        <f t="shared" si="18"/>
        <v>3</v>
      </c>
      <c r="J332" s="8" t="s">
        <v>1536</v>
      </c>
      <c r="K332" s="17">
        <v>0</v>
      </c>
      <c r="L332" s="10">
        <v>220049</v>
      </c>
      <c r="M332" s="10">
        <v>54975</v>
      </c>
      <c r="N332" s="10">
        <v>59577</v>
      </c>
      <c r="O332" s="10">
        <v>13776</v>
      </c>
      <c r="P332" s="3" t="s">
        <v>51</v>
      </c>
      <c r="Q332" s="8" t="s">
        <v>1537</v>
      </c>
    </row>
    <row r="333" spans="1:17" ht="75" x14ac:dyDescent="0.25">
      <c r="A333" s="7">
        <v>14</v>
      </c>
      <c r="B333" s="3" t="s">
        <v>1538</v>
      </c>
      <c r="C333" s="9" t="s">
        <v>1513</v>
      </c>
      <c r="D333" s="8" t="s">
        <v>30</v>
      </c>
      <c r="E333" s="8" t="s">
        <v>1539</v>
      </c>
      <c r="F333" s="41" t="s">
        <v>1540</v>
      </c>
      <c r="G333" s="42" t="str">
        <f t="shared" si="19"/>
        <v>1995</v>
      </c>
      <c r="H333" s="42" t="str">
        <f t="shared" si="17"/>
        <v>02</v>
      </c>
      <c r="I333" s="42">
        <f t="shared" si="18"/>
        <v>28</v>
      </c>
      <c r="J333" s="3" t="s">
        <v>18</v>
      </c>
      <c r="K333" s="10">
        <v>160471256.30000001</v>
      </c>
      <c r="L333" s="10">
        <v>39779087.399999999</v>
      </c>
      <c r="M333" s="10">
        <v>83965423</v>
      </c>
      <c r="N333" s="10">
        <v>157345261</v>
      </c>
      <c r="O333" s="10">
        <v>216442370.5</v>
      </c>
      <c r="P333" s="11" t="s">
        <v>208</v>
      </c>
      <c r="Q333" s="8" t="s">
        <v>1541</v>
      </c>
    </row>
    <row r="334" spans="1:17" ht="30" x14ac:dyDescent="0.25">
      <c r="A334" s="7">
        <v>14</v>
      </c>
      <c r="B334" s="3" t="s">
        <v>1542</v>
      </c>
      <c r="C334" s="9" t="s">
        <v>1094</v>
      </c>
      <c r="D334" s="8" t="s">
        <v>30</v>
      </c>
      <c r="E334" s="8" t="s">
        <v>1543</v>
      </c>
      <c r="F334" s="41" t="s">
        <v>1544</v>
      </c>
      <c r="G334" s="42" t="str">
        <f t="shared" si="19"/>
        <v>1993</v>
      </c>
      <c r="H334" s="42" t="str">
        <f t="shared" si="17"/>
        <v>03</v>
      </c>
      <c r="I334" s="42">
        <f t="shared" si="18"/>
        <v>30</v>
      </c>
      <c r="J334" s="3" t="s">
        <v>18</v>
      </c>
      <c r="K334" s="10">
        <v>7039060</v>
      </c>
      <c r="L334" s="10">
        <v>6900835</v>
      </c>
      <c r="M334" s="10">
        <v>6182376</v>
      </c>
      <c r="N334" s="10">
        <v>5000435</v>
      </c>
      <c r="O334" s="10">
        <v>9169390</v>
      </c>
      <c r="P334" s="3" t="s">
        <v>76</v>
      </c>
      <c r="Q334" s="8" t="s">
        <v>1545</v>
      </c>
    </row>
    <row r="335" spans="1:17" ht="60" x14ac:dyDescent="0.25">
      <c r="A335" s="7">
        <v>14</v>
      </c>
      <c r="B335" s="3" t="s">
        <v>1546</v>
      </c>
      <c r="C335" s="9" t="s">
        <v>1547</v>
      </c>
      <c r="D335" s="8" t="s">
        <v>30</v>
      </c>
      <c r="E335" s="8" t="s">
        <v>1548</v>
      </c>
      <c r="F335" s="46" t="s">
        <v>1549</v>
      </c>
      <c r="G335" s="42" t="str">
        <f t="shared" si="19"/>
        <v>1999</v>
      </c>
      <c r="H335" s="42" t="str">
        <f t="shared" si="17"/>
        <v>09</v>
      </c>
      <c r="I335" s="42">
        <f t="shared" si="18"/>
        <v>24</v>
      </c>
      <c r="J335" s="3" t="s">
        <v>18</v>
      </c>
      <c r="K335" s="10">
        <v>1273627401.9000001</v>
      </c>
      <c r="L335" s="10">
        <v>803738065.5</v>
      </c>
      <c r="M335" s="10">
        <v>624757191</v>
      </c>
      <c r="N335" s="10">
        <v>387781353.60000002</v>
      </c>
      <c r="O335" s="10">
        <v>685529152</v>
      </c>
      <c r="P335" s="11" t="s">
        <v>208</v>
      </c>
      <c r="Q335" s="8" t="s">
        <v>1550</v>
      </c>
    </row>
    <row r="336" spans="1:17" ht="60" x14ac:dyDescent="0.25">
      <c r="A336" s="7"/>
      <c r="B336" s="3"/>
      <c r="C336" s="9"/>
      <c r="D336" s="8"/>
      <c r="E336" s="8"/>
      <c r="F336" s="46"/>
      <c r="G336" s="42" t="str">
        <f t="shared" si="19"/>
        <v>20</v>
      </c>
      <c r="H336" s="46"/>
      <c r="I336" s="46"/>
      <c r="J336" s="3"/>
      <c r="K336" s="10">
        <v>698942174.79999995</v>
      </c>
      <c r="L336" s="10">
        <v>783500323</v>
      </c>
      <c r="M336" s="10">
        <v>568341194.20000005</v>
      </c>
      <c r="N336" s="10">
        <v>436683369.30000001</v>
      </c>
      <c r="O336" s="10">
        <v>1173195685</v>
      </c>
      <c r="P336" s="11" t="s">
        <v>289</v>
      </c>
      <c r="Q336" s="8" t="s">
        <v>1551</v>
      </c>
    </row>
    <row r="337" spans="1:17" ht="120" x14ac:dyDescent="0.25">
      <c r="A337" s="7">
        <v>14</v>
      </c>
      <c r="B337" s="3" t="s">
        <v>1552</v>
      </c>
      <c r="C337" s="9" t="s">
        <v>811</v>
      </c>
      <c r="D337" s="8" t="s">
        <v>30</v>
      </c>
      <c r="E337" s="8" t="s">
        <v>1553</v>
      </c>
      <c r="F337" s="41" t="s">
        <v>1554</v>
      </c>
      <c r="G337" s="42" t="str">
        <f t="shared" si="19"/>
        <v>1997</v>
      </c>
      <c r="H337" s="42" t="str">
        <f t="shared" ref="H337:H375" si="20">MID(F337,3,2)</f>
        <v>11</v>
      </c>
      <c r="I337" s="42">
        <f t="shared" ref="I337:I375" si="21">2023-G337</f>
        <v>26</v>
      </c>
      <c r="J337" s="3" t="s">
        <v>18</v>
      </c>
      <c r="K337" s="10">
        <v>190060209</v>
      </c>
      <c r="L337" s="10">
        <v>324785540.69999999</v>
      </c>
      <c r="M337" s="10">
        <v>482564665</v>
      </c>
      <c r="N337" s="10">
        <v>380142969</v>
      </c>
      <c r="O337" s="10">
        <v>242443459</v>
      </c>
      <c r="P337" s="11" t="s">
        <v>208</v>
      </c>
      <c r="Q337" s="8" t="s">
        <v>1555</v>
      </c>
    </row>
    <row r="338" spans="1:17" ht="75" x14ac:dyDescent="0.25">
      <c r="A338" s="7">
        <v>14</v>
      </c>
      <c r="B338" s="8" t="s">
        <v>1556</v>
      </c>
      <c r="C338" s="9" t="s">
        <v>1240</v>
      </c>
      <c r="D338" s="8" t="s">
        <v>30</v>
      </c>
      <c r="E338" s="8" t="s">
        <v>1557</v>
      </c>
      <c r="F338" s="41" t="s">
        <v>1558</v>
      </c>
      <c r="G338" s="42" t="str">
        <f t="shared" si="19"/>
        <v>2017</v>
      </c>
      <c r="H338" s="42" t="str">
        <f t="shared" si="20"/>
        <v>04</v>
      </c>
      <c r="I338" s="42">
        <f t="shared" si="21"/>
        <v>6</v>
      </c>
      <c r="J338" s="3" t="s">
        <v>18</v>
      </c>
      <c r="K338" s="10">
        <v>2627939</v>
      </c>
      <c r="L338" s="10">
        <v>11307072</v>
      </c>
      <c r="M338" s="10">
        <v>11560480</v>
      </c>
      <c r="N338" s="10">
        <v>16403438</v>
      </c>
      <c r="O338" s="10">
        <v>30017886</v>
      </c>
      <c r="P338" s="11" t="s">
        <v>19</v>
      </c>
      <c r="Q338" s="8" t="s">
        <v>1559</v>
      </c>
    </row>
    <row r="339" spans="1:17" ht="30" x14ac:dyDescent="0.25">
      <c r="A339" s="7">
        <v>14</v>
      </c>
      <c r="B339" s="3" t="s">
        <v>1560</v>
      </c>
      <c r="C339" s="9" t="s">
        <v>548</v>
      </c>
      <c r="D339" s="8" t="s">
        <v>631</v>
      </c>
      <c r="E339" s="8" t="s">
        <v>1561</v>
      </c>
      <c r="F339" s="41" t="s">
        <v>1562</v>
      </c>
      <c r="G339" s="42" t="str">
        <f t="shared" si="19"/>
        <v>2011</v>
      </c>
      <c r="H339" s="42" t="str">
        <f t="shared" si="20"/>
        <v>12</v>
      </c>
      <c r="I339" s="42">
        <f t="shared" si="21"/>
        <v>12</v>
      </c>
      <c r="J339" s="3" t="s">
        <v>18</v>
      </c>
      <c r="K339" s="10">
        <v>1915344</v>
      </c>
      <c r="L339" s="10">
        <v>4081696.9</v>
      </c>
      <c r="M339" s="10">
        <v>50874863</v>
      </c>
      <c r="N339" s="10">
        <v>30086248</v>
      </c>
      <c r="O339" s="10">
        <v>5243387</v>
      </c>
      <c r="P339" s="11" t="s">
        <v>76</v>
      </c>
      <c r="Q339" s="8" t="s">
        <v>284</v>
      </c>
    </row>
    <row r="340" spans="1:17" ht="165" x14ac:dyDescent="0.25">
      <c r="A340" s="7">
        <v>14</v>
      </c>
      <c r="B340" s="3" t="s">
        <v>1563</v>
      </c>
      <c r="C340" s="9" t="s">
        <v>548</v>
      </c>
      <c r="D340" s="8" t="s">
        <v>1564</v>
      </c>
      <c r="E340" s="8" t="s">
        <v>1565</v>
      </c>
      <c r="F340" s="41" t="s">
        <v>1566</v>
      </c>
      <c r="G340" s="42" t="str">
        <f t="shared" si="19"/>
        <v>2000</v>
      </c>
      <c r="H340" s="42" t="str">
        <f t="shared" si="20"/>
        <v>11</v>
      </c>
      <c r="I340" s="42">
        <f t="shared" si="21"/>
        <v>23</v>
      </c>
      <c r="J340" s="3" t="s">
        <v>18</v>
      </c>
      <c r="K340" s="10">
        <v>25671236725.299999</v>
      </c>
      <c r="L340" s="10">
        <v>46413270517.900002</v>
      </c>
      <c r="M340" s="10">
        <v>61021860507.300003</v>
      </c>
      <c r="N340" s="10">
        <v>124649768604.5</v>
      </c>
      <c r="O340" s="10">
        <v>139245261005.39999</v>
      </c>
      <c r="P340" s="11" t="s">
        <v>69</v>
      </c>
      <c r="Q340" s="8" t="s">
        <v>1567</v>
      </c>
    </row>
    <row r="341" spans="1:17" ht="105" x14ac:dyDescent="0.25">
      <c r="A341" s="7">
        <v>14</v>
      </c>
      <c r="B341" s="8" t="s">
        <v>1568</v>
      </c>
      <c r="C341" s="9" t="s">
        <v>1569</v>
      </c>
      <c r="D341" s="8" t="s">
        <v>1570</v>
      </c>
      <c r="E341" s="8" t="s">
        <v>1571</v>
      </c>
      <c r="F341" s="46" t="s">
        <v>1572</v>
      </c>
      <c r="G341" s="42" t="str">
        <f t="shared" si="19"/>
        <v>2008</v>
      </c>
      <c r="H341" s="42" t="str">
        <f t="shared" si="20"/>
        <v>07</v>
      </c>
      <c r="I341" s="42">
        <f t="shared" si="21"/>
        <v>15</v>
      </c>
      <c r="J341" s="3" t="s">
        <v>968</v>
      </c>
      <c r="K341" s="18">
        <v>311695761.19999999</v>
      </c>
      <c r="L341" s="18">
        <v>364758096</v>
      </c>
      <c r="M341" s="18">
        <v>420555119</v>
      </c>
      <c r="N341" s="18">
        <v>431398058.89999998</v>
      </c>
      <c r="O341" s="18">
        <v>491207976.19999999</v>
      </c>
      <c r="P341" s="11" t="s">
        <v>33</v>
      </c>
      <c r="Q341" s="8" t="s">
        <v>1573</v>
      </c>
    </row>
    <row r="342" spans="1:17" ht="45" x14ac:dyDescent="0.25">
      <c r="A342" s="7">
        <v>15</v>
      </c>
      <c r="B342" s="8" t="s">
        <v>1574</v>
      </c>
      <c r="C342" s="9">
        <v>26853</v>
      </c>
      <c r="D342" s="8" t="s">
        <v>30</v>
      </c>
      <c r="E342" s="8" t="s">
        <v>1575</v>
      </c>
      <c r="F342" s="41" t="s">
        <v>1576</v>
      </c>
      <c r="G342" s="42" t="str">
        <f t="shared" si="19"/>
        <v>2021</v>
      </c>
      <c r="H342" s="42" t="str">
        <f t="shared" si="20"/>
        <v>11</v>
      </c>
      <c r="I342" s="42">
        <f t="shared" si="21"/>
        <v>2</v>
      </c>
      <c r="J342" s="3" t="s">
        <v>18</v>
      </c>
      <c r="K342" s="17">
        <v>0</v>
      </c>
      <c r="L342" s="17">
        <v>0</v>
      </c>
      <c r="M342" s="17">
        <v>0</v>
      </c>
      <c r="N342" s="10">
        <v>20455699.300000001</v>
      </c>
      <c r="O342" s="10">
        <v>20169357.5</v>
      </c>
      <c r="P342" s="11" t="s">
        <v>51</v>
      </c>
      <c r="Q342" s="8" t="s">
        <v>1577</v>
      </c>
    </row>
    <row r="343" spans="1:17" ht="30" x14ac:dyDescent="0.25">
      <c r="A343" s="7">
        <v>15</v>
      </c>
      <c r="B343" s="8" t="s">
        <v>1578</v>
      </c>
      <c r="C343" s="9">
        <v>30711</v>
      </c>
      <c r="D343" s="8" t="s">
        <v>1579</v>
      </c>
      <c r="E343" s="8" t="s">
        <v>1580</v>
      </c>
      <c r="F343" s="41" t="s">
        <v>1581</v>
      </c>
      <c r="G343" s="42" t="str">
        <f t="shared" si="19"/>
        <v>2008</v>
      </c>
      <c r="H343" s="42" t="str">
        <f t="shared" si="20"/>
        <v>12</v>
      </c>
      <c r="I343" s="42">
        <f t="shared" si="21"/>
        <v>15</v>
      </c>
      <c r="J343" s="3" t="s">
        <v>18</v>
      </c>
      <c r="K343" s="10">
        <v>20858000</v>
      </c>
      <c r="L343" s="10">
        <v>21136249</v>
      </c>
      <c r="M343" s="10">
        <v>22928774.699999999</v>
      </c>
      <c r="N343" s="10">
        <v>22954357</v>
      </c>
      <c r="O343" s="10">
        <v>29846008</v>
      </c>
      <c r="P343" s="11" t="s">
        <v>234</v>
      </c>
      <c r="Q343" s="8" t="s">
        <v>551</v>
      </c>
    </row>
    <row r="344" spans="1:17" ht="30" x14ac:dyDescent="0.25">
      <c r="A344" s="7">
        <v>15</v>
      </c>
      <c r="B344" s="8" t="s">
        <v>1582</v>
      </c>
      <c r="C344" s="9">
        <v>26473</v>
      </c>
      <c r="D344" s="8" t="s">
        <v>155</v>
      </c>
      <c r="E344" s="8" t="s">
        <v>1583</v>
      </c>
      <c r="F344" s="41" t="s">
        <v>1584</v>
      </c>
      <c r="G344" s="42" t="str">
        <f t="shared" si="19"/>
        <v>2001</v>
      </c>
      <c r="H344" s="42" t="str">
        <f t="shared" si="20"/>
        <v>09</v>
      </c>
      <c r="I344" s="42">
        <f t="shared" si="21"/>
        <v>22</v>
      </c>
      <c r="J344" s="3" t="s">
        <v>968</v>
      </c>
      <c r="K344" s="10">
        <v>8453502</v>
      </c>
      <c r="L344" s="10">
        <v>12048909.300000001</v>
      </c>
      <c r="M344" s="10">
        <v>14097136.4</v>
      </c>
      <c r="N344" s="10">
        <v>15758776.199999999</v>
      </c>
      <c r="O344" s="10">
        <v>19238045.600000001</v>
      </c>
      <c r="P344" s="11" t="s">
        <v>108</v>
      </c>
      <c r="Q344" s="8" t="s">
        <v>1585</v>
      </c>
    </row>
    <row r="345" spans="1:17" ht="120" x14ac:dyDescent="0.25">
      <c r="A345" s="7">
        <v>15</v>
      </c>
      <c r="B345" s="8" t="s">
        <v>1586</v>
      </c>
      <c r="C345" s="9">
        <v>26730</v>
      </c>
      <c r="D345" s="8" t="s">
        <v>30</v>
      </c>
      <c r="E345" s="8" t="s">
        <v>1587</v>
      </c>
      <c r="F345" s="41" t="s">
        <v>1588</v>
      </c>
      <c r="G345" s="42" t="str">
        <f t="shared" si="19"/>
        <v>2006</v>
      </c>
      <c r="H345" s="42" t="str">
        <f t="shared" si="20"/>
        <v>10</v>
      </c>
      <c r="I345" s="42">
        <f t="shared" si="21"/>
        <v>17</v>
      </c>
      <c r="J345" s="3" t="s">
        <v>968</v>
      </c>
      <c r="K345" s="10">
        <v>15511386.800000001</v>
      </c>
      <c r="L345" s="10">
        <v>19295582.699999999</v>
      </c>
      <c r="M345" s="10">
        <v>30925092.800000001</v>
      </c>
      <c r="N345" s="10">
        <v>64694991</v>
      </c>
      <c r="O345" s="10">
        <v>83798623</v>
      </c>
      <c r="P345" s="11" t="s">
        <v>26</v>
      </c>
      <c r="Q345" s="8" t="s">
        <v>1589</v>
      </c>
    </row>
    <row r="346" spans="1:17" ht="30" x14ac:dyDescent="0.25">
      <c r="A346" s="7">
        <v>15</v>
      </c>
      <c r="B346" s="8" t="s">
        <v>1590</v>
      </c>
      <c r="C346" s="9">
        <v>32492</v>
      </c>
      <c r="D346" s="8" t="s">
        <v>37</v>
      </c>
      <c r="E346" s="8" t="s">
        <v>1591</v>
      </c>
      <c r="F346" s="41" t="s">
        <v>1592</v>
      </c>
      <c r="G346" s="42" t="str">
        <f t="shared" si="19"/>
        <v>2019</v>
      </c>
      <c r="H346" s="42" t="str">
        <f t="shared" si="20"/>
        <v>12</v>
      </c>
      <c r="I346" s="42">
        <f t="shared" si="21"/>
        <v>4</v>
      </c>
      <c r="J346" s="3" t="s">
        <v>1493</v>
      </c>
      <c r="K346" s="17">
        <v>0</v>
      </c>
      <c r="L346" s="10">
        <v>544312</v>
      </c>
      <c r="M346" s="10">
        <v>1400807</v>
      </c>
      <c r="N346" s="10">
        <v>-19996956</v>
      </c>
      <c r="O346" s="10">
        <v>28301452</v>
      </c>
      <c r="P346" s="11" t="s">
        <v>51</v>
      </c>
      <c r="Q346" s="8" t="s">
        <v>1593</v>
      </c>
    </row>
    <row r="347" spans="1:17" ht="45" x14ac:dyDescent="0.25">
      <c r="A347" s="7">
        <v>15</v>
      </c>
      <c r="B347" s="8" t="s">
        <v>1594</v>
      </c>
      <c r="C347" s="9">
        <v>25576</v>
      </c>
      <c r="D347" s="8" t="s">
        <v>30</v>
      </c>
      <c r="E347" s="8" t="s">
        <v>1595</v>
      </c>
      <c r="F347" s="41" t="s">
        <v>1596</v>
      </c>
      <c r="G347" s="42" t="str">
        <f t="shared" si="19"/>
        <v>2001</v>
      </c>
      <c r="H347" s="42" t="str">
        <f t="shared" si="20"/>
        <v>05</v>
      </c>
      <c r="I347" s="42">
        <f t="shared" si="21"/>
        <v>22</v>
      </c>
      <c r="J347" s="3" t="s">
        <v>768</v>
      </c>
      <c r="K347" s="10">
        <v>37630688.600000001</v>
      </c>
      <c r="L347" s="10">
        <v>44416507.600000001</v>
      </c>
      <c r="M347" s="10">
        <v>43720140</v>
      </c>
      <c r="N347" s="10">
        <v>115530202</v>
      </c>
      <c r="O347" s="10">
        <v>18240000</v>
      </c>
      <c r="P347" s="11" t="s">
        <v>57</v>
      </c>
      <c r="Q347" s="8" t="s">
        <v>1410</v>
      </c>
    </row>
    <row r="348" spans="1:17" ht="30" x14ac:dyDescent="0.25">
      <c r="A348" s="7">
        <v>15</v>
      </c>
      <c r="B348" s="8" t="s">
        <v>1597</v>
      </c>
      <c r="C348" s="9">
        <v>24458</v>
      </c>
      <c r="D348" s="8" t="s">
        <v>30</v>
      </c>
      <c r="E348" s="8" t="s">
        <v>1598</v>
      </c>
      <c r="F348" s="41" t="s">
        <v>1599</v>
      </c>
      <c r="G348" s="42" t="str">
        <f t="shared" si="19"/>
        <v>2008</v>
      </c>
      <c r="H348" s="42" t="str">
        <f t="shared" si="20"/>
        <v>04</v>
      </c>
      <c r="I348" s="42">
        <f t="shared" si="21"/>
        <v>15</v>
      </c>
      <c r="J348" s="3" t="s">
        <v>18</v>
      </c>
      <c r="K348" s="10">
        <v>24162042.5</v>
      </c>
      <c r="L348" s="10">
        <v>34343917.399999999</v>
      </c>
      <c r="M348" s="10">
        <v>24180250.800000001</v>
      </c>
      <c r="N348" s="10">
        <v>96863248.599999994</v>
      </c>
      <c r="O348" s="10">
        <v>107217195.7</v>
      </c>
      <c r="P348" s="11" t="s">
        <v>26</v>
      </c>
      <c r="Q348" s="8" t="s">
        <v>1410</v>
      </c>
    </row>
    <row r="349" spans="1:17" ht="195" x14ac:dyDescent="0.25">
      <c r="A349" s="7">
        <v>15</v>
      </c>
      <c r="B349" s="8" t="s">
        <v>1600</v>
      </c>
      <c r="C349" s="9">
        <v>23644</v>
      </c>
      <c r="D349" s="8" t="s">
        <v>30</v>
      </c>
      <c r="E349" s="8" t="s">
        <v>1601</v>
      </c>
      <c r="F349" s="41" t="s">
        <v>1602</v>
      </c>
      <c r="G349" s="42" t="str">
        <f t="shared" si="19"/>
        <v>1992</v>
      </c>
      <c r="H349" s="42" t="str">
        <f t="shared" si="20"/>
        <v>04</v>
      </c>
      <c r="I349" s="42">
        <f t="shared" si="21"/>
        <v>31</v>
      </c>
      <c r="J349" s="3" t="s">
        <v>18</v>
      </c>
      <c r="K349" s="10">
        <v>608479243.89999998</v>
      </c>
      <c r="L349" s="10">
        <v>599044307.5</v>
      </c>
      <c r="M349" s="10">
        <v>1226431762.7</v>
      </c>
      <c r="N349" s="10">
        <v>983543239.10000002</v>
      </c>
      <c r="O349" s="10">
        <v>1063656714.3</v>
      </c>
      <c r="P349" s="11" t="s">
        <v>33</v>
      </c>
      <c r="Q349" s="8" t="s">
        <v>1603</v>
      </c>
    </row>
    <row r="350" spans="1:17" ht="165" x14ac:dyDescent="0.25">
      <c r="A350" s="7">
        <v>15</v>
      </c>
      <c r="B350" s="8" t="s">
        <v>1604</v>
      </c>
      <c r="C350" s="9">
        <v>31459</v>
      </c>
      <c r="D350" s="8" t="s">
        <v>533</v>
      </c>
      <c r="E350" s="8" t="s">
        <v>1605</v>
      </c>
      <c r="F350" s="41" t="s">
        <v>1606</v>
      </c>
      <c r="G350" s="42" t="str">
        <f t="shared" si="19"/>
        <v>1993</v>
      </c>
      <c r="H350" s="42" t="str">
        <f t="shared" si="20"/>
        <v>05</v>
      </c>
      <c r="I350" s="42">
        <f t="shared" si="21"/>
        <v>30</v>
      </c>
      <c r="J350" s="3" t="s">
        <v>18</v>
      </c>
      <c r="K350" s="10">
        <v>92043150.900000006</v>
      </c>
      <c r="L350" s="10">
        <v>97748044.599999994</v>
      </c>
      <c r="M350" s="10">
        <v>151530059</v>
      </c>
      <c r="N350" s="10">
        <v>179088934.5</v>
      </c>
      <c r="O350" s="10">
        <v>225398731.40000001</v>
      </c>
      <c r="P350" s="11" t="s">
        <v>289</v>
      </c>
      <c r="Q350" s="8" t="s">
        <v>1607</v>
      </c>
    </row>
    <row r="351" spans="1:17" ht="60" x14ac:dyDescent="0.25">
      <c r="A351" s="7">
        <v>15</v>
      </c>
      <c r="B351" s="8" t="s">
        <v>1608</v>
      </c>
      <c r="C351" s="9">
        <v>23908</v>
      </c>
      <c r="D351" s="8" t="s">
        <v>30</v>
      </c>
      <c r="E351" s="8" t="s">
        <v>1609</v>
      </c>
      <c r="F351" s="41" t="s">
        <v>1610</v>
      </c>
      <c r="G351" s="42" t="str">
        <f t="shared" si="19"/>
        <v>2001</v>
      </c>
      <c r="H351" s="42" t="str">
        <f t="shared" si="20"/>
        <v>11</v>
      </c>
      <c r="I351" s="42">
        <f t="shared" si="21"/>
        <v>22</v>
      </c>
      <c r="J351" s="3" t="s">
        <v>18</v>
      </c>
      <c r="K351" s="10">
        <v>92043150.900000006</v>
      </c>
      <c r="L351" s="10">
        <v>97748044.599999994</v>
      </c>
      <c r="M351" s="10">
        <v>151530059</v>
      </c>
      <c r="N351" s="10">
        <v>179088934.5</v>
      </c>
      <c r="O351" s="10">
        <v>225398731.40000001</v>
      </c>
      <c r="P351" s="11" t="s">
        <v>108</v>
      </c>
      <c r="Q351" s="8" t="s">
        <v>1611</v>
      </c>
    </row>
    <row r="352" spans="1:17" ht="45" x14ac:dyDescent="0.25">
      <c r="A352" s="7">
        <v>15</v>
      </c>
      <c r="B352" s="8" t="s">
        <v>1612</v>
      </c>
      <c r="C352" s="9">
        <v>33089</v>
      </c>
      <c r="D352" s="8" t="s">
        <v>30</v>
      </c>
      <c r="E352" s="8" t="s">
        <v>1613</v>
      </c>
      <c r="F352" s="41" t="s">
        <v>1614</v>
      </c>
      <c r="G352" s="42" t="str">
        <f t="shared" si="19"/>
        <v>2000</v>
      </c>
      <c r="H352" s="42" t="str">
        <f t="shared" si="20"/>
        <v>01</v>
      </c>
      <c r="I352" s="42">
        <f t="shared" si="21"/>
        <v>23</v>
      </c>
      <c r="J352" s="3" t="s">
        <v>18</v>
      </c>
      <c r="K352" s="10">
        <v>13497596.300000001</v>
      </c>
      <c r="L352" s="10">
        <v>15634323.4</v>
      </c>
      <c r="M352" s="10">
        <v>5907996</v>
      </c>
      <c r="N352" s="10">
        <v>35949335.899999999</v>
      </c>
      <c r="O352" s="10">
        <v>36900897.600000001</v>
      </c>
      <c r="P352" s="11" t="s">
        <v>19</v>
      </c>
      <c r="Q352" s="8" t="s">
        <v>1615</v>
      </c>
    </row>
    <row r="353" spans="1:17" ht="30" x14ac:dyDescent="0.25">
      <c r="A353" s="7">
        <v>15</v>
      </c>
      <c r="B353" s="8" t="s">
        <v>1616</v>
      </c>
      <c r="C353" s="9">
        <v>30650</v>
      </c>
      <c r="D353" s="8" t="s">
        <v>30</v>
      </c>
      <c r="E353" s="8" t="s">
        <v>1617</v>
      </c>
      <c r="F353" s="41" t="s">
        <v>1618</v>
      </c>
      <c r="G353" s="42" t="str">
        <f t="shared" si="19"/>
        <v>2020</v>
      </c>
      <c r="H353" s="42" t="str">
        <f t="shared" si="20"/>
        <v>10</v>
      </c>
      <c r="I353" s="42">
        <f t="shared" si="21"/>
        <v>3</v>
      </c>
      <c r="J353" s="3" t="s">
        <v>18</v>
      </c>
      <c r="K353" s="17">
        <v>0</v>
      </c>
      <c r="L353" s="17">
        <v>0</v>
      </c>
      <c r="M353" s="10">
        <v>6325807.4000000004</v>
      </c>
      <c r="N353" s="10">
        <v>9845711.5</v>
      </c>
      <c r="O353" s="10">
        <v>3230704</v>
      </c>
      <c r="P353" s="11" t="s">
        <v>51</v>
      </c>
      <c r="Q353" s="26" t="s">
        <v>193</v>
      </c>
    </row>
    <row r="354" spans="1:17" ht="150" x14ac:dyDescent="0.25">
      <c r="A354" s="7">
        <v>15</v>
      </c>
      <c r="B354" s="8" t="s">
        <v>1619</v>
      </c>
      <c r="C354" s="9">
        <v>28631</v>
      </c>
      <c r="D354" s="8" t="s">
        <v>1620</v>
      </c>
      <c r="E354" s="8" t="s">
        <v>1621</v>
      </c>
      <c r="F354" s="41" t="s">
        <v>1622</v>
      </c>
      <c r="G354" s="42" t="str">
        <f t="shared" si="19"/>
        <v>2009</v>
      </c>
      <c r="H354" s="42" t="str">
        <f t="shared" si="20"/>
        <v>06</v>
      </c>
      <c r="I354" s="42">
        <f t="shared" si="21"/>
        <v>14</v>
      </c>
      <c r="J354" s="3" t="s">
        <v>18</v>
      </c>
      <c r="K354" s="10">
        <v>97960873.5</v>
      </c>
      <c r="L354" s="10">
        <v>133742844.3</v>
      </c>
      <c r="M354" s="10">
        <v>178878660.40000001</v>
      </c>
      <c r="N354" s="10">
        <v>202299694.40000001</v>
      </c>
      <c r="O354" s="10">
        <v>247472993.80000001</v>
      </c>
      <c r="P354" s="3" t="s">
        <v>33</v>
      </c>
      <c r="Q354" s="8" t="s">
        <v>1623</v>
      </c>
    </row>
    <row r="355" spans="1:17" ht="30" x14ac:dyDescent="0.25">
      <c r="A355" s="7">
        <v>15</v>
      </c>
      <c r="B355" s="8" t="s">
        <v>1624</v>
      </c>
      <c r="C355" s="9">
        <v>23842</v>
      </c>
      <c r="D355" s="8" t="s">
        <v>393</v>
      </c>
      <c r="E355" s="8" t="s">
        <v>1625</v>
      </c>
      <c r="F355" s="41" t="s">
        <v>1626</v>
      </c>
      <c r="G355" s="42" t="str">
        <f t="shared" si="19"/>
        <v>2002</v>
      </c>
      <c r="H355" s="42" t="str">
        <f t="shared" si="20"/>
        <v>01</v>
      </c>
      <c r="I355" s="42">
        <f t="shared" si="21"/>
        <v>21</v>
      </c>
      <c r="J355" s="3" t="s">
        <v>18</v>
      </c>
      <c r="K355" s="10">
        <v>10245856</v>
      </c>
      <c r="L355" s="10">
        <v>21482552</v>
      </c>
      <c r="M355" s="10">
        <v>26493773</v>
      </c>
      <c r="N355" s="10">
        <v>14607180.6</v>
      </c>
      <c r="O355" s="10">
        <v>23083474</v>
      </c>
      <c r="P355" s="11" t="s">
        <v>108</v>
      </c>
      <c r="Q355" s="8" t="s">
        <v>77</v>
      </c>
    </row>
    <row r="356" spans="1:17" ht="45" x14ac:dyDescent="0.25">
      <c r="A356" s="7">
        <v>15</v>
      </c>
      <c r="B356" s="8" t="s">
        <v>1627</v>
      </c>
      <c r="C356" s="9">
        <v>24770</v>
      </c>
      <c r="D356" s="8" t="s">
        <v>48</v>
      </c>
      <c r="E356" s="8" t="s">
        <v>1628</v>
      </c>
      <c r="F356" s="41" t="s">
        <v>1629</v>
      </c>
      <c r="G356" s="42" t="str">
        <f t="shared" si="19"/>
        <v>2010</v>
      </c>
      <c r="H356" s="42" t="str">
        <f t="shared" si="20"/>
        <v>02</v>
      </c>
      <c r="I356" s="42">
        <f t="shared" si="21"/>
        <v>13</v>
      </c>
      <c r="J356" s="3" t="s">
        <v>18</v>
      </c>
      <c r="K356" s="10">
        <v>787420</v>
      </c>
      <c r="L356" s="10">
        <v>649520</v>
      </c>
      <c r="M356" s="10">
        <v>528070</v>
      </c>
      <c r="N356" s="10">
        <v>815700</v>
      </c>
      <c r="O356" s="10">
        <v>558200</v>
      </c>
      <c r="P356" s="11" t="s">
        <v>51</v>
      </c>
      <c r="Q356" s="8" t="s">
        <v>27</v>
      </c>
    </row>
    <row r="357" spans="1:17" ht="30" x14ac:dyDescent="0.25">
      <c r="A357" s="7">
        <v>15</v>
      </c>
      <c r="B357" s="8" t="s">
        <v>1630</v>
      </c>
      <c r="C357" s="9">
        <v>30662</v>
      </c>
      <c r="D357" s="8" t="s">
        <v>30</v>
      </c>
      <c r="E357" s="8" t="s">
        <v>1631</v>
      </c>
      <c r="F357" s="41" t="s">
        <v>1632</v>
      </c>
      <c r="G357" s="42" t="str">
        <f t="shared" si="19"/>
        <v>2017</v>
      </c>
      <c r="H357" s="42" t="str">
        <f t="shared" si="20"/>
        <v>10</v>
      </c>
      <c r="I357" s="42">
        <f t="shared" si="21"/>
        <v>6</v>
      </c>
      <c r="J357" s="3" t="s">
        <v>446</v>
      </c>
      <c r="K357" s="17">
        <v>0</v>
      </c>
      <c r="L357" s="10">
        <v>2751879</v>
      </c>
      <c r="M357" s="10">
        <v>77957471.099999994</v>
      </c>
      <c r="N357" s="10">
        <v>786249357.10000002</v>
      </c>
      <c r="O357" s="10">
        <v>1742831201</v>
      </c>
      <c r="P357" s="11" t="s">
        <v>26</v>
      </c>
      <c r="Q357" s="26" t="s">
        <v>1633</v>
      </c>
    </row>
    <row r="358" spans="1:17" ht="45" x14ac:dyDescent="0.25">
      <c r="A358" s="7">
        <v>15</v>
      </c>
      <c r="B358" s="8" t="s">
        <v>1634</v>
      </c>
      <c r="C358" s="9">
        <v>28190</v>
      </c>
      <c r="D358" s="8" t="s">
        <v>1635</v>
      </c>
      <c r="E358" s="8" t="s">
        <v>1636</v>
      </c>
      <c r="F358" s="41" t="s">
        <v>1637</v>
      </c>
      <c r="G358" s="42" t="str">
        <f t="shared" si="19"/>
        <v>2017</v>
      </c>
      <c r="H358" s="42" t="str">
        <f t="shared" si="20"/>
        <v>10</v>
      </c>
      <c r="I358" s="42">
        <f t="shared" si="21"/>
        <v>6</v>
      </c>
      <c r="J358" s="3" t="s">
        <v>968</v>
      </c>
      <c r="K358" s="10">
        <v>174493515</v>
      </c>
      <c r="L358" s="10">
        <v>263326286.40000001</v>
      </c>
      <c r="M358" s="10">
        <v>109851308.8</v>
      </c>
      <c r="N358" s="10">
        <v>239259776.90000001</v>
      </c>
      <c r="O358" s="10">
        <v>366228974.30000001</v>
      </c>
      <c r="P358" s="11" t="s">
        <v>208</v>
      </c>
      <c r="Q358" s="8" t="s">
        <v>329</v>
      </c>
    </row>
    <row r="359" spans="1:17" ht="75" x14ac:dyDescent="0.25">
      <c r="A359" s="7">
        <v>15</v>
      </c>
      <c r="B359" s="8" t="s">
        <v>1638</v>
      </c>
      <c r="C359" s="9">
        <v>31010</v>
      </c>
      <c r="D359" s="8" t="s">
        <v>1639</v>
      </c>
      <c r="E359" s="8" t="s">
        <v>1640</v>
      </c>
      <c r="F359" s="41" t="s">
        <v>1641</v>
      </c>
      <c r="G359" s="42" t="str">
        <f t="shared" si="19"/>
        <v>2013</v>
      </c>
      <c r="H359" s="42" t="str">
        <f t="shared" si="20"/>
        <v>03</v>
      </c>
      <c r="I359" s="42">
        <f t="shared" si="21"/>
        <v>10</v>
      </c>
      <c r="J359" s="3" t="s">
        <v>18</v>
      </c>
      <c r="K359" s="10">
        <v>3142147</v>
      </c>
      <c r="L359" s="10">
        <v>4742832</v>
      </c>
      <c r="M359" s="10">
        <v>5776746</v>
      </c>
      <c r="N359" s="10">
        <v>8758290</v>
      </c>
      <c r="O359" s="10">
        <v>10615968</v>
      </c>
      <c r="P359" s="11" t="s">
        <v>45</v>
      </c>
      <c r="Q359" s="8" t="s">
        <v>1190</v>
      </c>
    </row>
    <row r="360" spans="1:17" ht="120" x14ac:dyDescent="0.25">
      <c r="A360" s="7">
        <v>15</v>
      </c>
      <c r="B360" s="8" t="s">
        <v>1642</v>
      </c>
      <c r="C360" s="9">
        <v>28454</v>
      </c>
      <c r="D360" s="8" t="s">
        <v>155</v>
      </c>
      <c r="E360" s="8" t="s">
        <v>1643</v>
      </c>
      <c r="F360" s="41" t="s">
        <v>1644</v>
      </c>
      <c r="G360" s="42" t="str">
        <f t="shared" si="19"/>
        <v>2011</v>
      </c>
      <c r="H360" s="42" t="str">
        <f t="shared" si="20"/>
        <v>01</v>
      </c>
      <c r="I360" s="42">
        <f t="shared" si="21"/>
        <v>12</v>
      </c>
      <c r="J360" s="3" t="s">
        <v>18</v>
      </c>
      <c r="K360" s="10">
        <v>32603578</v>
      </c>
      <c r="L360" s="10">
        <v>96739006</v>
      </c>
      <c r="M360" s="10">
        <v>160898692.90000001</v>
      </c>
      <c r="N360" s="10">
        <v>355106871.30000001</v>
      </c>
      <c r="O360" s="10">
        <v>840018149</v>
      </c>
      <c r="P360" s="11" t="s">
        <v>45</v>
      </c>
      <c r="Q360" s="8" t="s">
        <v>1645</v>
      </c>
    </row>
    <row r="361" spans="1:17" ht="90" x14ac:dyDescent="0.25">
      <c r="A361" s="7">
        <v>15</v>
      </c>
      <c r="B361" s="8" t="s">
        <v>1646</v>
      </c>
      <c r="C361" s="9">
        <v>23438</v>
      </c>
      <c r="D361" s="8" t="s">
        <v>30</v>
      </c>
      <c r="E361" s="8" t="s">
        <v>1647</v>
      </c>
      <c r="F361" s="46" t="s">
        <v>1648</v>
      </c>
      <c r="G361" s="42" t="str">
        <f t="shared" si="19"/>
        <v>1996</v>
      </c>
      <c r="H361" s="42" t="str">
        <f t="shared" si="20"/>
        <v>09</v>
      </c>
      <c r="I361" s="42">
        <f t="shared" si="21"/>
        <v>27</v>
      </c>
      <c r="J361" s="3" t="s">
        <v>18</v>
      </c>
      <c r="K361" s="10">
        <v>10060801.5</v>
      </c>
      <c r="L361" s="10">
        <v>12943194.699999999</v>
      </c>
      <c r="M361" s="10">
        <v>11068742.800000001</v>
      </c>
      <c r="N361" s="10">
        <v>14074120.5</v>
      </c>
      <c r="O361" s="10">
        <v>27606786.399999999</v>
      </c>
      <c r="P361" s="11" t="s">
        <v>26</v>
      </c>
      <c r="Q361" s="8" t="s">
        <v>1649</v>
      </c>
    </row>
    <row r="362" spans="1:17" ht="75" x14ac:dyDescent="0.25">
      <c r="A362" s="7">
        <v>16</v>
      </c>
      <c r="B362" s="3" t="s">
        <v>1650</v>
      </c>
      <c r="C362" s="32">
        <v>33207</v>
      </c>
      <c r="D362" s="8" t="s">
        <v>393</v>
      </c>
      <c r="E362" s="8" t="s">
        <v>1651</v>
      </c>
      <c r="F362" s="41" t="s">
        <v>1652</v>
      </c>
      <c r="G362" s="42" t="str">
        <f t="shared" si="19"/>
        <v>1998</v>
      </c>
      <c r="H362" s="42" t="str">
        <f t="shared" si="20"/>
        <v>01</v>
      </c>
      <c r="I362" s="42">
        <f t="shared" si="21"/>
        <v>25</v>
      </c>
      <c r="J362" s="3" t="s">
        <v>192</v>
      </c>
      <c r="K362" s="10">
        <v>100446835</v>
      </c>
      <c r="L362" s="10">
        <v>97899068</v>
      </c>
      <c r="M362" s="10">
        <v>111741906.59999999</v>
      </c>
      <c r="N362" s="10">
        <v>296103817.69999999</v>
      </c>
      <c r="O362" s="10">
        <v>275347266.60000002</v>
      </c>
      <c r="P362" s="11" t="s">
        <v>289</v>
      </c>
      <c r="Q362" s="8" t="s">
        <v>1653</v>
      </c>
    </row>
    <row r="363" spans="1:17" ht="30" x14ac:dyDescent="0.25">
      <c r="A363" s="7">
        <v>16</v>
      </c>
      <c r="B363" s="3" t="s">
        <v>1654</v>
      </c>
      <c r="C363" s="9">
        <v>26051</v>
      </c>
      <c r="D363" s="8" t="s">
        <v>393</v>
      </c>
      <c r="E363" s="8" t="s">
        <v>1655</v>
      </c>
      <c r="F363" s="41" t="s">
        <v>1656</v>
      </c>
      <c r="G363" s="42" t="str">
        <f t="shared" si="19"/>
        <v>2001</v>
      </c>
      <c r="H363" s="42" t="str">
        <f t="shared" si="20"/>
        <v>07</v>
      </c>
      <c r="I363" s="42">
        <f t="shared" si="21"/>
        <v>22</v>
      </c>
      <c r="J363" s="3" t="s">
        <v>18</v>
      </c>
      <c r="K363" s="10">
        <v>5645313</v>
      </c>
      <c r="L363" s="10">
        <v>87515836.400000006</v>
      </c>
      <c r="M363" s="10">
        <v>153102679.59999999</v>
      </c>
      <c r="N363" s="10">
        <v>278635903.5</v>
      </c>
      <c r="O363" s="10">
        <v>218687244.5</v>
      </c>
      <c r="P363" s="11" t="s">
        <v>26</v>
      </c>
      <c r="Q363" s="8" t="s">
        <v>1657</v>
      </c>
    </row>
    <row r="364" spans="1:17" ht="195" x14ac:dyDescent="0.25">
      <c r="A364" s="7">
        <v>16</v>
      </c>
      <c r="B364" s="3" t="s">
        <v>1658</v>
      </c>
      <c r="C364" s="9">
        <v>32049</v>
      </c>
      <c r="D364" s="8" t="s">
        <v>393</v>
      </c>
      <c r="E364" s="8" t="s">
        <v>1659</v>
      </c>
      <c r="F364" s="41" t="s">
        <v>1660</v>
      </c>
      <c r="G364" s="42" t="str">
        <f t="shared" si="19"/>
        <v>2003</v>
      </c>
      <c r="H364" s="42" t="str">
        <f t="shared" si="20"/>
        <v>01</v>
      </c>
      <c r="I364" s="42">
        <f t="shared" si="21"/>
        <v>20</v>
      </c>
      <c r="J364" s="3" t="s">
        <v>18</v>
      </c>
      <c r="K364" s="10">
        <v>243709775.59999999</v>
      </c>
      <c r="L364" s="10">
        <v>193291736.19999999</v>
      </c>
      <c r="M364" s="10">
        <v>192615713.59999999</v>
      </c>
      <c r="N364" s="10">
        <v>218540696.19999999</v>
      </c>
      <c r="O364" s="10">
        <v>387258897.69999999</v>
      </c>
      <c r="P364" s="11" t="s">
        <v>119</v>
      </c>
      <c r="Q364" s="8" t="s">
        <v>1661</v>
      </c>
    </row>
    <row r="365" spans="1:17" ht="60" x14ac:dyDescent="0.25">
      <c r="A365" s="7">
        <v>16</v>
      </c>
      <c r="B365" s="8" t="s">
        <v>1662</v>
      </c>
      <c r="C365" s="9">
        <v>24128</v>
      </c>
      <c r="D365" s="8" t="s">
        <v>363</v>
      </c>
      <c r="E365" s="8" t="s">
        <v>1663</v>
      </c>
      <c r="F365" s="41" t="s">
        <v>1664</v>
      </c>
      <c r="G365" s="42" t="str">
        <f t="shared" si="19"/>
        <v>2000</v>
      </c>
      <c r="H365" s="42" t="str">
        <f t="shared" si="20"/>
        <v>08</v>
      </c>
      <c r="I365" s="42">
        <f t="shared" si="21"/>
        <v>23</v>
      </c>
      <c r="J365" s="3" t="s">
        <v>1665</v>
      </c>
      <c r="K365" s="10">
        <v>166858857</v>
      </c>
      <c r="L365" s="10">
        <v>62006491.600000001</v>
      </c>
      <c r="M365" s="10">
        <v>15898395.699999999</v>
      </c>
      <c r="N365" s="10">
        <v>46094466.600000001</v>
      </c>
      <c r="O365" s="10">
        <v>61072651.100000001</v>
      </c>
      <c r="P365" s="11" t="s">
        <v>234</v>
      </c>
      <c r="Q365" s="8" t="s">
        <v>1666</v>
      </c>
    </row>
    <row r="366" spans="1:17" ht="180" x14ac:dyDescent="0.25">
      <c r="A366" s="7">
        <v>16</v>
      </c>
      <c r="B366" s="3" t="s">
        <v>1667</v>
      </c>
      <c r="C366" s="9">
        <v>23398</v>
      </c>
      <c r="D366" s="8" t="s">
        <v>1668</v>
      </c>
      <c r="E366" s="8" t="s">
        <v>1669</v>
      </c>
      <c r="F366" s="41" t="s">
        <v>1670</v>
      </c>
      <c r="G366" s="42" t="str">
        <f t="shared" si="19"/>
        <v>1997</v>
      </c>
      <c r="H366" s="42" t="str">
        <f t="shared" si="20"/>
        <v>01</v>
      </c>
      <c r="I366" s="42">
        <f t="shared" si="21"/>
        <v>26</v>
      </c>
      <c r="J366" s="3" t="s">
        <v>18</v>
      </c>
      <c r="K366" s="10">
        <v>107803643257.89999</v>
      </c>
      <c r="L366" s="10">
        <v>94968157051.800003</v>
      </c>
      <c r="M366" s="10">
        <v>43512232868.300003</v>
      </c>
      <c r="N366" s="10">
        <v>91117502170.699997</v>
      </c>
      <c r="O366" s="10">
        <v>121634651942.89999</v>
      </c>
      <c r="P366" s="11" t="s">
        <v>69</v>
      </c>
      <c r="Q366" s="8" t="s">
        <v>1671</v>
      </c>
    </row>
    <row r="367" spans="1:17" ht="45" x14ac:dyDescent="0.25">
      <c r="A367" s="7">
        <v>16</v>
      </c>
      <c r="B367" s="3" t="s">
        <v>1672</v>
      </c>
      <c r="C367" s="9">
        <v>27212</v>
      </c>
      <c r="D367" s="8" t="s">
        <v>1673</v>
      </c>
      <c r="E367" s="8" t="s">
        <v>1674</v>
      </c>
      <c r="F367" s="41" t="s">
        <v>1675</v>
      </c>
      <c r="G367" s="42" t="str">
        <f t="shared" si="19"/>
        <v>2002</v>
      </c>
      <c r="H367" s="42" t="str">
        <f t="shared" si="20"/>
        <v>09</v>
      </c>
      <c r="I367" s="42">
        <f t="shared" si="21"/>
        <v>21</v>
      </c>
      <c r="J367" s="3" t="s">
        <v>18</v>
      </c>
      <c r="K367" s="10">
        <v>395140018.39999998</v>
      </c>
      <c r="L367" s="10">
        <v>540437398.70000005</v>
      </c>
      <c r="M367" s="10">
        <v>689762391.70000005</v>
      </c>
      <c r="N367" s="10">
        <v>797781307.70000005</v>
      </c>
      <c r="O367" s="10">
        <v>867190758.10000002</v>
      </c>
      <c r="P367" s="11" t="s">
        <v>33</v>
      </c>
      <c r="Q367" s="26" t="s">
        <v>624</v>
      </c>
    </row>
    <row r="368" spans="1:17" ht="30" x14ac:dyDescent="0.25">
      <c r="A368" s="7">
        <v>16</v>
      </c>
      <c r="B368" s="3" t="s">
        <v>1676</v>
      </c>
      <c r="C368" s="9">
        <v>24866</v>
      </c>
      <c r="D368" s="8" t="s">
        <v>363</v>
      </c>
      <c r="E368" s="8" t="s">
        <v>1677</v>
      </c>
      <c r="F368" s="41" t="s">
        <v>1678</v>
      </c>
      <c r="G368" s="42" t="str">
        <f t="shared" si="19"/>
        <v>2003</v>
      </c>
      <c r="H368" s="42" t="str">
        <f t="shared" si="20"/>
        <v>11</v>
      </c>
      <c r="I368" s="42">
        <f t="shared" si="21"/>
        <v>20</v>
      </c>
      <c r="J368" s="3" t="s">
        <v>18</v>
      </c>
      <c r="K368" s="17">
        <v>0</v>
      </c>
      <c r="L368" s="17">
        <v>0</v>
      </c>
      <c r="M368" s="17">
        <v>0</v>
      </c>
      <c r="N368" s="17">
        <v>0</v>
      </c>
      <c r="O368" s="17">
        <v>0</v>
      </c>
      <c r="P368" s="11" t="s">
        <v>51</v>
      </c>
      <c r="Q368" s="26" t="s">
        <v>1679</v>
      </c>
    </row>
    <row r="369" spans="1:17" ht="105" x14ac:dyDescent="0.25">
      <c r="A369" s="7">
        <v>16</v>
      </c>
      <c r="B369" s="3" t="s">
        <v>1680</v>
      </c>
      <c r="C369" s="9">
        <v>23655</v>
      </c>
      <c r="D369" s="8" t="s">
        <v>363</v>
      </c>
      <c r="E369" s="8" t="s">
        <v>1681</v>
      </c>
      <c r="F369" s="41" t="s">
        <v>1682</v>
      </c>
      <c r="G369" s="42" t="str">
        <f t="shared" si="19"/>
        <v>1999</v>
      </c>
      <c r="H369" s="42" t="str">
        <f t="shared" si="20"/>
        <v>11</v>
      </c>
      <c r="I369" s="42">
        <f t="shared" si="21"/>
        <v>24</v>
      </c>
      <c r="J369" s="3" t="s">
        <v>18</v>
      </c>
      <c r="K369" s="10">
        <v>14221549</v>
      </c>
      <c r="L369" s="10">
        <v>23736924</v>
      </c>
      <c r="M369" s="10">
        <v>38388979.5</v>
      </c>
      <c r="N369" s="10">
        <v>53995111.600000001</v>
      </c>
      <c r="O369" s="10">
        <v>58060576.299999997</v>
      </c>
      <c r="P369" s="11" t="s">
        <v>208</v>
      </c>
      <c r="Q369" s="8" t="s">
        <v>1683</v>
      </c>
    </row>
    <row r="370" spans="1:17" ht="135" x14ac:dyDescent="0.25">
      <c r="A370" s="7">
        <v>16</v>
      </c>
      <c r="B370" s="3" t="s">
        <v>1684</v>
      </c>
      <c r="C370" s="9">
        <v>25242</v>
      </c>
      <c r="D370" s="8" t="s">
        <v>611</v>
      </c>
      <c r="E370" s="8" t="s">
        <v>1685</v>
      </c>
      <c r="F370" s="41" t="s">
        <v>1686</v>
      </c>
      <c r="G370" s="42" t="str">
        <f t="shared" si="19"/>
        <v>1994</v>
      </c>
      <c r="H370" s="42" t="str">
        <f t="shared" si="20"/>
        <v>10</v>
      </c>
      <c r="I370" s="42">
        <f t="shared" si="21"/>
        <v>29</v>
      </c>
      <c r="J370" s="3" t="s">
        <v>18</v>
      </c>
      <c r="K370" s="10">
        <v>4644230713</v>
      </c>
      <c r="L370" s="10">
        <v>3840637961.5999999</v>
      </c>
      <c r="M370" s="10">
        <v>4146977276.5999999</v>
      </c>
      <c r="N370" s="10">
        <v>7197206580.1999998</v>
      </c>
      <c r="O370" s="10">
        <v>12154228247.5</v>
      </c>
      <c r="P370" s="11" t="s">
        <v>69</v>
      </c>
      <c r="Q370" s="8" t="s">
        <v>1687</v>
      </c>
    </row>
    <row r="371" spans="1:17" ht="75" x14ac:dyDescent="0.25">
      <c r="A371" s="7">
        <v>16</v>
      </c>
      <c r="B371" s="3" t="s">
        <v>1688</v>
      </c>
      <c r="C371" s="9">
        <v>23704</v>
      </c>
      <c r="D371" s="8" t="s">
        <v>363</v>
      </c>
      <c r="E371" s="8" t="s">
        <v>1689</v>
      </c>
      <c r="F371" s="41" t="s">
        <v>1690</v>
      </c>
      <c r="G371" s="42" t="str">
        <f t="shared" si="19"/>
        <v>2002</v>
      </c>
      <c r="H371" s="42" t="str">
        <f t="shared" si="20"/>
        <v>02</v>
      </c>
      <c r="I371" s="42">
        <f t="shared" si="21"/>
        <v>21</v>
      </c>
      <c r="J371" s="3" t="s">
        <v>18</v>
      </c>
      <c r="K371" s="10">
        <v>13114918.699999999</v>
      </c>
      <c r="L371" s="10">
        <v>17082550.100000001</v>
      </c>
      <c r="M371" s="10">
        <v>24285952</v>
      </c>
      <c r="N371" s="10">
        <v>30954291.699999999</v>
      </c>
      <c r="O371" s="10">
        <v>30941916</v>
      </c>
      <c r="P371" s="11" t="s">
        <v>26</v>
      </c>
      <c r="Q371" s="8" t="s">
        <v>1691</v>
      </c>
    </row>
    <row r="372" spans="1:17" ht="75" x14ac:dyDescent="0.25">
      <c r="A372" s="7">
        <v>16</v>
      </c>
      <c r="B372" s="3" t="s">
        <v>1692</v>
      </c>
      <c r="C372" s="9">
        <v>28909</v>
      </c>
      <c r="D372" s="8" t="s">
        <v>1693</v>
      </c>
      <c r="E372" s="8" t="s">
        <v>1694</v>
      </c>
      <c r="F372" s="41" t="s">
        <v>1695</v>
      </c>
      <c r="G372" s="42" t="str">
        <f t="shared" si="19"/>
        <v>2014</v>
      </c>
      <c r="H372" s="42" t="str">
        <f t="shared" si="20"/>
        <v>07</v>
      </c>
      <c r="I372" s="42">
        <f t="shared" si="21"/>
        <v>9</v>
      </c>
      <c r="J372" s="3" t="s">
        <v>18</v>
      </c>
      <c r="K372" s="10">
        <v>20261487668.5</v>
      </c>
      <c r="L372" s="10">
        <v>18493288030.900002</v>
      </c>
      <c r="M372" s="10">
        <v>18648196849.400002</v>
      </c>
      <c r="N372" s="10">
        <v>46535049461.900002</v>
      </c>
      <c r="O372" s="10">
        <v>47760913283.699997</v>
      </c>
      <c r="P372" s="11" t="s">
        <v>69</v>
      </c>
      <c r="Q372" s="8" t="s">
        <v>1696</v>
      </c>
    </row>
    <row r="373" spans="1:17" ht="45" x14ac:dyDescent="0.25">
      <c r="A373" s="7">
        <v>16</v>
      </c>
      <c r="B373" s="3" t="s">
        <v>1697</v>
      </c>
      <c r="C373" s="9">
        <v>27247</v>
      </c>
      <c r="D373" s="8" t="s">
        <v>1698</v>
      </c>
      <c r="E373" s="8" t="s">
        <v>1699</v>
      </c>
      <c r="F373" s="41" t="s">
        <v>1700</v>
      </c>
      <c r="G373" s="42" t="str">
        <f t="shared" si="19"/>
        <v>1996</v>
      </c>
      <c r="H373" s="42" t="str">
        <f t="shared" si="20"/>
        <v>12</v>
      </c>
      <c r="I373" s="42">
        <f t="shared" si="21"/>
        <v>27</v>
      </c>
      <c r="J373" s="3" t="s">
        <v>18</v>
      </c>
      <c r="K373" s="10">
        <v>737415347</v>
      </c>
      <c r="L373" s="10">
        <v>3345931273.3000002</v>
      </c>
      <c r="M373" s="10">
        <v>1209457923.8</v>
      </c>
      <c r="N373" s="10">
        <v>1374470442.0999999</v>
      </c>
      <c r="O373" s="10">
        <v>4309068478</v>
      </c>
      <c r="P373" s="11" t="s">
        <v>76</v>
      </c>
      <c r="Q373" s="8" t="s">
        <v>193</v>
      </c>
    </row>
    <row r="374" spans="1:17" ht="135" x14ac:dyDescent="0.25">
      <c r="A374" s="7">
        <v>16</v>
      </c>
      <c r="B374" s="3" t="s">
        <v>1701</v>
      </c>
      <c r="C374" s="9">
        <v>30341</v>
      </c>
      <c r="D374" s="8" t="s">
        <v>363</v>
      </c>
      <c r="E374" s="8" t="s">
        <v>1702</v>
      </c>
      <c r="F374" s="41" t="s">
        <v>1703</v>
      </c>
      <c r="G374" s="42" t="str">
        <f t="shared" si="19"/>
        <v>2016</v>
      </c>
      <c r="H374" s="42" t="str">
        <f t="shared" si="20"/>
        <v>04</v>
      </c>
      <c r="I374" s="42">
        <f t="shared" si="21"/>
        <v>7</v>
      </c>
      <c r="J374" s="3" t="s">
        <v>18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11" t="s">
        <v>69</v>
      </c>
      <c r="Q374" s="26" t="s">
        <v>1129</v>
      </c>
    </row>
    <row r="375" spans="1:17" ht="150" x14ac:dyDescent="0.25">
      <c r="A375" s="7">
        <v>16</v>
      </c>
      <c r="B375" s="8" t="s">
        <v>1704</v>
      </c>
      <c r="C375" s="9">
        <v>25319</v>
      </c>
      <c r="D375" s="8" t="s">
        <v>363</v>
      </c>
      <c r="E375" s="8" t="s">
        <v>1705</v>
      </c>
      <c r="F375" s="46" t="s">
        <v>1706</v>
      </c>
      <c r="G375" s="42" t="str">
        <f t="shared" si="19"/>
        <v>2004</v>
      </c>
      <c r="H375" s="42" t="str">
        <f t="shared" si="20"/>
        <v>05</v>
      </c>
      <c r="I375" s="42">
        <f t="shared" si="21"/>
        <v>19</v>
      </c>
      <c r="J375" s="3" t="s">
        <v>18</v>
      </c>
      <c r="K375" s="10">
        <v>393660700.89999998</v>
      </c>
      <c r="L375" s="10">
        <v>424697450.39999998</v>
      </c>
      <c r="M375" s="10">
        <v>534799706.30000001</v>
      </c>
      <c r="N375" s="10">
        <v>756916550.20000005</v>
      </c>
      <c r="O375" s="10">
        <v>570631648.29999995</v>
      </c>
      <c r="P375" s="11" t="s">
        <v>93</v>
      </c>
      <c r="Q375" s="8" t="s">
        <v>1707</v>
      </c>
    </row>
    <row r="376" spans="1:17" ht="120" x14ac:dyDescent="0.25">
      <c r="A376" s="7"/>
      <c r="B376" s="8"/>
      <c r="C376" s="9"/>
      <c r="D376" s="8"/>
      <c r="E376" s="8"/>
      <c r="F376" s="46"/>
      <c r="G376" s="42" t="str">
        <f t="shared" si="19"/>
        <v>20</v>
      </c>
      <c r="H376" s="46"/>
      <c r="I376" s="46"/>
      <c r="J376" s="3"/>
      <c r="K376" s="10">
        <v>246617313.80000001</v>
      </c>
      <c r="L376" s="10">
        <v>507282263.5</v>
      </c>
      <c r="M376" s="10">
        <v>393651475.19999999</v>
      </c>
      <c r="N376" s="10">
        <v>1217675061.0999999</v>
      </c>
      <c r="O376" s="10">
        <v>1538117916.9000001</v>
      </c>
      <c r="P376" s="11" t="s">
        <v>93</v>
      </c>
      <c r="Q376" s="8" t="s">
        <v>1708</v>
      </c>
    </row>
    <row r="377" spans="1:17" ht="45" x14ac:dyDescent="0.25">
      <c r="A377" s="7">
        <v>16</v>
      </c>
      <c r="B377" s="3" t="s">
        <v>1709</v>
      </c>
      <c r="C377" s="9">
        <v>24491</v>
      </c>
      <c r="D377" s="8" t="s">
        <v>363</v>
      </c>
      <c r="E377" s="8" t="s">
        <v>1710</v>
      </c>
      <c r="F377" s="41" t="s">
        <v>1711</v>
      </c>
      <c r="G377" s="42" t="str">
        <f t="shared" si="19"/>
        <v>2016</v>
      </c>
      <c r="H377" s="42" t="str">
        <f t="shared" ref="H377:H409" si="22">MID(F377,3,2)</f>
        <v>08</v>
      </c>
      <c r="I377" s="42">
        <f t="shared" ref="I377:I409" si="23">2023-G377</f>
        <v>7</v>
      </c>
      <c r="J377" s="3" t="s">
        <v>18</v>
      </c>
      <c r="K377" s="10">
        <v>8582257</v>
      </c>
      <c r="L377" s="10">
        <v>14327635.1</v>
      </c>
      <c r="M377" s="10">
        <v>13718701</v>
      </c>
      <c r="N377" s="10">
        <v>16546684</v>
      </c>
      <c r="O377" s="10">
        <v>25656364</v>
      </c>
      <c r="P377" s="11" t="s">
        <v>26</v>
      </c>
      <c r="Q377" s="8" t="s">
        <v>1119</v>
      </c>
    </row>
    <row r="378" spans="1:17" ht="90" x14ac:dyDescent="0.25">
      <c r="A378" s="7">
        <v>16</v>
      </c>
      <c r="B378" s="3" t="s">
        <v>1712</v>
      </c>
      <c r="C378" s="9">
        <v>27752</v>
      </c>
      <c r="D378" s="8" t="s">
        <v>1203</v>
      </c>
      <c r="E378" s="8" t="s">
        <v>1713</v>
      </c>
      <c r="F378" s="41" t="s">
        <v>1714</v>
      </c>
      <c r="G378" s="42" t="str">
        <f t="shared" si="19"/>
        <v>1995</v>
      </c>
      <c r="H378" s="42" t="str">
        <f t="shared" si="22"/>
        <v>09</v>
      </c>
      <c r="I378" s="42">
        <f t="shared" si="23"/>
        <v>28</v>
      </c>
      <c r="J378" s="3" t="s">
        <v>18</v>
      </c>
      <c r="K378" s="10">
        <v>6100387304.8999996</v>
      </c>
      <c r="L378" s="10">
        <v>-1484596524.4000001</v>
      </c>
      <c r="M378" s="10">
        <v>-368325065.39999998</v>
      </c>
      <c r="N378" s="10">
        <v>4521946608.8999996</v>
      </c>
      <c r="O378" s="10">
        <v>7168695072.6999998</v>
      </c>
      <c r="P378" s="11" t="s">
        <v>69</v>
      </c>
      <c r="Q378" s="8" t="s">
        <v>1715</v>
      </c>
    </row>
    <row r="379" spans="1:17" ht="60" x14ac:dyDescent="0.25">
      <c r="A379" s="7">
        <v>16</v>
      </c>
      <c r="B379" s="3" t="s">
        <v>1716</v>
      </c>
      <c r="C379" s="9">
        <v>24207</v>
      </c>
      <c r="D379" s="8" t="s">
        <v>393</v>
      </c>
      <c r="E379" s="8" t="s">
        <v>1717</v>
      </c>
      <c r="F379" s="41" t="s">
        <v>1718</v>
      </c>
      <c r="G379" s="42" t="str">
        <f t="shared" si="19"/>
        <v>2005</v>
      </c>
      <c r="H379" s="42" t="str">
        <f t="shared" si="22"/>
        <v>05</v>
      </c>
      <c r="I379" s="42">
        <f t="shared" si="23"/>
        <v>18</v>
      </c>
      <c r="J379" s="3" t="s">
        <v>18</v>
      </c>
      <c r="K379" s="10">
        <v>441653056.19999999</v>
      </c>
      <c r="L379" s="10">
        <v>535187696.80000001</v>
      </c>
      <c r="M379" s="10">
        <v>394970462</v>
      </c>
      <c r="N379" s="10">
        <v>251120732.80000001</v>
      </c>
      <c r="O379" s="10">
        <v>227045073</v>
      </c>
      <c r="P379" s="11" t="s">
        <v>119</v>
      </c>
      <c r="Q379" s="8" t="s">
        <v>1719</v>
      </c>
    </row>
    <row r="380" spans="1:17" ht="30" x14ac:dyDescent="0.25">
      <c r="A380" s="7">
        <v>16</v>
      </c>
      <c r="B380" s="3" t="s">
        <v>1720</v>
      </c>
      <c r="C380" s="9">
        <v>28925</v>
      </c>
      <c r="D380" s="8" t="s">
        <v>1721</v>
      </c>
      <c r="E380" s="8" t="s">
        <v>1722</v>
      </c>
      <c r="F380" s="41" t="s">
        <v>1723</v>
      </c>
      <c r="G380" s="42" t="str">
        <f t="shared" si="19"/>
        <v>2019</v>
      </c>
      <c r="H380" s="42" t="str">
        <f t="shared" si="22"/>
        <v>04</v>
      </c>
      <c r="I380" s="42">
        <f t="shared" si="23"/>
        <v>4</v>
      </c>
      <c r="J380" s="3" t="s">
        <v>18</v>
      </c>
      <c r="K380" s="10">
        <v>2568774.6</v>
      </c>
      <c r="L380" s="10">
        <v>653763.6</v>
      </c>
      <c r="M380" s="10">
        <v>559402.6</v>
      </c>
      <c r="N380" s="10">
        <v>557498</v>
      </c>
      <c r="O380" s="10">
        <v>477534</v>
      </c>
      <c r="P380" s="11" t="s">
        <v>51</v>
      </c>
      <c r="Q380" s="8" t="s">
        <v>193</v>
      </c>
    </row>
    <row r="381" spans="1:17" ht="75" x14ac:dyDescent="0.25">
      <c r="A381" s="7">
        <v>16</v>
      </c>
      <c r="B381" s="3" t="s">
        <v>1724</v>
      </c>
      <c r="C381" s="9">
        <v>28468</v>
      </c>
      <c r="D381" s="8" t="s">
        <v>1725</v>
      </c>
      <c r="E381" s="8" t="s">
        <v>1726</v>
      </c>
      <c r="F381" s="41" t="s">
        <v>1727</v>
      </c>
      <c r="G381" s="42" t="str">
        <f t="shared" si="19"/>
        <v>2020</v>
      </c>
      <c r="H381" s="42" t="str">
        <f t="shared" si="22"/>
        <v>12</v>
      </c>
      <c r="I381" s="42">
        <f t="shared" si="23"/>
        <v>3</v>
      </c>
      <c r="J381" s="3" t="s">
        <v>18</v>
      </c>
      <c r="K381" s="17">
        <v>0</v>
      </c>
      <c r="L381" s="17">
        <v>0</v>
      </c>
      <c r="M381" s="17">
        <v>0</v>
      </c>
      <c r="N381" s="10">
        <v>32169310</v>
      </c>
      <c r="O381" s="10">
        <v>11689519.9</v>
      </c>
      <c r="P381" s="11" t="s">
        <v>76</v>
      </c>
      <c r="Q381" s="8" t="s">
        <v>1728</v>
      </c>
    </row>
    <row r="382" spans="1:17" ht="135" x14ac:dyDescent="0.25">
      <c r="A382" s="7">
        <v>16</v>
      </c>
      <c r="B382" s="3" t="s">
        <v>1729</v>
      </c>
      <c r="C382" s="9">
        <v>24984</v>
      </c>
      <c r="D382" s="8" t="s">
        <v>363</v>
      </c>
      <c r="E382" s="8" t="s">
        <v>1730</v>
      </c>
      <c r="F382" s="41" t="s">
        <v>1731</v>
      </c>
      <c r="G382" s="42" t="str">
        <f t="shared" si="19"/>
        <v>1998</v>
      </c>
      <c r="H382" s="42" t="str">
        <f t="shared" si="22"/>
        <v>08</v>
      </c>
      <c r="I382" s="42">
        <f t="shared" si="23"/>
        <v>25</v>
      </c>
      <c r="J382" s="3" t="s">
        <v>18</v>
      </c>
      <c r="K382" s="10">
        <v>35694896.5</v>
      </c>
      <c r="L382" s="10">
        <v>35915948.399999999</v>
      </c>
      <c r="M382" s="10">
        <v>41143378.700000003</v>
      </c>
      <c r="N382" s="10">
        <v>87349777</v>
      </c>
      <c r="O382" s="10">
        <v>99017843</v>
      </c>
      <c r="P382" s="11" t="s">
        <v>119</v>
      </c>
      <c r="Q382" s="8" t="s">
        <v>1732</v>
      </c>
    </row>
    <row r="383" spans="1:17" ht="45" x14ac:dyDescent="0.25">
      <c r="A383" s="7">
        <v>16</v>
      </c>
      <c r="B383" s="3" t="s">
        <v>1733</v>
      </c>
      <c r="C383" s="9">
        <v>27492</v>
      </c>
      <c r="D383" s="8" t="s">
        <v>1734</v>
      </c>
      <c r="E383" s="8" t="s">
        <v>1735</v>
      </c>
      <c r="F383" s="41" t="s">
        <v>1736</v>
      </c>
      <c r="G383" s="42" t="str">
        <f t="shared" si="19"/>
        <v>2014</v>
      </c>
      <c r="H383" s="42" t="str">
        <f t="shared" si="22"/>
        <v>08</v>
      </c>
      <c r="I383" s="42">
        <f t="shared" si="23"/>
        <v>9</v>
      </c>
      <c r="J383" s="3" t="s">
        <v>18</v>
      </c>
      <c r="K383" s="10">
        <v>57226892</v>
      </c>
      <c r="L383" s="10">
        <v>73509741.299999997</v>
      </c>
      <c r="M383" s="10">
        <v>192173766.30000001</v>
      </c>
      <c r="N383" s="10">
        <v>229491945.90000001</v>
      </c>
      <c r="O383" s="10">
        <v>235448477</v>
      </c>
      <c r="P383" s="11" t="s">
        <v>33</v>
      </c>
      <c r="Q383" s="26" t="s">
        <v>120</v>
      </c>
    </row>
    <row r="384" spans="1:17" ht="75" x14ac:dyDescent="0.25">
      <c r="A384" s="7">
        <v>16</v>
      </c>
      <c r="B384" s="3" t="s">
        <v>1737</v>
      </c>
      <c r="C384" s="9">
        <v>28889</v>
      </c>
      <c r="D384" s="8" t="s">
        <v>363</v>
      </c>
      <c r="E384" s="8" t="s">
        <v>1738</v>
      </c>
      <c r="F384" s="41" t="s">
        <v>1739</v>
      </c>
      <c r="G384" s="42" t="str">
        <f t="shared" si="19"/>
        <v>1999</v>
      </c>
      <c r="H384" s="42" t="str">
        <f t="shared" si="22"/>
        <v>11</v>
      </c>
      <c r="I384" s="42">
        <f t="shared" si="23"/>
        <v>24</v>
      </c>
      <c r="J384" s="3" t="s">
        <v>446</v>
      </c>
      <c r="K384" s="10">
        <v>125301361.7</v>
      </c>
      <c r="L384" s="10">
        <v>135359524.40000001</v>
      </c>
      <c r="M384" s="10">
        <v>149979142.09999999</v>
      </c>
      <c r="N384" s="10">
        <v>204194549.80000001</v>
      </c>
      <c r="O384" s="10">
        <v>255809791.5</v>
      </c>
      <c r="P384" s="11" t="s">
        <v>69</v>
      </c>
      <c r="Q384" s="26" t="s">
        <v>1740</v>
      </c>
    </row>
    <row r="385" spans="1:17" ht="90" x14ac:dyDescent="0.25">
      <c r="A385" s="7">
        <v>16</v>
      </c>
      <c r="B385" s="8" t="s">
        <v>1741</v>
      </c>
      <c r="C385" s="9">
        <v>25787</v>
      </c>
      <c r="D385" s="8" t="s">
        <v>438</v>
      </c>
      <c r="E385" s="8" t="s">
        <v>1742</v>
      </c>
      <c r="F385" s="41" t="s">
        <v>1743</v>
      </c>
      <c r="G385" s="42" t="str">
        <f t="shared" si="19"/>
        <v>2001</v>
      </c>
      <c r="H385" s="42" t="str">
        <f t="shared" si="22"/>
        <v>04</v>
      </c>
      <c r="I385" s="42">
        <f t="shared" si="23"/>
        <v>22</v>
      </c>
      <c r="J385" s="3" t="s">
        <v>18</v>
      </c>
      <c r="K385" s="10">
        <v>219423390.30000001</v>
      </c>
      <c r="L385" s="10">
        <v>287872597.89999998</v>
      </c>
      <c r="M385" s="10">
        <v>358467094.19999999</v>
      </c>
      <c r="N385" s="10">
        <v>436345319.30000001</v>
      </c>
      <c r="O385" s="10">
        <v>540651733.60000002</v>
      </c>
      <c r="P385" s="11" t="s">
        <v>33</v>
      </c>
      <c r="Q385" s="8" t="s">
        <v>1744</v>
      </c>
    </row>
    <row r="386" spans="1:17" ht="105" x14ac:dyDescent="0.25">
      <c r="A386" s="7">
        <v>16</v>
      </c>
      <c r="B386" s="3" t="s">
        <v>1745</v>
      </c>
      <c r="C386" s="9">
        <v>30040</v>
      </c>
      <c r="D386" s="8" t="s">
        <v>363</v>
      </c>
      <c r="E386" s="8" t="s">
        <v>1746</v>
      </c>
      <c r="F386" s="41" t="s">
        <v>1747</v>
      </c>
      <c r="G386" s="42" t="str">
        <f t="shared" si="19"/>
        <v>1994</v>
      </c>
      <c r="H386" s="42" t="str">
        <f t="shared" si="22"/>
        <v>03</v>
      </c>
      <c r="I386" s="42">
        <f t="shared" si="23"/>
        <v>29</v>
      </c>
      <c r="J386" s="3" t="s">
        <v>18</v>
      </c>
      <c r="K386" s="10">
        <v>168889.8</v>
      </c>
      <c r="L386" s="10">
        <v>143582.79999999999</v>
      </c>
      <c r="M386" s="10">
        <v>68000</v>
      </c>
      <c r="N386" s="10">
        <v>2987153</v>
      </c>
      <c r="O386" s="10">
        <v>11827725.199999999</v>
      </c>
      <c r="P386" s="11" t="s">
        <v>19</v>
      </c>
      <c r="Q386" s="8" t="s">
        <v>1748</v>
      </c>
    </row>
    <row r="387" spans="1:17" ht="135" x14ac:dyDescent="0.25">
      <c r="A387" s="7">
        <v>16</v>
      </c>
      <c r="B387" s="3" t="s">
        <v>1749</v>
      </c>
      <c r="C387" s="9">
        <v>30765</v>
      </c>
      <c r="D387" s="8" t="s">
        <v>363</v>
      </c>
      <c r="E387" s="8" t="s">
        <v>1750</v>
      </c>
      <c r="F387" s="41" t="s">
        <v>1751</v>
      </c>
      <c r="G387" s="42" t="str">
        <f t="shared" si="19"/>
        <v>2001</v>
      </c>
      <c r="H387" s="42" t="str">
        <f t="shared" si="22"/>
        <v>08</v>
      </c>
      <c r="I387" s="42">
        <f t="shared" si="23"/>
        <v>22</v>
      </c>
      <c r="J387" s="3" t="s">
        <v>18</v>
      </c>
      <c r="K387" s="10">
        <v>356018009</v>
      </c>
      <c r="L387" s="10">
        <v>611427201.29999995</v>
      </c>
      <c r="M387" s="10">
        <v>372750280.30000001</v>
      </c>
      <c r="N387" s="10">
        <v>307947429.30000001</v>
      </c>
      <c r="O387" s="10">
        <v>125338654.59999999</v>
      </c>
      <c r="P387" s="11" t="s">
        <v>119</v>
      </c>
      <c r="Q387" s="8" t="s">
        <v>1752</v>
      </c>
    </row>
    <row r="388" spans="1:17" s="16" customFormat="1" ht="120" x14ac:dyDescent="0.25">
      <c r="A388" s="13">
        <v>16</v>
      </c>
      <c r="B388" s="15" t="s">
        <v>1753</v>
      </c>
      <c r="C388" s="9">
        <v>30859</v>
      </c>
      <c r="D388" s="8" t="s">
        <v>393</v>
      </c>
      <c r="E388" s="14" t="s">
        <v>1754</v>
      </c>
      <c r="F388" s="43" t="s">
        <v>1755</v>
      </c>
      <c r="G388" s="42" t="str">
        <f t="shared" si="19"/>
        <v>1997</v>
      </c>
      <c r="H388" s="42" t="str">
        <f t="shared" si="22"/>
        <v>03</v>
      </c>
      <c r="I388" s="42">
        <f t="shared" si="23"/>
        <v>26</v>
      </c>
      <c r="J388" s="15" t="s">
        <v>18</v>
      </c>
      <c r="K388" s="10">
        <v>564482961</v>
      </c>
      <c r="L388" s="10">
        <v>590080686</v>
      </c>
      <c r="M388" s="10">
        <v>683413938.20000005</v>
      </c>
      <c r="N388" s="10">
        <v>574067849.60000002</v>
      </c>
      <c r="O388" s="35">
        <v>900647801.89999998</v>
      </c>
      <c r="P388" s="15" t="s">
        <v>33</v>
      </c>
      <c r="Q388" s="14" t="s">
        <v>1756</v>
      </c>
    </row>
    <row r="389" spans="1:17" ht="30" x14ac:dyDescent="0.25">
      <c r="A389" s="7">
        <v>16</v>
      </c>
      <c r="B389" s="3" t="s">
        <v>1757</v>
      </c>
      <c r="C389" s="9">
        <v>28661</v>
      </c>
      <c r="D389" s="8" t="s">
        <v>363</v>
      </c>
      <c r="E389" s="8" t="s">
        <v>1758</v>
      </c>
      <c r="F389" s="41" t="s">
        <v>1759</v>
      </c>
      <c r="G389" s="42" t="str">
        <f t="shared" si="19"/>
        <v>2004</v>
      </c>
      <c r="H389" s="42" t="str">
        <f t="shared" si="22"/>
        <v>09</v>
      </c>
      <c r="I389" s="42">
        <f t="shared" si="23"/>
        <v>19</v>
      </c>
      <c r="J389" s="3" t="s">
        <v>18</v>
      </c>
      <c r="K389" s="10">
        <v>2139787</v>
      </c>
      <c r="L389" s="10">
        <v>3056686.1</v>
      </c>
      <c r="M389" s="10">
        <v>5072402</v>
      </c>
      <c r="N389" s="10">
        <v>5484329</v>
      </c>
      <c r="O389" s="10">
        <v>9615266</v>
      </c>
      <c r="P389" s="11" t="s">
        <v>19</v>
      </c>
      <c r="Q389" s="8" t="s">
        <v>1410</v>
      </c>
    </row>
    <row r="390" spans="1:17" x14ac:dyDescent="0.25">
      <c r="A390" s="7">
        <v>16</v>
      </c>
      <c r="B390" s="3" t="s">
        <v>1760</v>
      </c>
      <c r="C390" s="9">
        <v>27532</v>
      </c>
      <c r="D390" s="8" t="s">
        <v>363</v>
      </c>
      <c r="E390" s="8" t="s">
        <v>1761</v>
      </c>
      <c r="F390" s="41" t="s">
        <v>1762</v>
      </c>
      <c r="G390" s="42" t="str">
        <f t="shared" ref="G390:G453" si="24">IF(LEFT(F390,2)&lt;"50","20"&amp;LEFT(F390,2),"19"&amp;LEFT(F390,2))</f>
        <v>2010</v>
      </c>
      <c r="H390" s="42" t="str">
        <f t="shared" si="22"/>
        <v>04</v>
      </c>
      <c r="I390" s="42">
        <f t="shared" si="23"/>
        <v>13</v>
      </c>
      <c r="J390" s="3" t="s">
        <v>18</v>
      </c>
      <c r="K390" s="10">
        <v>4811491.4000000004</v>
      </c>
      <c r="L390" s="10">
        <v>4308285</v>
      </c>
      <c r="M390" s="10">
        <v>7852624.5999999996</v>
      </c>
      <c r="N390" s="10">
        <v>9588915</v>
      </c>
      <c r="O390" s="10">
        <v>9807264</v>
      </c>
      <c r="P390" s="11" t="s">
        <v>26</v>
      </c>
      <c r="Q390" s="8" t="s">
        <v>20</v>
      </c>
    </row>
    <row r="391" spans="1:17" s="16" customFormat="1" ht="45" x14ac:dyDescent="0.25">
      <c r="A391" s="13">
        <v>17</v>
      </c>
      <c r="B391" s="15" t="s">
        <v>1763</v>
      </c>
      <c r="C391" s="9" t="s">
        <v>1764</v>
      </c>
      <c r="D391" s="8" t="s">
        <v>1765</v>
      </c>
      <c r="E391" s="14" t="s">
        <v>1766</v>
      </c>
      <c r="F391" s="43" t="s">
        <v>1767</v>
      </c>
      <c r="G391" s="42" t="str">
        <f t="shared" si="24"/>
        <v>2008</v>
      </c>
      <c r="H391" s="42" t="str">
        <f t="shared" si="22"/>
        <v>02</v>
      </c>
      <c r="I391" s="42">
        <f t="shared" si="23"/>
        <v>15</v>
      </c>
      <c r="J391" s="14" t="s">
        <v>18</v>
      </c>
      <c r="K391" s="10">
        <v>26539844066.599998</v>
      </c>
      <c r="L391" s="10">
        <v>104149979950</v>
      </c>
      <c r="M391" s="10">
        <v>143539517160.5</v>
      </c>
      <c r="N391" s="10">
        <v>166501556685.89999</v>
      </c>
      <c r="O391" s="35">
        <v>167790526428.20001</v>
      </c>
      <c r="P391" s="15" t="s">
        <v>69</v>
      </c>
      <c r="Q391" s="14" t="s">
        <v>1768</v>
      </c>
    </row>
    <row r="392" spans="1:17" ht="60" x14ac:dyDescent="0.25">
      <c r="A392" s="7">
        <v>17</v>
      </c>
      <c r="B392" s="8" t="s">
        <v>1769</v>
      </c>
      <c r="C392" s="9" t="s">
        <v>1770</v>
      </c>
      <c r="D392" s="8" t="s">
        <v>1771</v>
      </c>
      <c r="E392" s="8" t="s">
        <v>1772</v>
      </c>
      <c r="F392" s="41" t="s">
        <v>1773</v>
      </c>
      <c r="G392" s="42" t="str">
        <f t="shared" si="24"/>
        <v>2010</v>
      </c>
      <c r="H392" s="42" t="str">
        <f t="shared" si="22"/>
        <v>12</v>
      </c>
      <c r="I392" s="42">
        <f t="shared" si="23"/>
        <v>13</v>
      </c>
      <c r="J392" s="8" t="s">
        <v>18</v>
      </c>
      <c r="K392" s="10">
        <v>35659770.299999997</v>
      </c>
      <c r="L392" s="10">
        <v>66590361.200000003</v>
      </c>
      <c r="M392" s="10">
        <v>66146591.899999999</v>
      </c>
      <c r="N392" s="10">
        <v>94197452.900000006</v>
      </c>
      <c r="O392" s="10">
        <v>133756304.5</v>
      </c>
      <c r="P392" s="11" t="s">
        <v>45</v>
      </c>
      <c r="Q392" s="8" t="s">
        <v>1774</v>
      </c>
    </row>
    <row r="393" spans="1:17" ht="75" x14ac:dyDescent="0.25">
      <c r="A393" s="7">
        <v>17</v>
      </c>
      <c r="B393" s="3" t="s">
        <v>1775</v>
      </c>
      <c r="C393" s="9" t="s">
        <v>1776</v>
      </c>
      <c r="D393" s="8" t="s">
        <v>37</v>
      </c>
      <c r="E393" s="8" t="s">
        <v>1777</v>
      </c>
      <c r="F393" s="41" t="s">
        <v>1778</v>
      </c>
      <c r="G393" s="42" t="str">
        <f t="shared" si="24"/>
        <v>2003</v>
      </c>
      <c r="H393" s="42" t="str">
        <f t="shared" si="22"/>
        <v>06</v>
      </c>
      <c r="I393" s="42">
        <f t="shared" si="23"/>
        <v>20</v>
      </c>
      <c r="J393" s="8" t="s">
        <v>18</v>
      </c>
      <c r="K393" s="10">
        <v>38312640.600000001</v>
      </c>
      <c r="L393" s="10">
        <v>19487465.300000001</v>
      </c>
      <c r="M393" s="10">
        <v>22757866.5</v>
      </c>
      <c r="N393" s="10">
        <v>24313186.800000001</v>
      </c>
      <c r="O393" s="10">
        <v>34278962</v>
      </c>
      <c r="P393" s="11" t="s">
        <v>26</v>
      </c>
      <c r="Q393" s="8" t="s">
        <v>1779</v>
      </c>
    </row>
    <row r="394" spans="1:17" ht="30" x14ac:dyDescent="0.25">
      <c r="A394" s="7">
        <v>17</v>
      </c>
      <c r="B394" s="3" t="s">
        <v>1780</v>
      </c>
      <c r="C394" s="9" t="s">
        <v>1781</v>
      </c>
      <c r="D394" s="8" t="s">
        <v>30</v>
      </c>
      <c r="E394" s="8" t="s">
        <v>1782</v>
      </c>
      <c r="F394" s="41" t="s">
        <v>1783</v>
      </c>
      <c r="G394" s="42" t="str">
        <f t="shared" si="24"/>
        <v>2020</v>
      </c>
      <c r="H394" s="42" t="str">
        <f t="shared" si="22"/>
        <v>02</v>
      </c>
      <c r="I394" s="42">
        <f t="shared" si="23"/>
        <v>3</v>
      </c>
      <c r="J394" s="8" t="s">
        <v>18</v>
      </c>
      <c r="K394" s="17">
        <v>0</v>
      </c>
      <c r="L394" s="17">
        <v>0</v>
      </c>
      <c r="M394" s="10">
        <v>41334037.799999997</v>
      </c>
      <c r="N394" s="10">
        <v>36230206.799999997</v>
      </c>
      <c r="O394" s="10">
        <v>35866056.100000001</v>
      </c>
      <c r="P394" s="11" t="s">
        <v>26</v>
      </c>
      <c r="Q394" s="26" t="s">
        <v>1784</v>
      </c>
    </row>
    <row r="395" spans="1:17" ht="60" x14ac:dyDescent="0.25">
      <c r="A395" s="7">
        <v>17</v>
      </c>
      <c r="B395" s="3" t="s">
        <v>1785</v>
      </c>
      <c r="C395" s="9">
        <v>30817</v>
      </c>
      <c r="D395" s="8" t="s">
        <v>30</v>
      </c>
      <c r="E395" s="8" t="s">
        <v>1786</v>
      </c>
      <c r="F395" s="41" t="s">
        <v>1787</v>
      </c>
      <c r="G395" s="42" t="str">
        <f t="shared" si="24"/>
        <v>2010</v>
      </c>
      <c r="H395" s="42" t="str">
        <f t="shared" si="22"/>
        <v>09</v>
      </c>
      <c r="I395" s="42">
        <f t="shared" si="23"/>
        <v>13</v>
      </c>
      <c r="J395" s="8"/>
      <c r="K395" s="10">
        <v>17548063</v>
      </c>
      <c r="L395" s="10">
        <v>20376635</v>
      </c>
      <c r="M395" s="10">
        <v>26955603.600000001</v>
      </c>
      <c r="N395" s="10">
        <v>37558160</v>
      </c>
      <c r="O395" s="10">
        <v>50205401.5</v>
      </c>
      <c r="P395" s="11" t="s">
        <v>26</v>
      </c>
      <c r="Q395" s="8" t="s">
        <v>382</v>
      </c>
    </row>
    <row r="396" spans="1:17" ht="30" x14ac:dyDescent="0.25">
      <c r="A396" s="7">
        <v>17</v>
      </c>
      <c r="B396" s="3" t="s">
        <v>1788</v>
      </c>
      <c r="C396" s="9" t="s">
        <v>1789</v>
      </c>
      <c r="D396" s="8" t="s">
        <v>30</v>
      </c>
      <c r="E396" s="8" t="s">
        <v>1790</v>
      </c>
      <c r="F396" s="41" t="s">
        <v>1791</v>
      </c>
      <c r="G396" s="42" t="str">
        <f t="shared" si="24"/>
        <v>2022</v>
      </c>
      <c r="H396" s="42" t="str">
        <f t="shared" si="22"/>
        <v>12</v>
      </c>
      <c r="I396" s="42">
        <f t="shared" si="23"/>
        <v>1</v>
      </c>
      <c r="J396" s="8" t="s">
        <v>1792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1" t="s">
        <v>51</v>
      </c>
      <c r="Q396" s="26" t="s">
        <v>1793</v>
      </c>
    </row>
    <row r="397" spans="1:17" ht="75" x14ac:dyDescent="0.25">
      <c r="A397" s="7">
        <v>17</v>
      </c>
      <c r="B397" s="3" t="s">
        <v>1794</v>
      </c>
      <c r="C397" s="9" t="s">
        <v>1795</v>
      </c>
      <c r="D397" s="8" t="s">
        <v>1796</v>
      </c>
      <c r="E397" s="8" t="s">
        <v>1797</v>
      </c>
      <c r="F397" s="41" t="s">
        <v>1798</v>
      </c>
      <c r="G397" s="42" t="str">
        <f t="shared" si="24"/>
        <v>2011</v>
      </c>
      <c r="H397" s="42" t="str">
        <f t="shared" si="22"/>
        <v>09</v>
      </c>
      <c r="I397" s="42">
        <f t="shared" si="23"/>
        <v>12</v>
      </c>
      <c r="J397" s="8" t="s">
        <v>18</v>
      </c>
      <c r="K397" s="10">
        <v>174340540.19999999</v>
      </c>
      <c r="L397" s="10">
        <v>245267194.40000001</v>
      </c>
      <c r="M397" s="10">
        <v>400194895.39999998</v>
      </c>
      <c r="N397" s="10">
        <v>383416011.80000001</v>
      </c>
      <c r="O397" s="10">
        <v>365351614.80000001</v>
      </c>
      <c r="P397" s="11" t="s">
        <v>69</v>
      </c>
      <c r="Q397" s="26" t="s">
        <v>1196</v>
      </c>
    </row>
    <row r="398" spans="1:17" ht="60" x14ac:dyDescent="0.25">
      <c r="A398" s="7">
        <v>17</v>
      </c>
      <c r="B398" s="3" t="s">
        <v>1799</v>
      </c>
      <c r="C398" s="9" t="s">
        <v>1800</v>
      </c>
      <c r="D398" s="8" t="s">
        <v>1801</v>
      </c>
      <c r="E398" s="8" t="s">
        <v>1802</v>
      </c>
      <c r="F398" s="41" t="s">
        <v>1803</v>
      </c>
      <c r="G398" s="42" t="str">
        <f t="shared" si="24"/>
        <v>2005</v>
      </c>
      <c r="H398" s="42" t="str">
        <f t="shared" si="22"/>
        <v>01</v>
      </c>
      <c r="I398" s="42">
        <f t="shared" si="23"/>
        <v>18</v>
      </c>
      <c r="J398" s="8" t="s">
        <v>18</v>
      </c>
      <c r="K398" s="10">
        <v>18386257</v>
      </c>
      <c r="L398" s="10">
        <v>25834232.399999999</v>
      </c>
      <c r="M398" s="10">
        <v>34100433.600000001</v>
      </c>
      <c r="N398" s="10">
        <v>41018210</v>
      </c>
      <c r="O398" s="10">
        <v>33255271</v>
      </c>
      <c r="P398" s="11" t="s">
        <v>19</v>
      </c>
      <c r="Q398" s="8" t="s">
        <v>1292</v>
      </c>
    </row>
    <row r="399" spans="1:17" ht="75" x14ac:dyDescent="0.25">
      <c r="A399" s="7">
        <v>17</v>
      </c>
      <c r="B399" s="3" t="s">
        <v>1804</v>
      </c>
      <c r="C399" s="9" t="s">
        <v>1805</v>
      </c>
      <c r="D399" s="8" t="s">
        <v>1806</v>
      </c>
      <c r="E399" s="8" t="s">
        <v>1807</v>
      </c>
      <c r="F399" s="46" t="s">
        <v>1808</v>
      </c>
      <c r="G399" s="42" t="str">
        <f t="shared" si="24"/>
        <v>2019</v>
      </c>
      <c r="H399" s="42" t="str">
        <f t="shared" si="22"/>
        <v>01</v>
      </c>
      <c r="I399" s="42">
        <f t="shared" si="23"/>
        <v>4</v>
      </c>
      <c r="J399" s="8"/>
      <c r="K399" s="10">
        <v>243756</v>
      </c>
      <c r="L399" s="10">
        <v>75177</v>
      </c>
      <c r="M399" s="10">
        <v>459000</v>
      </c>
      <c r="N399" s="10">
        <v>1219000</v>
      </c>
      <c r="O399" s="10">
        <v>318220.40000000002</v>
      </c>
      <c r="P399" s="11" t="s">
        <v>51</v>
      </c>
      <c r="Q399" s="8" t="s">
        <v>1809</v>
      </c>
    </row>
    <row r="400" spans="1:17" ht="75" x14ac:dyDescent="0.25">
      <c r="A400" s="7">
        <v>17</v>
      </c>
      <c r="B400" s="3" t="s">
        <v>1810</v>
      </c>
      <c r="C400" s="9" t="s">
        <v>1811</v>
      </c>
      <c r="D400" s="8" t="s">
        <v>1812</v>
      </c>
      <c r="E400" s="8" t="s">
        <v>1813</v>
      </c>
      <c r="F400" s="41" t="s">
        <v>1814</v>
      </c>
      <c r="G400" s="42" t="str">
        <f t="shared" si="24"/>
        <v>1998</v>
      </c>
      <c r="H400" s="42" t="str">
        <f t="shared" si="22"/>
        <v>04</v>
      </c>
      <c r="I400" s="42">
        <f t="shared" si="23"/>
        <v>25</v>
      </c>
      <c r="J400" s="8" t="s">
        <v>18</v>
      </c>
      <c r="K400" s="10">
        <v>596374486</v>
      </c>
      <c r="L400" s="10">
        <v>622250304.79999995</v>
      </c>
      <c r="M400" s="10">
        <v>936648236.89999998</v>
      </c>
      <c r="N400" s="10">
        <v>1169597251.9000001</v>
      </c>
      <c r="O400" s="10">
        <v>967759775.89999998</v>
      </c>
      <c r="P400" s="11" t="s">
        <v>119</v>
      </c>
      <c r="Q400" s="8" t="s">
        <v>1815</v>
      </c>
    </row>
    <row r="401" spans="1:17" ht="45" x14ac:dyDescent="0.25">
      <c r="A401" s="7">
        <v>17</v>
      </c>
      <c r="B401" s="3" t="s">
        <v>1816</v>
      </c>
      <c r="C401" s="9" t="s">
        <v>1817</v>
      </c>
      <c r="D401" s="8" t="s">
        <v>15</v>
      </c>
      <c r="E401" s="8" t="s">
        <v>1818</v>
      </c>
      <c r="F401" s="41" t="s">
        <v>1819</v>
      </c>
      <c r="G401" s="42" t="str">
        <f t="shared" si="24"/>
        <v>2007</v>
      </c>
      <c r="H401" s="42" t="str">
        <f t="shared" si="22"/>
        <v>04</v>
      </c>
      <c r="I401" s="42">
        <f t="shared" si="23"/>
        <v>16</v>
      </c>
      <c r="J401" s="8" t="s">
        <v>18</v>
      </c>
      <c r="K401" s="18">
        <v>2119027.7999999998</v>
      </c>
      <c r="L401" s="18">
        <v>4829045</v>
      </c>
      <c r="M401" s="18">
        <v>68546754.5</v>
      </c>
      <c r="N401" s="18">
        <v>92051463</v>
      </c>
      <c r="O401" s="18">
        <v>67374180.5</v>
      </c>
      <c r="P401" s="11" t="s">
        <v>26</v>
      </c>
      <c r="Q401" s="8" t="s">
        <v>789</v>
      </c>
    </row>
    <row r="402" spans="1:17" ht="45" x14ac:dyDescent="0.25">
      <c r="A402" s="7">
        <v>17</v>
      </c>
      <c r="B402" s="3" t="s">
        <v>1820</v>
      </c>
      <c r="C402" s="9" t="s">
        <v>1821</v>
      </c>
      <c r="D402" s="8" t="s">
        <v>533</v>
      </c>
      <c r="E402" s="8" t="s">
        <v>1822</v>
      </c>
      <c r="F402" s="41" t="s">
        <v>1823</v>
      </c>
      <c r="G402" s="42" t="str">
        <f t="shared" si="24"/>
        <v>2011</v>
      </c>
      <c r="H402" s="42" t="str">
        <f t="shared" si="22"/>
        <v>08</v>
      </c>
      <c r="I402" s="42">
        <f t="shared" si="23"/>
        <v>12</v>
      </c>
      <c r="J402" s="8" t="s">
        <v>1792</v>
      </c>
      <c r="K402" s="17">
        <v>0</v>
      </c>
      <c r="L402" s="10">
        <v>62122388</v>
      </c>
      <c r="M402" s="10">
        <v>1402428</v>
      </c>
      <c r="N402" s="10">
        <v>15553330</v>
      </c>
      <c r="O402" s="10">
        <v>-38720828.200000003</v>
      </c>
      <c r="P402" s="11" t="s">
        <v>51</v>
      </c>
      <c r="Q402" s="26" t="s">
        <v>1824</v>
      </c>
    </row>
    <row r="403" spans="1:17" ht="30" x14ac:dyDescent="0.25">
      <c r="A403" s="7">
        <v>17</v>
      </c>
      <c r="B403" s="8" t="s">
        <v>1825</v>
      </c>
      <c r="C403" s="9" t="s">
        <v>1826</v>
      </c>
      <c r="D403" s="8" t="s">
        <v>30</v>
      </c>
      <c r="E403" s="8" t="s">
        <v>1827</v>
      </c>
      <c r="F403" s="41" t="s">
        <v>1828</v>
      </c>
      <c r="G403" s="42" t="str">
        <f t="shared" si="24"/>
        <v>2015</v>
      </c>
      <c r="H403" s="42" t="str">
        <f t="shared" si="22"/>
        <v>11</v>
      </c>
      <c r="I403" s="42">
        <f t="shared" si="23"/>
        <v>8</v>
      </c>
      <c r="J403" s="8"/>
      <c r="K403" s="24">
        <v>0</v>
      </c>
      <c r="L403" s="24">
        <v>0</v>
      </c>
      <c r="M403" s="24">
        <v>0</v>
      </c>
      <c r="N403" s="24">
        <v>0</v>
      </c>
      <c r="O403" s="24">
        <v>0</v>
      </c>
      <c r="P403" s="11" t="s">
        <v>51</v>
      </c>
      <c r="Q403" s="26" t="s">
        <v>284</v>
      </c>
    </row>
    <row r="404" spans="1:17" ht="30" x14ac:dyDescent="0.25">
      <c r="A404" s="7">
        <v>17</v>
      </c>
      <c r="B404" s="3" t="s">
        <v>1829</v>
      </c>
      <c r="C404" s="30" t="s">
        <v>1830</v>
      </c>
      <c r="D404" s="8" t="s">
        <v>30</v>
      </c>
      <c r="E404" s="8" t="s">
        <v>1831</v>
      </c>
      <c r="F404" s="41" t="s">
        <v>1832</v>
      </c>
      <c r="G404" s="42" t="str">
        <f t="shared" si="24"/>
        <v>2012</v>
      </c>
      <c r="H404" s="42" t="str">
        <f t="shared" si="22"/>
        <v>06</v>
      </c>
      <c r="I404" s="42">
        <f t="shared" si="23"/>
        <v>11</v>
      </c>
      <c r="J404" s="8" t="s">
        <v>18</v>
      </c>
      <c r="K404" s="10">
        <v>143041</v>
      </c>
      <c r="L404" s="10">
        <v>1548979</v>
      </c>
      <c r="M404" s="10">
        <v>7951836</v>
      </c>
      <c r="N404" s="10">
        <v>13986069</v>
      </c>
      <c r="O404" s="10">
        <v>4496477</v>
      </c>
      <c r="P404" s="11" t="s">
        <v>26</v>
      </c>
      <c r="Q404" s="8" t="s">
        <v>1833</v>
      </c>
    </row>
    <row r="405" spans="1:17" ht="75" x14ac:dyDescent="0.25">
      <c r="A405" s="7">
        <v>17</v>
      </c>
      <c r="B405" s="8" t="s">
        <v>1834</v>
      </c>
      <c r="C405" s="30" t="s">
        <v>1835</v>
      </c>
      <c r="D405" s="8" t="s">
        <v>1771</v>
      </c>
      <c r="E405" s="8" t="s">
        <v>1836</v>
      </c>
      <c r="F405" s="41" t="s">
        <v>1837</v>
      </c>
      <c r="G405" s="42" t="str">
        <f t="shared" si="24"/>
        <v>2000</v>
      </c>
      <c r="H405" s="42" t="str">
        <f t="shared" si="22"/>
        <v>03</v>
      </c>
      <c r="I405" s="42">
        <f t="shared" si="23"/>
        <v>23</v>
      </c>
      <c r="J405" s="8"/>
      <c r="K405" s="18">
        <v>41497043.5</v>
      </c>
      <c r="L405" s="18">
        <v>46530245.600000001</v>
      </c>
      <c r="M405" s="18">
        <v>54403747.100000001</v>
      </c>
      <c r="N405" s="18">
        <v>69438737</v>
      </c>
      <c r="O405" s="18">
        <v>86531028.400000006</v>
      </c>
      <c r="P405" s="11" t="s">
        <v>93</v>
      </c>
      <c r="Q405" s="26" t="s">
        <v>918</v>
      </c>
    </row>
    <row r="406" spans="1:17" ht="60" x14ac:dyDescent="0.25">
      <c r="A406" s="7">
        <v>17</v>
      </c>
      <c r="B406" s="3" t="s">
        <v>1838</v>
      </c>
      <c r="C406" s="9" t="s">
        <v>1839</v>
      </c>
      <c r="D406" s="8" t="s">
        <v>1840</v>
      </c>
      <c r="E406" s="8" t="s">
        <v>1841</v>
      </c>
      <c r="F406" s="41" t="s">
        <v>1842</v>
      </c>
      <c r="G406" s="42" t="str">
        <f t="shared" si="24"/>
        <v>1999</v>
      </c>
      <c r="H406" s="42" t="str">
        <f t="shared" si="22"/>
        <v>02</v>
      </c>
      <c r="I406" s="42">
        <f t="shared" si="23"/>
        <v>24</v>
      </c>
      <c r="J406" s="8" t="s">
        <v>18</v>
      </c>
      <c r="K406" s="10">
        <v>439081676</v>
      </c>
      <c r="L406" s="10">
        <v>519825225.80000001</v>
      </c>
      <c r="M406" s="10">
        <v>812729309.60000002</v>
      </c>
      <c r="N406" s="10">
        <v>1053277536.6</v>
      </c>
      <c r="O406" s="10">
        <v>1205020096.5999999</v>
      </c>
      <c r="P406" s="11" t="s">
        <v>69</v>
      </c>
      <c r="Q406" s="8" t="s">
        <v>1843</v>
      </c>
    </row>
    <row r="407" spans="1:17" ht="90" x14ac:dyDescent="0.25">
      <c r="A407" s="7">
        <v>17</v>
      </c>
      <c r="B407" s="3" t="s">
        <v>1844</v>
      </c>
      <c r="C407" s="9" t="s">
        <v>1845</v>
      </c>
      <c r="D407" s="8" t="s">
        <v>30</v>
      </c>
      <c r="E407" s="8" t="s">
        <v>1846</v>
      </c>
      <c r="F407" s="41" t="s">
        <v>1847</v>
      </c>
      <c r="G407" s="42" t="str">
        <f t="shared" si="24"/>
        <v>2018</v>
      </c>
      <c r="H407" s="42" t="str">
        <f t="shared" si="22"/>
        <v>08</v>
      </c>
      <c r="I407" s="42">
        <f t="shared" si="23"/>
        <v>5</v>
      </c>
      <c r="J407" s="8"/>
      <c r="K407" s="10">
        <v>10983043.699999999</v>
      </c>
      <c r="L407" s="10">
        <v>9341229.3000000007</v>
      </c>
      <c r="M407" s="10">
        <v>15683592.5</v>
      </c>
      <c r="N407" s="10">
        <v>18012061</v>
      </c>
      <c r="O407" s="10">
        <v>16121568.4</v>
      </c>
      <c r="P407" s="11" t="s">
        <v>234</v>
      </c>
      <c r="Q407" s="8" t="s">
        <v>1051</v>
      </c>
    </row>
    <row r="408" spans="1:17" ht="30" x14ac:dyDescent="0.25">
      <c r="A408" s="7">
        <v>17</v>
      </c>
      <c r="B408" s="3" t="s">
        <v>1848</v>
      </c>
      <c r="C408" s="9" t="s">
        <v>1849</v>
      </c>
      <c r="D408" s="8" t="s">
        <v>37</v>
      </c>
      <c r="E408" s="8" t="s">
        <v>1850</v>
      </c>
      <c r="F408" s="41" t="s">
        <v>1851</v>
      </c>
      <c r="G408" s="42" t="str">
        <f t="shared" si="24"/>
        <v>2013</v>
      </c>
      <c r="H408" s="42" t="str">
        <f t="shared" si="22"/>
        <v>12</v>
      </c>
      <c r="I408" s="42">
        <f t="shared" si="23"/>
        <v>10</v>
      </c>
      <c r="J408" s="8"/>
      <c r="K408" s="10">
        <v>-31378497</v>
      </c>
      <c r="L408" s="10">
        <v>29829415</v>
      </c>
      <c r="M408" s="10">
        <v>84798835.099999994</v>
      </c>
      <c r="N408" s="10">
        <v>63580635</v>
      </c>
      <c r="O408" s="10">
        <v>126087967.5</v>
      </c>
      <c r="P408" s="11" t="s">
        <v>76</v>
      </c>
      <c r="Q408" s="8" t="s">
        <v>1852</v>
      </c>
    </row>
    <row r="409" spans="1:17" ht="120" x14ac:dyDescent="0.25">
      <c r="A409" s="7">
        <v>17</v>
      </c>
      <c r="B409" s="3" t="s">
        <v>1853</v>
      </c>
      <c r="C409" s="30" t="s">
        <v>1854</v>
      </c>
      <c r="D409" s="8" t="s">
        <v>358</v>
      </c>
      <c r="E409" s="8" t="s">
        <v>1855</v>
      </c>
      <c r="F409" s="46" t="s">
        <v>1856</v>
      </c>
      <c r="G409" s="42" t="str">
        <f t="shared" si="24"/>
        <v>2012</v>
      </c>
      <c r="H409" s="42" t="str">
        <f t="shared" si="22"/>
        <v>01</v>
      </c>
      <c r="I409" s="42">
        <f t="shared" si="23"/>
        <v>11</v>
      </c>
      <c r="J409" s="8"/>
      <c r="K409" s="10">
        <v>49371924</v>
      </c>
      <c r="L409" s="10">
        <v>47381889.700000003</v>
      </c>
      <c r="M409" s="10">
        <v>41258879</v>
      </c>
      <c r="N409" s="10">
        <v>59372294.799999997</v>
      </c>
      <c r="O409" s="10">
        <v>12279011</v>
      </c>
      <c r="P409" s="11" t="s">
        <v>108</v>
      </c>
      <c r="Q409" s="8" t="s">
        <v>1857</v>
      </c>
    </row>
    <row r="410" spans="1:17" ht="60" x14ac:dyDescent="0.25">
      <c r="A410" s="7"/>
      <c r="B410" s="3"/>
      <c r="C410" s="30"/>
      <c r="D410" s="8"/>
      <c r="E410" s="8"/>
      <c r="F410" s="46"/>
      <c r="G410" s="42" t="str">
        <f t="shared" si="24"/>
        <v>20</v>
      </c>
      <c r="H410" s="46"/>
      <c r="I410" s="46"/>
      <c r="J410" s="8"/>
      <c r="K410" s="10">
        <v>6109885.7999999998</v>
      </c>
      <c r="L410" s="10">
        <v>27666090.199999999</v>
      </c>
      <c r="M410" s="10">
        <v>14198104.9</v>
      </c>
      <c r="N410" s="10">
        <v>24991711.800000001</v>
      </c>
      <c r="O410" s="10">
        <v>50404794</v>
      </c>
      <c r="P410" s="11" t="s">
        <v>51</v>
      </c>
      <c r="Q410" s="8" t="s">
        <v>1858</v>
      </c>
    </row>
    <row r="411" spans="1:17" x14ac:dyDescent="0.25">
      <c r="A411" s="7"/>
      <c r="B411" s="3"/>
      <c r="C411" s="30"/>
      <c r="D411" s="8"/>
      <c r="E411" s="8"/>
      <c r="F411" s="46"/>
      <c r="G411" s="42" t="str">
        <f t="shared" si="24"/>
        <v>20</v>
      </c>
      <c r="H411" s="46"/>
      <c r="I411" s="46"/>
      <c r="J411" s="8"/>
      <c r="K411" s="10">
        <v>10519572</v>
      </c>
      <c r="L411" s="10">
        <v>29304081</v>
      </c>
      <c r="M411" s="10">
        <v>35207384</v>
      </c>
      <c r="N411" s="10">
        <v>42567566.700000003</v>
      </c>
      <c r="O411" s="10">
        <v>42544335</v>
      </c>
      <c r="P411" s="11" t="s">
        <v>26</v>
      </c>
      <c r="Q411" s="11" t="s">
        <v>209</v>
      </c>
    </row>
    <row r="412" spans="1:17" x14ac:dyDescent="0.25">
      <c r="A412" s="7"/>
      <c r="B412" s="3"/>
      <c r="C412" s="30"/>
      <c r="D412" s="8"/>
      <c r="E412" s="8"/>
      <c r="F412" s="46"/>
      <c r="G412" s="42" t="str">
        <f t="shared" si="24"/>
        <v>20</v>
      </c>
      <c r="H412" s="46"/>
      <c r="I412" s="46"/>
      <c r="J412" s="8"/>
      <c r="K412" s="18">
        <v>2971623</v>
      </c>
      <c r="L412" s="18">
        <v>41094649</v>
      </c>
      <c r="M412" s="18">
        <v>67725020</v>
      </c>
      <c r="N412" s="18">
        <v>80517110</v>
      </c>
      <c r="O412" s="18">
        <v>81069168.200000003</v>
      </c>
      <c r="P412" s="11" t="s">
        <v>119</v>
      </c>
      <c r="Q412" s="11" t="s">
        <v>209</v>
      </c>
    </row>
    <row r="413" spans="1:17" ht="45" x14ac:dyDescent="0.25">
      <c r="A413" s="7">
        <v>17</v>
      </c>
      <c r="B413" s="3" t="s">
        <v>1859</v>
      </c>
      <c r="C413" s="9" t="s">
        <v>1860</v>
      </c>
      <c r="D413" s="8" t="s">
        <v>30</v>
      </c>
      <c r="E413" s="8" t="s">
        <v>1861</v>
      </c>
      <c r="F413" s="41" t="s">
        <v>1862</v>
      </c>
      <c r="G413" s="42" t="str">
        <f t="shared" si="24"/>
        <v>2003</v>
      </c>
      <c r="H413" s="42" t="str">
        <f t="shared" ref="H413:H417" si="25">MID(F413,3,2)</f>
        <v>03</v>
      </c>
      <c r="I413" s="42">
        <f t="shared" ref="I413:I417" si="26">2023-G413</f>
        <v>20</v>
      </c>
      <c r="J413" s="8" t="s">
        <v>734</v>
      </c>
      <c r="K413" s="10">
        <v>11872550</v>
      </c>
      <c r="L413" s="10">
        <v>15686625</v>
      </c>
      <c r="M413" s="10">
        <v>22259655.100000001</v>
      </c>
      <c r="N413" s="10">
        <v>26733610</v>
      </c>
      <c r="O413" s="10">
        <v>38883055</v>
      </c>
      <c r="P413" s="11" t="s">
        <v>26</v>
      </c>
      <c r="Q413" s="8" t="s">
        <v>918</v>
      </c>
    </row>
    <row r="414" spans="1:17" ht="30" x14ac:dyDescent="0.25">
      <c r="A414" s="7">
        <v>17</v>
      </c>
      <c r="B414" s="3" t="s">
        <v>1863</v>
      </c>
      <c r="C414" s="9" t="s">
        <v>1864</v>
      </c>
      <c r="D414" s="8" t="s">
        <v>30</v>
      </c>
      <c r="E414" s="8" t="s">
        <v>1865</v>
      </c>
      <c r="F414" s="41" t="s">
        <v>1866</v>
      </c>
      <c r="G414" s="42" t="str">
        <f t="shared" si="24"/>
        <v>2011</v>
      </c>
      <c r="H414" s="42" t="str">
        <f t="shared" si="25"/>
        <v>12</v>
      </c>
      <c r="I414" s="42">
        <f t="shared" si="26"/>
        <v>12</v>
      </c>
      <c r="J414" s="8" t="s">
        <v>18</v>
      </c>
      <c r="K414" s="10">
        <v>454043852</v>
      </c>
      <c r="L414" s="10">
        <v>462686751</v>
      </c>
      <c r="M414" s="10">
        <v>695818472.70000005</v>
      </c>
      <c r="N414" s="10">
        <v>799410658.70000005</v>
      </c>
      <c r="O414" s="10">
        <v>676956140.79999995</v>
      </c>
      <c r="P414" s="11" t="s">
        <v>208</v>
      </c>
      <c r="Q414" s="8" t="s">
        <v>1867</v>
      </c>
    </row>
    <row r="415" spans="1:17" ht="60" x14ac:dyDescent="0.25">
      <c r="A415" s="7">
        <v>17</v>
      </c>
      <c r="B415" s="3" t="s">
        <v>1868</v>
      </c>
      <c r="C415" s="9" t="s">
        <v>1869</v>
      </c>
      <c r="D415" s="8" t="s">
        <v>30</v>
      </c>
      <c r="E415" s="8" t="s">
        <v>1870</v>
      </c>
      <c r="F415" s="41" t="s">
        <v>1871</v>
      </c>
      <c r="G415" s="42" t="str">
        <f t="shared" si="24"/>
        <v>2016</v>
      </c>
      <c r="H415" s="42" t="str">
        <f t="shared" si="25"/>
        <v>06</v>
      </c>
      <c r="I415" s="42">
        <f t="shared" si="26"/>
        <v>7</v>
      </c>
      <c r="J415" s="8"/>
      <c r="K415" s="10">
        <v>24386903</v>
      </c>
      <c r="L415" s="10">
        <v>52153417.399999999</v>
      </c>
      <c r="M415" s="10">
        <v>26900963.199999999</v>
      </c>
      <c r="N415" s="10">
        <v>12292335.300000001</v>
      </c>
      <c r="O415" s="10">
        <v>11554426</v>
      </c>
      <c r="P415" s="11" t="s">
        <v>76</v>
      </c>
      <c r="Q415" s="8" t="s">
        <v>1872</v>
      </c>
    </row>
    <row r="416" spans="1:17" s="16" customFormat="1" ht="165" x14ac:dyDescent="0.25">
      <c r="A416" s="13">
        <v>17</v>
      </c>
      <c r="B416" s="14" t="s">
        <v>1873</v>
      </c>
      <c r="C416" s="9" t="s">
        <v>1874</v>
      </c>
      <c r="D416" s="8" t="s">
        <v>37</v>
      </c>
      <c r="E416" s="14" t="s">
        <v>1875</v>
      </c>
      <c r="F416" s="43" t="s">
        <v>1876</v>
      </c>
      <c r="G416" s="42" t="str">
        <f t="shared" si="24"/>
        <v>2018</v>
      </c>
      <c r="H416" s="42" t="str">
        <f t="shared" si="25"/>
        <v>07</v>
      </c>
      <c r="I416" s="42">
        <f t="shared" si="26"/>
        <v>5</v>
      </c>
      <c r="J416" s="14" t="s">
        <v>18</v>
      </c>
      <c r="K416" s="10">
        <v>50057006</v>
      </c>
      <c r="L416" s="10">
        <v>92569885.400000006</v>
      </c>
      <c r="M416" s="10">
        <v>233103419.69999999</v>
      </c>
      <c r="N416" s="10">
        <v>298910853.5</v>
      </c>
      <c r="O416" s="10">
        <v>481891641.39999998</v>
      </c>
      <c r="P416" s="15" t="s">
        <v>93</v>
      </c>
      <c r="Q416" s="14" t="s">
        <v>1877</v>
      </c>
    </row>
    <row r="417" spans="1:17" ht="120" x14ac:dyDescent="0.25">
      <c r="A417" s="7">
        <v>17</v>
      </c>
      <c r="B417" s="3" t="s">
        <v>1878</v>
      </c>
      <c r="C417" s="9" t="s">
        <v>1879</v>
      </c>
      <c r="D417" s="8" t="s">
        <v>181</v>
      </c>
      <c r="E417" s="8" t="s">
        <v>1880</v>
      </c>
      <c r="F417" s="46" t="s">
        <v>1881</v>
      </c>
      <c r="G417" s="42" t="str">
        <f t="shared" si="24"/>
        <v>2022</v>
      </c>
      <c r="H417" s="42" t="str">
        <f t="shared" si="25"/>
        <v>08</v>
      </c>
      <c r="I417" s="42">
        <f t="shared" si="26"/>
        <v>1</v>
      </c>
      <c r="J417" s="8" t="s">
        <v>748</v>
      </c>
      <c r="K417" s="17">
        <v>0</v>
      </c>
      <c r="L417" s="17">
        <v>0</v>
      </c>
      <c r="M417" s="17">
        <v>0</v>
      </c>
      <c r="N417" s="10">
        <v>12060</v>
      </c>
      <c r="O417" s="10">
        <v>84248</v>
      </c>
      <c r="P417" s="11" t="s">
        <v>51</v>
      </c>
      <c r="Q417" s="8" t="s">
        <v>1882</v>
      </c>
    </row>
    <row r="418" spans="1:17" ht="30" x14ac:dyDescent="0.25">
      <c r="A418" s="7"/>
      <c r="B418" s="3"/>
      <c r="C418" s="9"/>
      <c r="D418" s="8"/>
      <c r="E418" s="8"/>
      <c r="F418" s="46"/>
      <c r="G418" s="42" t="str">
        <f t="shared" si="24"/>
        <v>20</v>
      </c>
      <c r="H418" s="46"/>
      <c r="I418" s="46"/>
      <c r="J418" s="8"/>
      <c r="K418" s="17">
        <v>0</v>
      </c>
      <c r="L418" s="17">
        <v>0</v>
      </c>
      <c r="M418" s="17">
        <v>0</v>
      </c>
      <c r="N418" s="10">
        <v>16846366</v>
      </c>
      <c r="O418" s="10">
        <v>6236610</v>
      </c>
      <c r="P418" s="11" t="s">
        <v>51</v>
      </c>
      <c r="Q418" s="8" t="s">
        <v>235</v>
      </c>
    </row>
    <row r="419" spans="1:17" ht="30" x14ac:dyDescent="0.25">
      <c r="A419" s="7"/>
      <c r="B419" s="3"/>
      <c r="C419" s="9"/>
      <c r="D419" s="8"/>
      <c r="E419" s="8"/>
      <c r="F419" s="46"/>
      <c r="G419" s="42" t="str">
        <f t="shared" si="24"/>
        <v>20</v>
      </c>
      <c r="H419" s="46"/>
      <c r="I419" s="46"/>
      <c r="J419" s="8"/>
      <c r="K419" s="17">
        <v>0</v>
      </c>
      <c r="L419" s="10">
        <v>9280352.0999999996</v>
      </c>
      <c r="M419" s="10">
        <v>859946.2</v>
      </c>
      <c r="N419" s="10">
        <v>288319</v>
      </c>
      <c r="O419" s="10">
        <v>103919</v>
      </c>
      <c r="P419" s="11" t="s">
        <v>51</v>
      </c>
      <c r="Q419" s="8" t="s">
        <v>203</v>
      </c>
    </row>
    <row r="420" spans="1:17" ht="45" x14ac:dyDescent="0.25">
      <c r="A420" s="7"/>
      <c r="B420" s="3"/>
      <c r="C420" s="9"/>
      <c r="D420" s="8"/>
      <c r="E420" s="8"/>
      <c r="F420" s="46"/>
      <c r="G420" s="42" t="str">
        <f t="shared" si="24"/>
        <v>20</v>
      </c>
      <c r="H420" s="46"/>
      <c r="I420" s="46"/>
      <c r="J420" s="8"/>
      <c r="K420" s="10">
        <v>1736818</v>
      </c>
      <c r="L420" s="10">
        <v>1962408.7</v>
      </c>
      <c r="M420" s="10">
        <v>532027</v>
      </c>
      <c r="N420" s="10">
        <v>1166058.3999999999</v>
      </c>
      <c r="O420" s="10">
        <v>1713727.6</v>
      </c>
      <c r="P420" s="11" t="s">
        <v>76</v>
      </c>
      <c r="Q420" s="8" t="s">
        <v>1882</v>
      </c>
    </row>
    <row r="421" spans="1:17" ht="120" x14ac:dyDescent="0.25">
      <c r="A421" s="7">
        <v>17</v>
      </c>
      <c r="B421" s="8" t="s">
        <v>1883</v>
      </c>
      <c r="C421" s="9" t="s">
        <v>1884</v>
      </c>
      <c r="D421" s="8" t="s">
        <v>30</v>
      </c>
      <c r="E421" s="8" t="s">
        <v>1885</v>
      </c>
      <c r="F421" s="46" t="s">
        <v>1886</v>
      </c>
      <c r="G421" s="42" t="str">
        <f t="shared" si="24"/>
        <v>2008</v>
      </c>
      <c r="H421" s="42" t="str">
        <f t="shared" ref="H421:H422" si="27">MID(F421,3,2)</f>
        <v>03</v>
      </c>
      <c r="I421" s="42">
        <f t="shared" ref="I421:I422" si="28">2023-G421</f>
        <v>15</v>
      </c>
      <c r="J421" s="8" t="s">
        <v>18</v>
      </c>
      <c r="K421" s="10">
        <v>20945552</v>
      </c>
      <c r="L421" s="10">
        <v>29717713</v>
      </c>
      <c r="M421" s="10">
        <v>41044328.299999997</v>
      </c>
      <c r="N421" s="10">
        <v>52300602.100000001</v>
      </c>
      <c r="O421" s="10">
        <v>59181586</v>
      </c>
      <c r="P421" s="11" t="s">
        <v>119</v>
      </c>
      <c r="Q421" s="8" t="s">
        <v>1887</v>
      </c>
    </row>
    <row r="422" spans="1:17" ht="75" x14ac:dyDescent="0.25">
      <c r="A422" s="7">
        <v>17</v>
      </c>
      <c r="B422" s="3" t="s">
        <v>1888</v>
      </c>
      <c r="C422" s="9" t="s">
        <v>1889</v>
      </c>
      <c r="D422" s="8" t="s">
        <v>15</v>
      </c>
      <c r="E422" s="8" t="s">
        <v>1890</v>
      </c>
      <c r="F422" s="46" t="s">
        <v>1891</v>
      </c>
      <c r="G422" s="42" t="str">
        <f t="shared" si="24"/>
        <v>2019</v>
      </c>
      <c r="H422" s="42" t="str">
        <f t="shared" si="27"/>
        <v>03</v>
      </c>
      <c r="I422" s="42">
        <f t="shared" si="28"/>
        <v>4</v>
      </c>
      <c r="J422" s="8"/>
      <c r="K422" s="17">
        <v>0</v>
      </c>
      <c r="L422" s="10">
        <v>795898</v>
      </c>
      <c r="M422" s="17">
        <v>0</v>
      </c>
      <c r="N422" s="17">
        <v>0</v>
      </c>
      <c r="O422" s="17">
        <v>0</v>
      </c>
      <c r="P422" s="11" t="s">
        <v>51</v>
      </c>
      <c r="Q422" s="8" t="s">
        <v>884</v>
      </c>
    </row>
    <row r="423" spans="1:17" ht="60" x14ac:dyDescent="0.25">
      <c r="A423" s="7"/>
      <c r="B423" s="3"/>
      <c r="C423" s="9"/>
      <c r="D423" s="8"/>
      <c r="E423" s="8"/>
      <c r="F423" s="46"/>
      <c r="G423" s="42" t="str">
        <f t="shared" si="24"/>
        <v>20</v>
      </c>
      <c r="H423" s="46"/>
      <c r="I423" s="46"/>
      <c r="J423" s="8"/>
      <c r="K423" s="10">
        <v>43103681.5</v>
      </c>
      <c r="L423" s="10">
        <v>24093593</v>
      </c>
      <c r="M423" s="10">
        <v>396206988.80000001</v>
      </c>
      <c r="N423" s="10">
        <v>66681546.600000001</v>
      </c>
      <c r="O423" s="10">
        <v>8421658.3000000007</v>
      </c>
      <c r="P423" s="11" t="s">
        <v>45</v>
      </c>
      <c r="Q423" s="8" t="s">
        <v>1892</v>
      </c>
    </row>
    <row r="424" spans="1:17" s="38" customFormat="1" ht="60" x14ac:dyDescent="0.25">
      <c r="A424" s="36">
        <v>18</v>
      </c>
      <c r="B424" s="37" t="s">
        <v>1893</v>
      </c>
      <c r="C424" s="9" t="s">
        <v>1894</v>
      </c>
      <c r="D424" s="8" t="s">
        <v>1514</v>
      </c>
      <c r="E424" s="31" t="s">
        <v>1895</v>
      </c>
      <c r="F424" s="47" t="s">
        <v>1896</v>
      </c>
      <c r="G424" s="42" t="str">
        <f t="shared" si="24"/>
        <v>2005</v>
      </c>
      <c r="H424" s="42" t="str">
        <f t="shared" ref="H424:H468" si="29">MID(F424,3,2)</f>
        <v>11</v>
      </c>
      <c r="I424" s="42">
        <f t="shared" ref="I424:I468" si="30">2023-G424</f>
        <v>18</v>
      </c>
      <c r="J424" s="31"/>
      <c r="K424" s="10">
        <v>19832464</v>
      </c>
      <c r="L424" s="10">
        <v>15595628.699999999</v>
      </c>
      <c r="M424" s="10">
        <v>19316089.5</v>
      </c>
      <c r="N424" s="10">
        <v>25023988.699999999</v>
      </c>
      <c r="O424" s="10">
        <v>29388717.800000001</v>
      </c>
      <c r="P424" s="37" t="s">
        <v>289</v>
      </c>
      <c r="Q424" s="31" t="s">
        <v>1897</v>
      </c>
    </row>
    <row r="425" spans="1:17" ht="30" x14ac:dyDescent="0.25">
      <c r="A425" s="7">
        <v>18</v>
      </c>
      <c r="B425" s="3" t="s">
        <v>1898</v>
      </c>
      <c r="C425" s="9" t="s">
        <v>1899</v>
      </c>
      <c r="D425" s="8" t="s">
        <v>30</v>
      </c>
      <c r="E425" s="8" t="s">
        <v>1900</v>
      </c>
      <c r="F425" s="41" t="s">
        <v>1901</v>
      </c>
      <c r="G425" s="42" t="str">
        <f t="shared" si="24"/>
        <v>1996</v>
      </c>
      <c r="H425" s="42" t="str">
        <f t="shared" si="29"/>
        <v>06</v>
      </c>
      <c r="I425" s="42">
        <f t="shared" si="30"/>
        <v>27</v>
      </c>
      <c r="J425" s="8"/>
      <c r="K425" s="10">
        <v>2459736</v>
      </c>
      <c r="L425" s="10">
        <v>4874131.9000000004</v>
      </c>
      <c r="M425" s="10">
        <v>10592895</v>
      </c>
      <c r="N425" s="10">
        <v>25239406.699999999</v>
      </c>
      <c r="O425" s="10">
        <v>2965631</v>
      </c>
      <c r="P425" s="11" t="s">
        <v>57</v>
      </c>
      <c r="Q425" s="8" t="s">
        <v>1410</v>
      </c>
    </row>
    <row r="426" spans="1:17" ht="60" x14ac:dyDescent="0.25">
      <c r="A426" s="7">
        <v>18</v>
      </c>
      <c r="B426" s="3" t="s">
        <v>1902</v>
      </c>
      <c r="C426" s="9" t="s">
        <v>1903</v>
      </c>
      <c r="D426" s="8" t="s">
        <v>30</v>
      </c>
      <c r="E426" s="8" t="s">
        <v>1904</v>
      </c>
      <c r="F426" s="41" t="s">
        <v>1905</v>
      </c>
      <c r="G426" s="42" t="str">
        <f t="shared" si="24"/>
        <v>2011</v>
      </c>
      <c r="H426" s="42" t="str">
        <f t="shared" si="29"/>
        <v>02</v>
      </c>
      <c r="I426" s="42">
        <f t="shared" si="30"/>
        <v>12</v>
      </c>
      <c r="J426" s="8"/>
      <c r="K426" s="10">
        <v>1926174</v>
      </c>
      <c r="L426" s="10">
        <v>1546473</v>
      </c>
      <c r="M426" s="10">
        <v>1971278.6</v>
      </c>
      <c r="N426" s="10">
        <v>2067598</v>
      </c>
      <c r="O426" s="10">
        <v>12800054</v>
      </c>
      <c r="P426" s="11" t="s">
        <v>19</v>
      </c>
      <c r="Q426" s="8" t="s">
        <v>1906</v>
      </c>
    </row>
    <row r="427" spans="1:17" ht="45" x14ac:dyDescent="0.25">
      <c r="A427" s="7">
        <v>18</v>
      </c>
      <c r="B427" s="8" t="s">
        <v>1907</v>
      </c>
      <c r="C427" s="9">
        <v>26027</v>
      </c>
      <c r="D427" s="8" t="s">
        <v>30</v>
      </c>
      <c r="E427" s="8" t="s">
        <v>1908</v>
      </c>
      <c r="F427" s="41" t="s">
        <v>1909</v>
      </c>
      <c r="G427" s="42" t="str">
        <f t="shared" si="24"/>
        <v>2005</v>
      </c>
      <c r="H427" s="42" t="str">
        <f t="shared" si="29"/>
        <v>11</v>
      </c>
      <c r="I427" s="42">
        <f t="shared" si="30"/>
        <v>18</v>
      </c>
      <c r="J427" s="8"/>
      <c r="K427" s="10">
        <v>11401607.9</v>
      </c>
      <c r="L427" s="10">
        <v>13265397</v>
      </c>
      <c r="M427" s="10">
        <v>42174197</v>
      </c>
      <c r="N427" s="10">
        <v>56372633.700000003</v>
      </c>
      <c r="O427" s="10">
        <v>28349379.100000001</v>
      </c>
      <c r="P427" s="11" t="s">
        <v>208</v>
      </c>
      <c r="Q427" s="8" t="s">
        <v>1910</v>
      </c>
    </row>
    <row r="428" spans="1:17" ht="60" x14ac:dyDescent="0.25">
      <c r="A428" s="7">
        <v>18</v>
      </c>
      <c r="B428" s="3" t="s">
        <v>1911</v>
      </c>
      <c r="C428" s="30" t="s">
        <v>1912</v>
      </c>
      <c r="D428" s="8" t="s">
        <v>393</v>
      </c>
      <c r="E428" s="8" t="s">
        <v>1913</v>
      </c>
      <c r="F428" s="41" t="s">
        <v>1914</v>
      </c>
      <c r="G428" s="42" t="str">
        <f t="shared" si="24"/>
        <v>1999</v>
      </c>
      <c r="H428" s="42" t="str">
        <f t="shared" si="29"/>
        <v>02</v>
      </c>
      <c r="I428" s="42">
        <f t="shared" si="30"/>
        <v>24</v>
      </c>
      <c r="J428" s="8"/>
      <c r="K428" s="10">
        <v>402273483.5</v>
      </c>
      <c r="L428" s="10">
        <v>534464054.80000001</v>
      </c>
      <c r="M428" s="10">
        <v>430950895.80000001</v>
      </c>
      <c r="N428" s="10">
        <v>438229567.89999998</v>
      </c>
      <c r="O428" s="10">
        <v>485405195.39999998</v>
      </c>
      <c r="P428" s="11" t="s">
        <v>69</v>
      </c>
      <c r="Q428" s="8" t="s">
        <v>1915</v>
      </c>
    </row>
    <row r="429" spans="1:17" ht="150" x14ac:dyDescent="0.25">
      <c r="A429" s="7">
        <v>18</v>
      </c>
      <c r="B429" s="3" t="s">
        <v>1916</v>
      </c>
      <c r="C429" s="9">
        <v>29518</v>
      </c>
      <c r="D429" s="8" t="s">
        <v>358</v>
      </c>
      <c r="E429" s="8" t="s">
        <v>1917</v>
      </c>
      <c r="F429" s="41" t="s">
        <v>1918</v>
      </c>
      <c r="G429" s="42" t="str">
        <f t="shared" si="24"/>
        <v>2022</v>
      </c>
      <c r="H429" s="42" t="str">
        <f t="shared" si="29"/>
        <v>06</v>
      </c>
      <c r="I429" s="42">
        <f t="shared" si="30"/>
        <v>1</v>
      </c>
      <c r="J429" s="8"/>
      <c r="K429" s="10">
        <v>307964418</v>
      </c>
      <c r="L429" s="10">
        <v>317717976.19999999</v>
      </c>
      <c r="M429" s="10">
        <v>369201681.10000002</v>
      </c>
      <c r="N429" s="10">
        <v>334605793.39999998</v>
      </c>
      <c r="O429" s="10">
        <v>284355662.80000001</v>
      </c>
      <c r="P429" s="11" t="s">
        <v>69</v>
      </c>
      <c r="Q429" s="26" t="s">
        <v>1129</v>
      </c>
    </row>
    <row r="430" spans="1:17" x14ac:dyDescent="0.25">
      <c r="A430" s="7">
        <v>18</v>
      </c>
      <c r="B430" s="3" t="s">
        <v>1919</v>
      </c>
      <c r="C430" s="9">
        <v>29926</v>
      </c>
      <c r="D430" s="8" t="s">
        <v>30</v>
      </c>
      <c r="E430" s="8" t="s">
        <v>1920</v>
      </c>
      <c r="F430" s="41" t="s">
        <v>1921</v>
      </c>
      <c r="G430" s="42" t="str">
        <f t="shared" si="24"/>
        <v>2004</v>
      </c>
      <c r="H430" s="42" t="str">
        <f t="shared" si="29"/>
        <v>02</v>
      </c>
      <c r="I430" s="42">
        <f t="shared" si="30"/>
        <v>19</v>
      </c>
      <c r="J430" s="8"/>
      <c r="K430" s="10">
        <v>3829612</v>
      </c>
      <c r="L430" s="10">
        <v>2520800.7000000002</v>
      </c>
      <c r="M430" s="10">
        <v>3135935</v>
      </c>
      <c r="N430" s="10">
        <v>3122896.9</v>
      </c>
      <c r="O430" s="10">
        <v>4174748</v>
      </c>
      <c r="P430" s="8" t="s">
        <v>19</v>
      </c>
      <c r="Q430" s="11" t="s">
        <v>1922</v>
      </c>
    </row>
    <row r="431" spans="1:17" ht="60" x14ac:dyDescent="0.25">
      <c r="A431" s="7">
        <v>18</v>
      </c>
      <c r="B431" s="3" t="s">
        <v>1923</v>
      </c>
      <c r="C431" s="9" t="s">
        <v>1924</v>
      </c>
      <c r="D431" s="8" t="s">
        <v>1925</v>
      </c>
      <c r="E431" s="8" t="s">
        <v>1926</v>
      </c>
      <c r="F431" s="41" t="s">
        <v>1927</v>
      </c>
      <c r="G431" s="42" t="str">
        <f t="shared" si="24"/>
        <v>2019</v>
      </c>
      <c r="H431" s="42" t="str">
        <f t="shared" si="29"/>
        <v>02</v>
      </c>
      <c r="I431" s="42">
        <f t="shared" si="30"/>
        <v>4</v>
      </c>
      <c r="J431" s="8"/>
      <c r="K431" s="10">
        <v>468525555.10000002</v>
      </c>
      <c r="L431" s="10">
        <v>522454281</v>
      </c>
      <c r="M431" s="10">
        <v>609464692.60000002</v>
      </c>
      <c r="N431" s="10">
        <v>834193478.79999995</v>
      </c>
      <c r="O431" s="10">
        <v>1034823803.5</v>
      </c>
      <c r="P431" s="11" t="s">
        <v>69</v>
      </c>
      <c r="Q431" s="8" t="s">
        <v>1928</v>
      </c>
    </row>
    <row r="432" spans="1:17" ht="45" x14ac:dyDescent="0.25">
      <c r="A432" s="7">
        <v>18</v>
      </c>
      <c r="B432" s="3" t="s">
        <v>1929</v>
      </c>
      <c r="C432" s="9" t="s">
        <v>1930</v>
      </c>
      <c r="D432" s="8" t="s">
        <v>30</v>
      </c>
      <c r="E432" s="8" t="s">
        <v>1931</v>
      </c>
      <c r="F432" s="41" t="s">
        <v>1932</v>
      </c>
      <c r="G432" s="42" t="str">
        <f t="shared" si="24"/>
        <v>1999</v>
      </c>
      <c r="H432" s="42" t="str">
        <f t="shared" si="29"/>
        <v>03</v>
      </c>
      <c r="I432" s="42">
        <f t="shared" si="30"/>
        <v>24</v>
      </c>
      <c r="J432" s="8"/>
      <c r="K432" s="10">
        <v>29541671.399999999</v>
      </c>
      <c r="L432" s="10">
        <v>36695068.799999997</v>
      </c>
      <c r="M432" s="10">
        <v>44332400.799999997</v>
      </c>
      <c r="N432" s="10">
        <v>54900694.700000003</v>
      </c>
      <c r="O432" s="10">
        <v>62135272.799999997</v>
      </c>
      <c r="P432" s="11" t="s">
        <v>119</v>
      </c>
      <c r="Q432" s="8" t="s">
        <v>918</v>
      </c>
    </row>
    <row r="433" spans="1:17" ht="150" x14ac:dyDescent="0.25">
      <c r="A433" s="7">
        <v>18</v>
      </c>
      <c r="B433" s="3" t="s">
        <v>1933</v>
      </c>
      <c r="C433" s="9" t="s">
        <v>1934</v>
      </c>
      <c r="D433" s="8" t="s">
        <v>30</v>
      </c>
      <c r="E433" s="8" t="s">
        <v>1935</v>
      </c>
      <c r="F433" s="41" t="s">
        <v>1936</v>
      </c>
      <c r="G433" s="42" t="str">
        <f t="shared" si="24"/>
        <v>2001</v>
      </c>
      <c r="H433" s="42" t="str">
        <f t="shared" si="29"/>
        <v>11</v>
      </c>
      <c r="I433" s="42">
        <f t="shared" si="30"/>
        <v>22</v>
      </c>
      <c r="J433" s="8"/>
      <c r="K433" s="10">
        <v>9969509</v>
      </c>
      <c r="L433" s="10">
        <v>16941243.399999999</v>
      </c>
      <c r="M433" s="10">
        <v>19711796.100000001</v>
      </c>
      <c r="N433" s="10">
        <v>24369543.600000001</v>
      </c>
      <c r="O433" s="10">
        <v>20640152.600000001</v>
      </c>
      <c r="P433" s="11" t="s">
        <v>289</v>
      </c>
      <c r="Q433" s="8" t="s">
        <v>382</v>
      </c>
    </row>
    <row r="434" spans="1:17" ht="105" x14ac:dyDescent="0.25">
      <c r="A434" s="7">
        <v>18</v>
      </c>
      <c r="B434" s="3" t="s">
        <v>1937</v>
      </c>
      <c r="C434" s="9" t="s">
        <v>1230</v>
      </c>
      <c r="D434" s="8" t="s">
        <v>1938</v>
      </c>
      <c r="E434" s="8" t="s">
        <v>1939</v>
      </c>
      <c r="F434" s="41" t="s">
        <v>1940</v>
      </c>
      <c r="G434" s="42" t="str">
        <f t="shared" si="24"/>
        <v>2002</v>
      </c>
      <c r="H434" s="42" t="str">
        <f t="shared" si="29"/>
        <v>03</v>
      </c>
      <c r="I434" s="42">
        <f t="shared" si="30"/>
        <v>21</v>
      </c>
      <c r="J434" s="8"/>
      <c r="K434" s="18">
        <v>154120.1</v>
      </c>
      <c r="L434" s="18">
        <v>16131</v>
      </c>
      <c r="M434" s="18">
        <v>166280</v>
      </c>
      <c r="N434" s="18">
        <v>166730</v>
      </c>
      <c r="O434" s="18">
        <v>454156</v>
      </c>
      <c r="P434" s="11" t="s">
        <v>51</v>
      </c>
      <c r="Q434" s="8" t="s">
        <v>27</v>
      </c>
    </row>
    <row r="435" spans="1:17" ht="45" x14ac:dyDescent="0.25">
      <c r="A435" s="7">
        <v>18</v>
      </c>
      <c r="B435" s="3" t="s">
        <v>1941</v>
      </c>
      <c r="C435" s="9">
        <v>26248</v>
      </c>
      <c r="D435" s="8" t="s">
        <v>30</v>
      </c>
      <c r="E435" s="8" t="s">
        <v>1942</v>
      </c>
      <c r="F435" s="41" t="s">
        <v>1943</v>
      </c>
      <c r="G435" s="42" t="str">
        <f t="shared" si="24"/>
        <v>1995</v>
      </c>
      <c r="H435" s="42" t="str">
        <f t="shared" si="29"/>
        <v>11</v>
      </c>
      <c r="I435" s="42">
        <f t="shared" si="30"/>
        <v>28</v>
      </c>
      <c r="J435" s="8"/>
      <c r="K435" s="10">
        <v>460628080.80000001</v>
      </c>
      <c r="L435" s="10">
        <v>263854154.80000001</v>
      </c>
      <c r="M435" s="10">
        <v>797121353.5</v>
      </c>
      <c r="N435" s="10">
        <v>164961554.40000001</v>
      </c>
      <c r="O435" s="10">
        <v>377804849.5</v>
      </c>
      <c r="P435" s="11" t="s">
        <v>93</v>
      </c>
      <c r="Q435" s="8" t="s">
        <v>1944</v>
      </c>
    </row>
    <row r="436" spans="1:17" ht="30" x14ac:dyDescent="0.25">
      <c r="A436" s="7">
        <v>18</v>
      </c>
      <c r="B436" s="8" t="s">
        <v>1945</v>
      </c>
      <c r="C436" s="9" t="s">
        <v>1946</v>
      </c>
      <c r="D436" s="8" t="s">
        <v>30</v>
      </c>
      <c r="E436" s="8" t="s">
        <v>1947</v>
      </c>
      <c r="F436" s="41" t="s">
        <v>1948</v>
      </c>
      <c r="G436" s="42" t="str">
        <f t="shared" si="24"/>
        <v>1996</v>
      </c>
      <c r="H436" s="42" t="str">
        <f t="shared" si="29"/>
        <v>04</v>
      </c>
      <c r="I436" s="42">
        <f t="shared" si="30"/>
        <v>27</v>
      </c>
      <c r="J436" s="8"/>
      <c r="K436" s="18">
        <v>7715086.5</v>
      </c>
      <c r="L436" s="18">
        <v>5346019</v>
      </c>
      <c r="M436" s="18">
        <v>11163710.199999999</v>
      </c>
      <c r="N436" s="18">
        <v>35760171.600000001</v>
      </c>
      <c r="O436" s="18">
        <v>19512114.300000001</v>
      </c>
      <c r="P436" s="11" t="s">
        <v>234</v>
      </c>
      <c r="Q436" s="8" t="s">
        <v>1410</v>
      </c>
    </row>
    <row r="437" spans="1:17" ht="30" x14ac:dyDescent="0.25">
      <c r="A437" s="7">
        <v>18</v>
      </c>
      <c r="B437" s="3" t="s">
        <v>1949</v>
      </c>
      <c r="C437" s="30" t="s">
        <v>1950</v>
      </c>
      <c r="D437" s="8" t="s">
        <v>30</v>
      </c>
      <c r="E437" s="8" t="s">
        <v>1951</v>
      </c>
      <c r="F437" s="41" t="s">
        <v>1952</v>
      </c>
      <c r="G437" s="42" t="str">
        <f t="shared" si="24"/>
        <v>2021</v>
      </c>
      <c r="H437" s="42" t="str">
        <f t="shared" si="29"/>
        <v>08</v>
      </c>
      <c r="I437" s="42">
        <f t="shared" si="30"/>
        <v>2</v>
      </c>
      <c r="J437" s="8"/>
      <c r="K437" s="24">
        <v>0</v>
      </c>
      <c r="L437" s="24">
        <v>0</v>
      </c>
      <c r="M437" s="18">
        <v>56950</v>
      </c>
      <c r="N437" s="18">
        <v>67929.2</v>
      </c>
      <c r="O437" s="18">
        <v>402577.2</v>
      </c>
      <c r="P437" s="11" t="s">
        <v>51</v>
      </c>
      <c r="Q437" s="26" t="s">
        <v>260</v>
      </c>
    </row>
    <row r="438" spans="1:17" ht="45" x14ac:dyDescent="0.25">
      <c r="A438" s="7">
        <v>18</v>
      </c>
      <c r="B438" s="8" t="s">
        <v>1953</v>
      </c>
      <c r="C438" s="30" t="s">
        <v>1954</v>
      </c>
      <c r="D438" s="8" t="s">
        <v>30</v>
      </c>
      <c r="E438" s="8" t="s">
        <v>1955</v>
      </c>
      <c r="F438" s="41" t="s">
        <v>1956</v>
      </c>
      <c r="G438" s="42" t="str">
        <f t="shared" si="24"/>
        <v>2014</v>
      </c>
      <c r="H438" s="42" t="str">
        <f t="shared" si="29"/>
        <v>11</v>
      </c>
      <c r="I438" s="42">
        <f t="shared" si="30"/>
        <v>9</v>
      </c>
      <c r="J438" s="8"/>
      <c r="K438" s="18">
        <v>35861</v>
      </c>
      <c r="L438" s="18">
        <v>75098</v>
      </c>
      <c r="M438" s="24">
        <v>0</v>
      </c>
      <c r="N438" s="24">
        <v>0</v>
      </c>
      <c r="O438" s="24">
        <v>0</v>
      </c>
      <c r="P438" s="11" t="s">
        <v>51</v>
      </c>
      <c r="Q438" s="26" t="s">
        <v>1957</v>
      </c>
    </row>
    <row r="439" spans="1:17" ht="195" x14ac:dyDescent="0.25">
      <c r="A439" s="7">
        <v>18</v>
      </c>
      <c r="B439" s="3" t="s">
        <v>1958</v>
      </c>
      <c r="C439" s="9" t="s">
        <v>1959</v>
      </c>
      <c r="D439" s="8" t="s">
        <v>30</v>
      </c>
      <c r="E439" s="8" t="s">
        <v>1960</v>
      </c>
      <c r="F439" s="41" t="s">
        <v>1961</v>
      </c>
      <c r="G439" s="42" t="str">
        <f t="shared" si="24"/>
        <v>1996</v>
      </c>
      <c r="H439" s="42" t="str">
        <f t="shared" si="29"/>
        <v>04</v>
      </c>
      <c r="I439" s="42">
        <f t="shared" si="30"/>
        <v>27</v>
      </c>
      <c r="J439" s="8"/>
      <c r="K439" s="10">
        <v>11610805.1</v>
      </c>
      <c r="L439" s="10">
        <v>14877741.1</v>
      </c>
      <c r="M439" s="10">
        <v>22115778.199999999</v>
      </c>
      <c r="N439" s="10">
        <v>20230512.100000001</v>
      </c>
      <c r="O439" s="10">
        <v>59786674</v>
      </c>
      <c r="P439" s="11" t="s">
        <v>119</v>
      </c>
      <c r="Q439" s="8" t="s">
        <v>1962</v>
      </c>
    </row>
    <row r="440" spans="1:17" ht="60" x14ac:dyDescent="0.25">
      <c r="A440" s="7">
        <v>18</v>
      </c>
      <c r="B440" s="3" t="s">
        <v>1963</v>
      </c>
      <c r="C440" s="9">
        <v>28211</v>
      </c>
      <c r="D440" s="8" t="s">
        <v>30</v>
      </c>
      <c r="E440" s="8" t="s">
        <v>1964</v>
      </c>
      <c r="F440" s="41" t="s">
        <v>1965</v>
      </c>
      <c r="G440" s="42" t="str">
        <f t="shared" si="24"/>
        <v>2003</v>
      </c>
      <c r="H440" s="42" t="str">
        <f t="shared" si="29"/>
        <v>01</v>
      </c>
      <c r="I440" s="42">
        <f t="shared" si="30"/>
        <v>20</v>
      </c>
      <c r="J440" s="8"/>
      <c r="K440" s="10">
        <v>8420564.5</v>
      </c>
      <c r="L440" s="10">
        <v>11948065</v>
      </c>
      <c r="M440" s="10">
        <v>14343062.5</v>
      </c>
      <c r="N440" s="10">
        <v>18500586</v>
      </c>
      <c r="O440" s="10">
        <v>21337802.5</v>
      </c>
      <c r="P440" s="11" t="s">
        <v>26</v>
      </c>
      <c r="Q440" s="8" t="s">
        <v>382</v>
      </c>
    </row>
    <row r="441" spans="1:17" ht="255" x14ac:dyDescent="0.25">
      <c r="A441" s="7">
        <v>18</v>
      </c>
      <c r="B441" s="3" t="s">
        <v>1966</v>
      </c>
      <c r="C441" s="9" t="s">
        <v>1967</v>
      </c>
      <c r="D441" s="8" t="s">
        <v>1026</v>
      </c>
      <c r="E441" s="8" t="s">
        <v>1968</v>
      </c>
      <c r="F441" s="41" t="s">
        <v>1969</v>
      </c>
      <c r="G441" s="42" t="str">
        <f t="shared" si="24"/>
        <v>2003</v>
      </c>
      <c r="H441" s="42" t="str">
        <f t="shared" si="29"/>
        <v>12</v>
      </c>
      <c r="I441" s="42">
        <f t="shared" si="30"/>
        <v>20</v>
      </c>
      <c r="J441" s="8" t="s">
        <v>18</v>
      </c>
      <c r="K441" s="10">
        <v>229250750.40000001</v>
      </c>
      <c r="L441" s="10">
        <v>396780262</v>
      </c>
      <c r="M441" s="10">
        <v>616908841.20000005</v>
      </c>
      <c r="N441" s="10">
        <v>867450546.89999998</v>
      </c>
      <c r="O441" s="10">
        <v>757638047</v>
      </c>
      <c r="P441" s="11" t="s">
        <v>93</v>
      </c>
      <c r="Q441" s="8" t="s">
        <v>1970</v>
      </c>
    </row>
    <row r="442" spans="1:17" ht="75" x14ac:dyDescent="0.25">
      <c r="A442" s="7">
        <v>18</v>
      </c>
      <c r="B442" s="3" t="s">
        <v>1971</v>
      </c>
      <c r="C442" s="30" t="s">
        <v>543</v>
      </c>
      <c r="D442" s="8" t="s">
        <v>30</v>
      </c>
      <c r="E442" s="8" t="s">
        <v>1972</v>
      </c>
      <c r="F442" s="41" t="s">
        <v>1973</v>
      </c>
      <c r="G442" s="42" t="str">
        <f t="shared" si="24"/>
        <v>1997</v>
      </c>
      <c r="H442" s="42" t="str">
        <f t="shared" si="29"/>
        <v>11</v>
      </c>
      <c r="I442" s="42">
        <f t="shared" si="30"/>
        <v>26</v>
      </c>
      <c r="J442" s="8"/>
      <c r="K442" s="10">
        <v>235635211.30000001</v>
      </c>
      <c r="L442" s="10">
        <v>155540433.19999999</v>
      </c>
      <c r="M442" s="10">
        <v>195689850.19999999</v>
      </c>
      <c r="N442" s="10">
        <v>211449427.80000001</v>
      </c>
      <c r="O442" s="10">
        <v>277784433.60000002</v>
      </c>
      <c r="P442" s="11" t="s">
        <v>289</v>
      </c>
      <c r="Q442" s="8" t="s">
        <v>1974</v>
      </c>
    </row>
    <row r="443" spans="1:17" ht="150" x14ac:dyDescent="0.25">
      <c r="A443" s="7">
        <v>18</v>
      </c>
      <c r="B443" s="3" t="s">
        <v>1975</v>
      </c>
      <c r="C443" s="9" t="s">
        <v>1976</v>
      </c>
      <c r="D443" s="8" t="s">
        <v>1977</v>
      </c>
      <c r="E443" s="8" t="s">
        <v>1978</v>
      </c>
      <c r="F443" s="41" t="s">
        <v>1979</v>
      </c>
      <c r="G443" s="42" t="str">
        <f t="shared" si="24"/>
        <v>1996</v>
      </c>
      <c r="H443" s="42" t="str">
        <f t="shared" si="29"/>
        <v>01</v>
      </c>
      <c r="I443" s="42">
        <f t="shared" si="30"/>
        <v>27</v>
      </c>
      <c r="J443" s="8" t="s">
        <v>18</v>
      </c>
      <c r="K443" s="10">
        <v>4005533124.9000001</v>
      </c>
      <c r="L443" s="10">
        <v>5215608254.5</v>
      </c>
      <c r="M443" s="10">
        <v>7267538980.8999996</v>
      </c>
      <c r="N443" s="10">
        <v>11639188094.4</v>
      </c>
      <c r="O443" s="10">
        <v>11774079643.299999</v>
      </c>
      <c r="P443" s="11" t="s">
        <v>69</v>
      </c>
      <c r="Q443" s="8" t="s">
        <v>1980</v>
      </c>
    </row>
    <row r="444" spans="1:17" ht="30" x14ac:dyDescent="0.25">
      <c r="A444" s="7">
        <v>18</v>
      </c>
      <c r="B444" s="3" t="s">
        <v>1981</v>
      </c>
      <c r="C444" s="9" t="s">
        <v>543</v>
      </c>
      <c r="D444" s="8" t="s">
        <v>30</v>
      </c>
      <c r="E444" s="8" t="s">
        <v>1982</v>
      </c>
      <c r="F444" s="41" t="s">
        <v>1983</v>
      </c>
      <c r="G444" s="42" t="str">
        <f t="shared" si="24"/>
        <v>2005</v>
      </c>
      <c r="H444" s="42" t="str">
        <f t="shared" si="29"/>
        <v>11</v>
      </c>
      <c r="I444" s="42">
        <f t="shared" si="30"/>
        <v>18</v>
      </c>
      <c r="J444" s="8" t="s">
        <v>18</v>
      </c>
      <c r="K444" s="10">
        <v>14676956.5</v>
      </c>
      <c r="L444" s="10">
        <v>16039007</v>
      </c>
      <c r="M444" s="10">
        <v>26666959.600000001</v>
      </c>
      <c r="N444" s="10">
        <v>32121530</v>
      </c>
      <c r="O444" s="10">
        <v>40353500</v>
      </c>
      <c r="P444" s="11" t="s">
        <v>45</v>
      </c>
      <c r="Q444" s="8" t="s">
        <v>551</v>
      </c>
    </row>
    <row r="445" spans="1:17" ht="30" x14ac:dyDescent="0.25">
      <c r="A445" s="7">
        <v>18</v>
      </c>
      <c r="B445" s="3" t="s">
        <v>1984</v>
      </c>
      <c r="C445" s="9" t="s">
        <v>1985</v>
      </c>
      <c r="D445" s="8" t="s">
        <v>30</v>
      </c>
      <c r="E445" s="8" t="s">
        <v>1986</v>
      </c>
      <c r="F445" s="41" t="s">
        <v>1987</v>
      </c>
      <c r="G445" s="42" t="str">
        <f t="shared" si="24"/>
        <v>1999</v>
      </c>
      <c r="H445" s="42" t="str">
        <f t="shared" si="29"/>
        <v>03</v>
      </c>
      <c r="I445" s="42">
        <f t="shared" si="30"/>
        <v>24</v>
      </c>
      <c r="J445" s="8" t="s">
        <v>18</v>
      </c>
      <c r="K445" s="10">
        <v>23856229.5</v>
      </c>
      <c r="L445" s="10">
        <v>31003447.300000001</v>
      </c>
      <c r="M445" s="10">
        <v>34977771</v>
      </c>
      <c r="N445" s="10">
        <v>51080532.799999997</v>
      </c>
      <c r="O445" s="10">
        <v>55982562.799999997</v>
      </c>
      <c r="P445" s="11" t="s">
        <v>119</v>
      </c>
      <c r="Q445" s="8" t="s">
        <v>1887</v>
      </c>
    </row>
    <row r="446" spans="1:17" ht="90" x14ac:dyDescent="0.25">
      <c r="A446" s="7">
        <v>18</v>
      </c>
      <c r="B446" s="8" t="s">
        <v>1988</v>
      </c>
      <c r="C446" s="9" t="s">
        <v>1989</v>
      </c>
      <c r="D446" s="8" t="s">
        <v>30</v>
      </c>
      <c r="E446" s="8" t="s">
        <v>1990</v>
      </c>
      <c r="F446" s="41" t="s">
        <v>1991</v>
      </c>
      <c r="G446" s="42" t="str">
        <f t="shared" si="24"/>
        <v>2022</v>
      </c>
      <c r="H446" s="42" t="str">
        <f t="shared" si="29"/>
        <v>12</v>
      </c>
      <c r="I446" s="42">
        <f t="shared" si="30"/>
        <v>1</v>
      </c>
      <c r="J446" s="8"/>
      <c r="K446" s="17">
        <v>0</v>
      </c>
      <c r="L446" s="17">
        <v>0</v>
      </c>
      <c r="M446" s="17">
        <v>0</v>
      </c>
      <c r="N446" s="10">
        <v>29482</v>
      </c>
      <c r="O446" s="10">
        <v>14341916.4</v>
      </c>
      <c r="P446" s="11" t="s">
        <v>234</v>
      </c>
      <c r="Q446" s="26" t="s">
        <v>382</v>
      </c>
    </row>
    <row r="447" spans="1:17" ht="75" x14ac:dyDescent="0.25">
      <c r="A447" s="7">
        <v>18</v>
      </c>
      <c r="B447" s="3" t="s">
        <v>1992</v>
      </c>
      <c r="C447" s="9" t="s">
        <v>1993</v>
      </c>
      <c r="D447" s="8" t="s">
        <v>30</v>
      </c>
      <c r="E447" s="8" t="s">
        <v>1994</v>
      </c>
      <c r="F447" s="41" t="s">
        <v>1918</v>
      </c>
      <c r="G447" s="42" t="str">
        <f t="shared" si="24"/>
        <v>2022</v>
      </c>
      <c r="H447" s="42" t="str">
        <f t="shared" si="29"/>
        <v>06</v>
      </c>
      <c r="I447" s="42">
        <f t="shared" si="30"/>
        <v>1</v>
      </c>
      <c r="J447" s="8"/>
      <c r="K447" s="17">
        <v>0</v>
      </c>
      <c r="L447" s="17">
        <v>0</v>
      </c>
      <c r="M447" s="17">
        <v>0</v>
      </c>
      <c r="N447" s="10">
        <v>71373844.700000003</v>
      </c>
      <c r="O447" s="10">
        <v>269818283.19999999</v>
      </c>
      <c r="P447" s="11" t="s">
        <v>33</v>
      </c>
      <c r="Q447" s="26" t="s">
        <v>1129</v>
      </c>
    </row>
    <row r="448" spans="1:17" ht="45" x14ac:dyDescent="0.25">
      <c r="A448" s="7">
        <v>18</v>
      </c>
      <c r="B448" s="3" t="s">
        <v>1995</v>
      </c>
      <c r="C448" s="9">
        <v>30555</v>
      </c>
      <c r="D448" s="8" t="s">
        <v>30</v>
      </c>
      <c r="E448" s="8" t="s">
        <v>1996</v>
      </c>
      <c r="F448" s="41" t="s">
        <v>1997</v>
      </c>
      <c r="G448" s="42" t="str">
        <f t="shared" si="24"/>
        <v>2009</v>
      </c>
      <c r="H448" s="42" t="str">
        <f t="shared" si="29"/>
        <v>12</v>
      </c>
      <c r="I448" s="42">
        <f t="shared" si="30"/>
        <v>14</v>
      </c>
      <c r="J448" s="8" t="s">
        <v>18</v>
      </c>
      <c r="K448" s="10">
        <v>1855000</v>
      </c>
      <c r="L448" s="10">
        <v>410577.2</v>
      </c>
      <c r="M448" s="10">
        <v>659981.80000000005</v>
      </c>
      <c r="N448" s="10">
        <v>901098.9</v>
      </c>
      <c r="O448" s="10">
        <v>780347</v>
      </c>
      <c r="P448" s="11" t="s">
        <v>76</v>
      </c>
      <c r="Q448" s="8" t="s">
        <v>1998</v>
      </c>
    </row>
    <row r="449" spans="1:17" ht="105" x14ac:dyDescent="0.25">
      <c r="A449" s="7">
        <v>19</v>
      </c>
      <c r="B449" s="3" t="s">
        <v>1999</v>
      </c>
      <c r="C449" s="9" t="s">
        <v>2000</v>
      </c>
      <c r="D449" s="8" t="s">
        <v>2001</v>
      </c>
      <c r="E449" s="8" t="s">
        <v>2002</v>
      </c>
      <c r="F449" s="41" t="s">
        <v>2003</v>
      </c>
      <c r="G449" s="42" t="str">
        <f t="shared" si="24"/>
        <v>1999</v>
      </c>
      <c r="H449" s="42" t="str">
        <f t="shared" si="29"/>
        <v>01</v>
      </c>
      <c r="I449" s="42">
        <f t="shared" si="30"/>
        <v>24</v>
      </c>
      <c r="J449" s="8"/>
      <c r="K449" s="10">
        <v>170183711.69999999</v>
      </c>
      <c r="L449" s="10">
        <v>219226037.59999999</v>
      </c>
      <c r="M449" s="10">
        <v>254086791.59999999</v>
      </c>
      <c r="N449" s="10">
        <v>295062293.10000002</v>
      </c>
      <c r="O449" s="10">
        <v>331365395</v>
      </c>
      <c r="P449" s="11" t="s">
        <v>33</v>
      </c>
      <c r="Q449" s="8" t="s">
        <v>2004</v>
      </c>
    </row>
    <row r="450" spans="1:17" ht="30" x14ac:dyDescent="0.25">
      <c r="A450" s="7">
        <v>19</v>
      </c>
      <c r="B450" s="8" t="s">
        <v>2005</v>
      </c>
      <c r="C450" s="9" t="s">
        <v>2006</v>
      </c>
      <c r="D450" s="8" t="s">
        <v>363</v>
      </c>
      <c r="E450" s="8" t="s">
        <v>2007</v>
      </c>
      <c r="F450" s="41" t="s">
        <v>2008</v>
      </c>
      <c r="G450" s="42" t="str">
        <f t="shared" si="24"/>
        <v>1999</v>
      </c>
      <c r="H450" s="42" t="str">
        <f t="shared" si="29"/>
        <v>09</v>
      </c>
      <c r="I450" s="42">
        <f t="shared" si="30"/>
        <v>24</v>
      </c>
      <c r="J450" s="8"/>
      <c r="K450" s="10">
        <v>372279</v>
      </c>
      <c r="L450" s="10">
        <v>369094</v>
      </c>
      <c r="M450" s="10">
        <v>127017.9</v>
      </c>
      <c r="N450" s="10">
        <v>334209</v>
      </c>
      <c r="O450" s="10">
        <v>141700</v>
      </c>
      <c r="P450" s="11" t="s">
        <v>51</v>
      </c>
      <c r="Q450" s="8" t="s">
        <v>2009</v>
      </c>
    </row>
    <row r="451" spans="1:17" ht="45" x14ac:dyDescent="0.25">
      <c r="A451" s="7">
        <v>19</v>
      </c>
      <c r="B451" s="3" t="s">
        <v>2010</v>
      </c>
      <c r="C451" s="9">
        <v>23548</v>
      </c>
      <c r="D451" s="8" t="s">
        <v>363</v>
      </c>
      <c r="E451" s="8" t="s">
        <v>2011</v>
      </c>
      <c r="F451" s="41" t="s">
        <v>2012</v>
      </c>
      <c r="G451" s="42" t="str">
        <f t="shared" si="24"/>
        <v>2006</v>
      </c>
      <c r="H451" s="42" t="str">
        <f t="shared" si="29"/>
        <v>12</v>
      </c>
      <c r="I451" s="42">
        <f t="shared" si="30"/>
        <v>17</v>
      </c>
      <c r="J451" s="8"/>
      <c r="K451" s="10">
        <v>94510889.5</v>
      </c>
      <c r="L451" s="10">
        <v>389424014.30000001</v>
      </c>
      <c r="M451" s="10">
        <v>299845806.39999998</v>
      </c>
      <c r="N451" s="10">
        <v>250078365.90000001</v>
      </c>
      <c r="O451" s="10">
        <v>333282691</v>
      </c>
      <c r="P451" s="11" t="s">
        <v>93</v>
      </c>
      <c r="Q451" s="8" t="s">
        <v>2013</v>
      </c>
    </row>
    <row r="452" spans="1:17" ht="45" x14ac:dyDescent="0.25">
      <c r="A452" s="7">
        <v>19</v>
      </c>
      <c r="B452" s="8" t="s">
        <v>2014</v>
      </c>
      <c r="C452" s="9"/>
      <c r="D452" s="8" t="s">
        <v>2015</v>
      </c>
      <c r="E452" s="8" t="s">
        <v>2016</v>
      </c>
      <c r="F452" s="41" t="s">
        <v>2017</v>
      </c>
      <c r="G452" s="42" t="str">
        <f t="shared" si="24"/>
        <v>2022</v>
      </c>
      <c r="H452" s="42" t="str">
        <f t="shared" si="29"/>
        <v>12</v>
      </c>
      <c r="I452" s="42">
        <f t="shared" si="30"/>
        <v>1</v>
      </c>
      <c r="J452" s="8"/>
      <c r="K452" s="17">
        <v>0</v>
      </c>
      <c r="L452" s="17">
        <v>0</v>
      </c>
      <c r="M452" s="17">
        <v>0</v>
      </c>
      <c r="N452" s="10">
        <v>24932</v>
      </c>
      <c r="O452" s="10">
        <v>1179854.7</v>
      </c>
      <c r="P452" s="11" t="s">
        <v>51</v>
      </c>
      <c r="Q452" s="8" t="s">
        <v>270</v>
      </c>
    </row>
    <row r="453" spans="1:17" ht="90" x14ac:dyDescent="0.25">
      <c r="A453" s="7">
        <v>19</v>
      </c>
      <c r="B453" s="3" t="s">
        <v>2018</v>
      </c>
      <c r="C453" s="9" t="s">
        <v>2019</v>
      </c>
      <c r="D453" s="8" t="s">
        <v>48</v>
      </c>
      <c r="E453" s="8" t="s">
        <v>2020</v>
      </c>
      <c r="F453" s="41" t="s">
        <v>2021</v>
      </c>
      <c r="G453" s="42" t="str">
        <f t="shared" si="24"/>
        <v>2016</v>
      </c>
      <c r="H453" s="42" t="str">
        <f t="shared" si="29"/>
        <v>02</v>
      </c>
      <c r="I453" s="42">
        <f t="shared" si="30"/>
        <v>7</v>
      </c>
      <c r="J453" s="8"/>
      <c r="K453" s="18">
        <v>183555</v>
      </c>
      <c r="L453" s="18">
        <v>183502.5</v>
      </c>
      <c r="M453" s="18">
        <v>209947.9</v>
      </c>
      <c r="N453" s="18">
        <v>9736.5</v>
      </c>
      <c r="O453" s="18">
        <v>192482.8</v>
      </c>
      <c r="P453" s="11" t="s">
        <v>51</v>
      </c>
      <c r="Q453" s="8" t="s">
        <v>884</v>
      </c>
    </row>
    <row r="454" spans="1:17" ht="60" x14ac:dyDescent="0.25">
      <c r="A454" s="7">
        <v>19</v>
      </c>
      <c r="B454" s="3" t="s">
        <v>2022</v>
      </c>
      <c r="C454" s="9" t="s">
        <v>2023</v>
      </c>
      <c r="D454" s="8" t="s">
        <v>363</v>
      </c>
      <c r="E454" s="8" t="s">
        <v>2024</v>
      </c>
      <c r="F454" s="41" t="s">
        <v>2025</v>
      </c>
      <c r="G454" s="42" t="str">
        <f t="shared" ref="G454:G468" si="31">IF(LEFT(F454,2)&lt;"50","20"&amp;LEFT(F454,2),"19"&amp;LEFT(F454,2))</f>
        <v>2004</v>
      </c>
      <c r="H454" s="42" t="str">
        <f t="shared" si="29"/>
        <v>03</v>
      </c>
      <c r="I454" s="42">
        <f t="shared" si="30"/>
        <v>19</v>
      </c>
      <c r="J454" s="8"/>
      <c r="K454" s="10">
        <v>2566496.2999999998</v>
      </c>
      <c r="L454" s="10">
        <v>2949236.4</v>
      </c>
      <c r="M454" s="10">
        <v>3330865.6</v>
      </c>
      <c r="N454" s="10">
        <v>4682346.5</v>
      </c>
      <c r="O454" s="10">
        <v>5012289.5</v>
      </c>
      <c r="P454" s="11" t="s">
        <v>108</v>
      </c>
      <c r="Q454" s="8" t="s">
        <v>142</v>
      </c>
    </row>
    <row r="455" spans="1:17" ht="75" x14ac:dyDescent="0.25">
      <c r="A455" s="7">
        <v>19</v>
      </c>
      <c r="B455" s="8" t="s">
        <v>2026</v>
      </c>
      <c r="C455" s="9" t="s">
        <v>1513</v>
      </c>
      <c r="D455" s="8" t="s">
        <v>363</v>
      </c>
      <c r="E455" s="8" t="s">
        <v>2027</v>
      </c>
      <c r="F455" s="41" t="s">
        <v>2028</v>
      </c>
      <c r="G455" s="42" t="str">
        <f t="shared" si="31"/>
        <v>1998</v>
      </c>
      <c r="H455" s="42" t="str">
        <f t="shared" si="29"/>
        <v>10</v>
      </c>
      <c r="I455" s="42">
        <f t="shared" si="30"/>
        <v>25</v>
      </c>
      <c r="J455" s="8"/>
      <c r="K455" s="18">
        <v>33893449</v>
      </c>
      <c r="L455" s="18">
        <v>52031090</v>
      </c>
      <c r="M455" s="18">
        <v>68933074</v>
      </c>
      <c r="N455" s="18">
        <v>111250683.5</v>
      </c>
      <c r="O455" s="18">
        <v>102850266.2</v>
      </c>
      <c r="P455" s="11" t="s">
        <v>289</v>
      </c>
      <c r="Q455" s="8" t="s">
        <v>2029</v>
      </c>
    </row>
    <row r="456" spans="1:17" ht="60" x14ac:dyDescent="0.25">
      <c r="A456" s="7">
        <v>19</v>
      </c>
      <c r="B456" s="3" t="s">
        <v>2030</v>
      </c>
      <c r="C456" s="30" t="s">
        <v>2031</v>
      </c>
      <c r="D456" s="8" t="s">
        <v>363</v>
      </c>
      <c r="E456" s="8" t="s">
        <v>2032</v>
      </c>
      <c r="F456" s="41" t="s">
        <v>2033</v>
      </c>
      <c r="G456" s="42" t="str">
        <f t="shared" si="31"/>
        <v>2004</v>
      </c>
      <c r="H456" s="42" t="str">
        <f t="shared" si="29"/>
        <v>11</v>
      </c>
      <c r="I456" s="42">
        <f t="shared" si="30"/>
        <v>19</v>
      </c>
      <c r="J456" s="8"/>
      <c r="K456" s="10">
        <v>34415248.5</v>
      </c>
      <c r="L456" s="10">
        <v>92520598.200000003</v>
      </c>
      <c r="M456" s="10">
        <v>123877272.09999999</v>
      </c>
      <c r="N456" s="10">
        <v>267306993</v>
      </c>
      <c r="O456" s="10">
        <v>123447942</v>
      </c>
      <c r="P456" s="11" t="s">
        <v>45</v>
      </c>
      <c r="Q456" s="8" t="s">
        <v>260</v>
      </c>
    </row>
    <row r="457" spans="1:17" ht="45" x14ac:dyDescent="0.25">
      <c r="A457" s="7">
        <v>19</v>
      </c>
      <c r="B457" s="3" t="s">
        <v>2034</v>
      </c>
      <c r="C457" s="9" t="s">
        <v>2035</v>
      </c>
      <c r="D457" s="8" t="s">
        <v>363</v>
      </c>
      <c r="E457" s="8" t="s">
        <v>2036</v>
      </c>
      <c r="F457" s="41" t="s">
        <v>2037</v>
      </c>
      <c r="G457" s="42" t="str">
        <f t="shared" si="31"/>
        <v>2009</v>
      </c>
      <c r="H457" s="42" t="str">
        <f t="shared" si="29"/>
        <v>02</v>
      </c>
      <c r="I457" s="42">
        <f t="shared" si="30"/>
        <v>14</v>
      </c>
      <c r="J457" s="8"/>
      <c r="K457" s="10">
        <v>12820331.6</v>
      </c>
      <c r="L457" s="10">
        <v>27343098.699999999</v>
      </c>
      <c r="M457" s="10">
        <v>31847617.300000001</v>
      </c>
      <c r="N457" s="10">
        <v>25207797.300000001</v>
      </c>
      <c r="O457" s="10">
        <v>64335409.100000001</v>
      </c>
      <c r="P457" s="11" t="s">
        <v>57</v>
      </c>
      <c r="Q457" s="8" t="s">
        <v>197</v>
      </c>
    </row>
    <row r="458" spans="1:17" ht="255" x14ac:dyDescent="0.25">
      <c r="A458" s="7">
        <v>19</v>
      </c>
      <c r="B458" s="3" t="s">
        <v>2038</v>
      </c>
      <c r="C458" s="9">
        <v>28491</v>
      </c>
      <c r="D458" s="8" t="s">
        <v>363</v>
      </c>
      <c r="E458" s="8" t="s">
        <v>2039</v>
      </c>
      <c r="F458" s="41" t="s">
        <v>2040</v>
      </c>
      <c r="G458" s="42" t="str">
        <f t="shared" si="31"/>
        <v>2021</v>
      </c>
      <c r="H458" s="42" t="str">
        <f t="shared" si="29"/>
        <v>12</v>
      </c>
      <c r="I458" s="42">
        <f t="shared" si="30"/>
        <v>2</v>
      </c>
      <c r="J458" s="8"/>
      <c r="K458" s="17">
        <v>0</v>
      </c>
      <c r="L458" s="17">
        <v>0</v>
      </c>
      <c r="M458" s="17">
        <v>0</v>
      </c>
      <c r="N458" s="10">
        <v>4937506</v>
      </c>
      <c r="O458" s="10">
        <v>2214720.2000000002</v>
      </c>
      <c r="P458" s="11" t="s">
        <v>51</v>
      </c>
      <c r="Q458" s="26" t="s">
        <v>656</v>
      </c>
    </row>
    <row r="459" spans="1:17" x14ac:dyDescent="0.25">
      <c r="A459" s="7">
        <v>19</v>
      </c>
      <c r="B459" s="3" t="s">
        <v>2041</v>
      </c>
      <c r="C459" s="9" t="s">
        <v>2042</v>
      </c>
      <c r="D459" s="8" t="s">
        <v>37</v>
      </c>
      <c r="E459" s="8" t="s">
        <v>2043</v>
      </c>
      <c r="F459" s="41" t="s">
        <v>2044</v>
      </c>
      <c r="G459" s="42" t="str">
        <f t="shared" si="31"/>
        <v>2002</v>
      </c>
      <c r="H459" s="42" t="str">
        <f t="shared" si="29"/>
        <v>05</v>
      </c>
      <c r="I459" s="42">
        <f t="shared" si="30"/>
        <v>21</v>
      </c>
      <c r="J459" s="8"/>
      <c r="K459" s="10">
        <v>1196246</v>
      </c>
      <c r="L459" s="10">
        <v>1319101</v>
      </c>
      <c r="M459" s="10">
        <v>1388820.8</v>
      </c>
      <c r="N459" s="10">
        <v>840490.3</v>
      </c>
      <c r="O459" s="10">
        <v>170010</v>
      </c>
      <c r="P459" s="11" t="s">
        <v>51</v>
      </c>
      <c r="Q459" s="8" t="s">
        <v>2045</v>
      </c>
    </row>
    <row r="460" spans="1:17" ht="30" x14ac:dyDescent="0.25">
      <c r="A460" s="7">
        <v>19</v>
      </c>
      <c r="B460" s="3" t="s">
        <v>2046</v>
      </c>
      <c r="C460" s="9" t="s">
        <v>2047</v>
      </c>
      <c r="D460" s="8" t="s">
        <v>2048</v>
      </c>
      <c r="E460" s="8" t="s">
        <v>2049</v>
      </c>
      <c r="F460" s="41" t="s">
        <v>2050</v>
      </c>
      <c r="G460" s="42" t="str">
        <f t="shared" si="31"/>
        <v>1999</v>
      </c>
      <c r="H460" s="42" t="str">
        <f t="shared" si="29"/>
        <v>04</v>
      </c>
      <c r="I460" s="42">
        <f t="shared" si="30"/>
        <v>24</v>
      </c>
      <c r="J460" s="8"/>
      <c r="K460" s="10">
        <v>105104958</v>
      </c>
      <c r="L460" s="10">
        <v>105713754</v>
      </c>
      <c r="M460" s="10">
        <v>105284477.40000001</v>
      </c>
      <c r="N460" s="10">
        <v>115497677.2</v>
      </c>
      <c r="O460" s="10">
        <v>156793226</v>
      </c>
      <c r="P460" s="11" t="s">
        <v>119</v>
      </c>
      <c r="Q460" s="8" t="s">
        <v>1340</v>
      </c>
    </row>
    <row r="461" spans="1:17" ht="45" x14ac:dyDescent="0.25">
      <c r="A461" s="7">
        <v>19</v>
      </c>
      <c r="B461" s="8" t="s">
        <v>2051</v>
      </c>
      <c r="C461" s="9" t="s">
        <v>2052</v>
      </c>
      <c r="D461" s="8" t="s">
        <v>363</v>
      </c>
      <c r="E461" s="8" t="s">
        <v>2053</v>
      </c>
      <c r="F461" s="41" t="s">
        <v>2054</v>
      </c>
      <c r="G461" s="42" t="str">
        <f t="shared" si="31"/>
        <v>2020</v>
      </c>
      <c r="H461" s="42" t="str">
        <f t="shared" si="29"/>
        <v>01</v>
      </c>
      <c r="I461" s="42">
        <f t="shared" si="30"/>
        <v>3</v>
      </c>
      <c r="J461" s="8"/>
      <c r="K461" s="17">
        <v>0</v>
      </c>
      <c r="L461" s="10">
        <v>421606</v>
      </c>
      <c r="M461" s="10">
        <v>6413638.5</v>
      </c>
      <c r="N461" s="10">
        <v>4233159.9000000004</v>
      </c>
      <c r="O461" s="10">
        <v>4903598</v>
      </c>
      <c r="P461" s="3" t="s">
        <v>19</v>
      </c>
      <c r="Q461" s="8" t="s">
        <v>2055</v>
      </c>
    </row>
    <row r="462" spans="1:17" ht="75" x14ac:dyDescent="0.25">
      <c r="A462" s="7">
        <v>19</v>
      </c>
      <c r="B462" s="3" t="s">
        <v>2056</v>
      </c>
      <c r="C462" s="9" t="s">
        <v>1167</v>
      </c>
      <c r="D462" s="8" t="s">
        <v>30</v>
      </c>
      <c r="E462" s="8" t="s">
        <v>2057</v>
      </c>
      <c r="F462" s="41" t="s">
        <v>2058</v>
      </c>
      <c r="G462" s="42" t="str">
        <f t="shared" si="31"/>
        <v>2002</v>
      </c>
      <c r="H462" s="42" t="str">
        <f t="shared" si="29"/>
        <v>10</v>
      </c>
      <c r="I462" s="42">
        <f t="shared" si="30"/>
        <v>21</v>
      </c>
      <c r="J462" s="8"/>
      <c r="K462" s="10">
        <v>15646335</v>
      </c>
      <c r="L462" s="10">
        <v>56813988</v>
      </c>
      <c r="M462" s="10">
        <v>93273425.5</v>
      </c>
      <c r="N462" s="10">
        <v>33003389.5</v>
      </c>
      <c r="O462" s="10">
        <v>63106251</v>
      </c>
      <c r="P462" s="11" t="s">
        <v>289</v>
      </c>
      <c r="Q462" s="8" t="s">
        <v>209</v>
      </c>
    </row>
    <row r="463" spans="1:17" ht="30" x14ac:dyDescent="0.25">
      <c r="A463" s="7">
        <v>20</v>
      </c>
      <c r="B463" s="3" t="s">
        <v>2059</v>
      </c>
      <c r="C463" s="9" t="s">
        <v>2060</v>
      </c>
      <c r="D463" s="8" t="s">
        <v>2061</v>
      </c>
      <c r="E463" s="8" t="s">
        <v>2062</v>
      </c>
      <c r="F463" s="41" t="s">
        <v>2063</v>
      </c>
      <c r="G463" s="42" t="str">
        <f t="shared" si="31"/>
        <v>2012</v>
      </c>
      <c r="H463" s="42" t="str">
        <f t="shared" si="29"/>
        <v>08</v>
      </c>
      <c r="I463" s="42">
        <f t="shared" si="30"/>
        <v>11</v>
      </c>
      <c r="J463" s="8"/>
      <c r="K463" s="18">
        <v>84915</v>
      </c>
      <c r="L463" s="18">
        <v>155180.5</v>
      </c>
      <c r="M463" s="18">
        <v>67901</v>
      </c>
      <c r="N463" s="18">
        <v>39818.5</v>
      </c>
      <c r="O463" s="18">
        <v>67275</v>
      </c>
      <c r="P463" s="11" t="s">
        <v>45</v>
      </c>
      <c r="Q463" s="8" t="s">
        <v>27</v>
      </c>
    </row>
    <row r="464" spans="1:17" ht="165" x14ac:dyDescent="0.25">
      <c r="A464" s="7">
        <v>20</v>
      </c>
      <c r="B464" s="8" t="s">
        <v>2064</v>
      </c>
      <c r="C464" s="9" t="s">
        <v>2065</v>
      </c>
      <c r="D464" s="8" t="s">
        <v>2066</v>
      </c>
      <c r="E464" s="8" t="s">
        <v>2067</v>
      </c>
      <c r="F464" s="41" t="s">
        <v>2068</v>
      </c>
      <c r="G464" s="42" t="str">
        <f t="shared" si="31"/>
        <v>2005</v>
      </c>
      <c r="H464" s="42" t="str">
        <f t="shared" si="29"/>
        <v>01</v>
      </c>
      <c r="I464" s="42">
        <f t="shared" si="30"/>
        <v>18</v>
      </c>
      <c r="J464" s="8"/>
      <c r="K464" s="10">
        <v>33605720168.400002</v>
      </c>
      <c r="L464" s="10">
        <v>17127614993.4</v>
      </c>
      <c r="M464" s="10">
        <v>104057407226</v>
      </c>
      <c r="N464" s="10">
        <v>109266197488.3</v>
      </c>
      <c r="O464" s="10">
        <v>100557954403.89999</v>
      </c>
      <c r="P464" s="11" t="s">
        <v>69</v>
      </c>
      <c r="Q464" s="8" t="s">
        <v>2069</v>
      </c>
    </row>
    <row r="465" spans="1:17" ht="60" x14ac:dyDescent="0.25">
      <c r="A465" s="7">
        <v>20</v>
      </c>
      <c r="B465" s="8" t="s">
        <v>2070</v>
      </c>
      <c r="C465" s="9">
        <v>24761</v>
      </c>
      <c r="D465" s="8" t="s">
        <v>2071</v>
      </c>
      <c r="E465" s="8" t="s">
        <v>2072</v>
      </c>
      <c r="F465" s="41" t="s">
        <v>2073</v>
      </c>
      <c r="G465" s="42" t="str">
        <f t="shared" si="31"/>
        <v>2009</v>
      </c>
      <c r="H465" s="42" t="str">
        <f t="shared" si="29"/>
        <v>06</v>
      </c>
      <c r="I465" s="42">
        <f t="shared" si="30"/>
        <v>14</v>
      </c>
      <c r="J465" s="8"/>
      <c r="K465" s="10">
        <v>6965678</v>
      </c>
      <c r="L465" s="10">
        <v>3986622</v>
      </c>
      <c r="M465" s="10">
        <v>1286270</v>
      </c>
      <c r="N465" s="10">
        <v>11539847.5</v>
      </c>
      <c r="O465" s="10">
        <v>768631.7</v>
      </c>
      <c r="P465" s="11" t="s">
        <v>26</v>
      </c>
      <c r="Q465" s="8" t="s">
        <v>918</v>
      </c>
    </row>
    <row r="466" spans="1:17" ht="30" x14ac:dyDescent="0.25">
      <c r="A466" s="7">
        <v>20</v>
      </c>
      <c r="B466" s="3" t="s">
        <v>2074</v>
      </c>
      <c r="C466" s="30" t="s">
        <v>2075</v>
      </c>
      <c r="D466" s="8" t="s">
        <v>363</v>
      </c>
      <c r="E466" s="8" t="s">
        <v>2076</v>
      </c>
      <c r="F466" s="41" t="s">
        <v>2077</v>
      </c>
      <c r="G466" s="42" t="str">
        <f t="shared" si="31"/>
        <v>1997</v>
      </c>
      <c r="H466" s="42" t="str">
        <f t="shared" si="29"/>
        <v>06</v>
      </c>
      <c r="I466" s="42">
        <f t="shared" si="30"/>
        <v>26</v>
      </c>
      <c r="J466" s="8"/>
      <c r="K466" s="10">
        <v>8809816</v>
      </c>
      <c r="L466" s="10">
        <v>46879436.5</v>
      </c>
      <c r="M466" s="10">
        <v>139183628</v>
      </c>
      <c r="N466" s="10">
        <v>690295057.5</v>
      </c>
      <c r="O466" s="10">
        <v>834314567.79999995</v>
      </c>
      <c r="P466" s="11" t="s">
        <v>289</v>
      </c>
      <c r="Q466" s="8" t="s">
        <v>1218</v>
      </c>
    </row>
    <row r="467" spans="1:17" ht="105" x14ac:dyDescent="0.25">
      <c r="A467" s="7">
        <v>20</v>
      </c>
      <c r="B467" s="3" t="s">
        <v>2078</v>
      </c>
      <c r="C467" s="9" t="s">
        <v>2079</v>
      </c>
      <c r="D467" s="8" t="s">
        <v>2080</v>
      </c>
      <c r="E467" s="8" t="s">
        <v>2081</v>
      </c>
      <c r="F467" s="41" t="s">
        <v>2082</v>
      </c>
      <c r="G467" s="42" t="str">
        <f t="shared" si="31"/>
        <v>1997</v>
      </c>
      <c r="H467" s="42" t="str">
        <f t="shared" si="29"/>
        <v>07</v>
      </c>
      <c r="I467" s="42">
        <f t="shared" si="30"/>
        <v>26</v>
      </c>
      <c r="J467" s="8"/>
      <c r="K467" s="10">
        <v>890389</v>
      </c>
      <c r="L467" s="10">
        <v>19494985.300000001</v>
      </c>
      <c r="M467" s="10">
        <v>4451573</v>
      </c>
      <c r="N467" s="10">
        <v>9829861</v>
      </c>
      <c r="O467" s="10">
        <v>1222512</v>
      </c>
      <c r="P467" s="11" t="s">
        <v>57</v>
      </c>
      <c r="Q467" s="8" t="s">
        <v>1340</v>
      </c>
    </row>
    <row r="468" spans="1:17" ht="90" x14ac:dyDescent="0.25">
      <c r="A468" s="7">
        <v>20</v>
      </c>
      <c r="B468" s="3" t="s">
        <v>2083</v>
      </c>
      <c r="C468" s="9" t="s">
        <v>2084</v>
      </c>
      <c r="D468" s="8" t="s">
        <v>363</v>
      </c>
      <c r="E468" s="8" t="s">
        <v>2085</v>
      </c>
      <c r="F468" s="41" t="s">
        <v>2086</v>
      </c>
      <c r="G468" s="42" t="str">
        <f t="shared" si="31"/>
        <v>2015</v>
      </c>
      <c r="H468" s="42" t="str">
        <f t="shared" si="29"/>
        <v>11</v>
      </c>
      <c r="I468" s="42">
        <f t="shared" si="30"/>
        <v>8</v>
      </c>
      <c r="J468" s="8"/>
      <c r="K468" s="10">
        <v>276557816.10000002</v>
      </c>
      <c r="L468" s="10">
        <v>91480632.700000003</v>
      </c>
      <c r="M468" s="10">
        <v>221979905.5</v>
      </c>
      <c r="N468" s="10">
        <v>291700531.5</v>
      </c>
      <c r="O468" s="10">
        <v>483672630.69999999</v>
      </c>
      <c r="P468" s="11" t="s">
        <v>93</v>
      </c>
      <c r="Q468" s="8" t="s">
        <v>2087</v>
      </c>
    </row>
    <row r="471" spans="1:17" x14ac:dyDescent="0.25">
      <c r="H471" s="48" t="s">
        <v>2088</v>
      </c>
      <c r="I471" s="49">
        <f>AVERAGE(I4:I468)</f>
        <v>15.873893805309734</v>
      </c>
    </row>
    <row r="472" spans="1:17" x14ac:dyDescent="0.25">
      <c r="H472" s="48" t="s">
        <v>2089</v>
      </c>
      <c r="I472" s="48">
        <f>MEDIAN(I4:I468)</f>
        <v>17</v>
      </c>
    </row>
    <row r="473" spans="1:17" x14ac:dyDescent="0.25">
      <c r="H473" s="48" t="s">
        <v>2090</v>
      </c>
      <c r="I473" s="48">
        <f>MAX(I4:I468)</f>
        <v>43</v>
      </c>
    </row>
    <row r="474" spans="1:17" x14ac:dyDescent="0.25">
      <c r="H474" s="48" t="s">
        <v>2091</v>
      </c>
      <c r="I474" s="48">
        <f>MIN(I4:I468)</f>
        <v>1</v>
      </c>
    </row>
  </sheetData>
  <mergeCells count="13">
    <mergeCell ref="Q2:Q3"/>
    <mergeCell ref="G2:G3"/>
    <mergeCell ref="H2:H3"/>
    <mergeCell ref="I2:I3"/>
    <mergeCell ref="J2:J3"/>
    <mergeCell ref="K2:O2"/>
    <mergeCell ref="P2:P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</dc:creator>
  <cp:lastModifiedBy>Serik</cp:lastModifiedBy>
  <dcterms:created xsi:type="dcterms:W3CDTF">2024-03-05T16:37:07Z</dcterms:created>
  <dcterms:modified xsi:type="dcterms:W3CDTF">2024-03-05T16:38:42Z</dcterms:modified>
</cp:coreProperties>
</file>