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e\"/>
    </mc:Choice>
  </mc:AlternateContent>
  <xr:revisionPtr revIDLastSave="0" documentId="8_{400695FF-A88F-48CD-A415-2E469ECF8DCF}" xr6:coauthVersionLast="40" xr6:coauthVersionMax="40" xr10:uidLastSave="{00000000-0000-0000-0000-000000000000}"/>
  <bookViews>
    <workbookView xWindow="-120" yWindow="-120" windowWidth="20730" windowHeight="11310" xr2:uid="{3EF8B56A-8E45-4B10-9406-5E7597B6E8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R42" i="1" s="1"/>
  <c r="O41" i="1"/>
  <c r="R41" i="1" s="1"/>
  <c r="O40" i="1"/>
  <c r="R40" i="1" s="1"/>
  <c r="O39" i="1"/>
  <c r="R39" i="1" s="1"/>
  <c r="O38" i="1"/>
  <c r="R38" i="1" s="1"/>
  <c r="O37" i="1"/>
  <c r="R37" i="1" s="1"/>
  <c r="O36" i="1"/>
  <c r="R36" i="1" s="1"/>
  <c r="O35" i="1"/>
  <c r="R35" i="1" s="1"/>
  <c r="O34" i="1"/>
  <c r="R34" i="1" s="1"/>
  <c r="O33" i="1"/>
  <c r="R33" i="1" s="1"/>
  <c r="O32" i="1"/>
  <c r="R32" i="1" s="1"/>
  <c r="O31" i="1"/>
  <c r="R31" i="1" s="1"/>
  <c r="O30" i="1"/>
  <c r="R30" i="1" s="1"/>
  <c r="O29" i="1"/>
  <c r="R29" i="1" s="1"/>
  <c r="O28" i="1"/>
  <c r="R28" i="1" s="1"/>
  <c r="O27" i="1"/>
  <c r="R27" i="1" s="1"/>
  <c r="N53" i="1" l="1"/>
  <c r="N46" i="1"/>
  <c r="N48" i="1"/>
  <c r="N55" i="1"/>
  <c r="R55" i="1" s="1"/>
  <c r="N60" i="1" s="1"/>
  <c r="O60" i="1" s="1"/>
  <c r="O47" i="1"/>
  <c r="O54" i="1"/>
  <c r="O49" i="1"/>
  <c r="O56" i="1"/>
  <c r="P53" i="1"/>
  <c r="P46" i="1"/>
  <c r="P54" i="1"/>
  <c r="P47" i="1"/>
  <c r="P48" i="1"/>
  <c r="P55" i="1"/>
  <c r="P49" i="1"/>
  <c r="P56" i="1"/>
  <c r="N54" i="1"/>
  <c r="N47" i="1"/>
  <c r="N56" i="1"/>
  <c r="N49" i="1"/>
  <c r="O53" i="1"/>
  <c r="O46" i="1"/>
  <c r="O55" i="1"/>
  <c r="O48" i="1"/>
  <c r="Q53" i="1"/>
  <c r="Q46" i="1"/>
  <c r="Q47" i="1"/>
  <c r="Q54" i="1"/>
  <c r="Q48" i="1"/>
  <c r="Q55" i="1"/>
  <c r="Q49" i="1"/>
  <c r="Q56" i="1"/>
  <c r="R56" i="1" l="1"/>
  <c r="N63" i="1" s="1"/>
  <c r="O63" i="1" s="1"/>
  <c r="R54" i="1"/>
  <c r="N62" i="1" s="1"/>
  <c r="O62" i="1" s="1"/>
  <c r="R53" i="1"/>
  <c r="N61" i="1" s="1"/>
  <c r="O61" i="1" s="1"/>
</calcChain>
</file>

<file path=xl/sharedStrings.xml><?xml version="1.0" encoding="utf-8"?>
<sst xmlns="http://schemas.openxmlformats.org/spreadsheetml/2006/main" count="199" uniqueCount="125">
  <si>
    <t>tabel kriteria</t>
  </si>
  <si>
    <t>tabel bobot</t>
  </si>
  <si>
    <t>Kasus</t>
  </si>
  <si>
    <t>id_kriteria</t>
  </si>
  <si>
    <t>kode_kriteria</t>
  </si>
  <si>
    <t>desc_kriteria</t>
  </si>
  <si>
    <t>nilai</t>
  </si>
  <si>
    <t>keputusan</t>
  </si>
  <si>
    <t>keterangan (opsi)</t>
  </si>
  <si>
    <t>id_bobot</t>
  </si>
  <si>
    <t>bobot</t>
  </si>
  <si>
    <t>sistem keputusan pemberian kredit dengan metode SAW</t>
  </si>
  <si>
    <t>C1</t>
  </si>
  <si>
    <t>20th s/d 30th</t>
  </si>
  <si>
    <t>SL</t>
  </si>
  <si>
    <t>kriteria Umur</t>
  </si>
  <si>
    <t>B1</t>
  </si>
  <si>
    <t>30th s/d 35th</t>
  </si>
  <si>
    <t>B2</t>
  </si>
  <si>
    <t>C2</t>
  </si>
  <si>
    <t>1. Ruslam berusia 40th, meminjam uang sebesar 17jt dengan cicilan selama 5th, sedangkan gajinya 4jt perbulan</t>
  </si>
  <si>
    <t>35thth s/d 40th</t>
  </si>
  <si>
    <t>L</t>
  </si>
  <si>
    <t>B3</t>
  </si>
  <si>
    <t>C3</t>
  </si>
  <si>
    <t>2. Tarlem berusia 35th, meminjam uang sebesar 12jt dengan cicilan selama 6th, sedangkan gajinya 3jt perbulan</t>
  </si>
  <si>
    <t>40thth s/d 45 th</t>
  </si>
  <si>
    <t>B4</t>
  </si>
  <si>
    <t>C4</t>
  </si>
  <si>
    <t>3. Surman berusia 47th, meminjam uang sebesar 10jt dengan cicilan selama 3th, sedangkan gajinya 6jt perbulan</t>
  </si>
  <si>
    <t>45th s/d 50</t>
  </si>
  <si>
    <t>4. Dendi berusia 50th, meminjam uang sebesar 5jt dengan cicilan selama 3th, sedangkan gajinya 3jt perbulan</t>
  </si>
  <si>
    <t>50th s/d 60</t>
  </si>
  <si>
    <t>tabel rentag kelayakan</t>
  </si>
  <si>
    <t xml:space="preserve">65 th s/d 70th </t>
  </si>
  <si>
    <t>TL</t>
  </si>
  <si>
    <t>rentang</t>
  </si>
  <si>
    <t>dibuat tabel</t>
  </si>
  <si>
    <t>70th s/d 80th</t>
  </si>
  <si>
    <t>0.89-1.00</t>
  </si>
  <si>
    <t>NO</t>
  </si>
  <si>
    <t>ALTERNATIF</t>
  </si>
  <si>
    <t>KRITERIA</t>
  </si>
  <si>
    <t>ket:</t>
  </si>
  <si>
    <t>1 jt s/d 5 jt</t>
  </si>
  <si>
    <t>kriteria Pinjaman</t>
  </si>
  <si>
    <t>0.72-0.89</t>
  </si>
  <si>
    <t>kriteria umur</t>
  </si>
  <si>
    <t>5 jt s/d 8 jt</t>
  </si>
  <si>
    <t>T</t>
  </si>
  <si>
    <t>0.67-0.72</t>
  </si>
  <si>
    <t>A1</t>
  </si>
  <si>
    <t>kriteria pinjaman</t>
  </si>
  <si>
    <t>8 jt s/d 10jt</t>
  </si>
  <si>
    <t>A2</t>
  </si>
  <si>
    <t>kriteria jangka waktu</t>
  </si>
  <si>
    <t>10 jt s/d 15jt</t>
  </si>
  <si>
    <t>A3</t>
  </si>
  <si>
    <t>kriteria gaji</t>
  </si>
  <si>
    <t>15jt s/d 20 jt</t>
  </si>
  <si>
    <t>A4</t>
  </si>
  <si>
    <t>Ruslam</t>
  </si>
  <si>
    <t>20jt s/d 25 jt</t>
  </si>
  <si>
    <t>Tarlem</t>
  </si>
  <si>
    <t>25jt s/d 30jt</t>
  </si>
  <si>
    <t>Surman</t>
  </si>
  <si>
    <t>30jt s/d 35jt</t>
  </si>
  <si>
    <t>matrix =</t>
  </si>
  <si>
    <t>Dendi</t>
  </si>
  <si>
    <t>1 Tahun</t>
  </si>
  <si>
    <t>kriteria Jangka Waktu</t>
  </si>
  <si>
    <t>2 Tahun</t>
  </si>
  <si>
    <t>3 Tahun</t>
  </si>
  <si>
    <t>4 Tahun</t>
  </si>
  <si>
    <t>5 Tahun</t>
  </si>
  <si>
    <t>6 Tahun</t>
  </si>
  <si>
    <t>1) normalisasi persamaan_1</t>
  </si>
  <si>
    <t>7 Tahun</t>
  </si>
  <si>
    <t>alternatif</t>
  </si>
  <si>
    <t>normalisasi[]</t>
  </si>
  <si>
    <t>hasil</t>
  </si>
  <si>
    <t>8 Tahun</t>
  </si>
  <si>
    <t>R1.1 =</t>
  </si>
  <si>
    <t>/ MAX [80;85;70;70]</t>
  </si>
  <si>
    <t>6 jt s/d 5,5 jt</t>
  </si>
  <si>
    <t>Kriteria Gaji</t>
  </si>
  <si>
    <t>R1.2 =</t>
  </si>
  <si>
    <t>5,5 jt s/d 4,5 jt</t>
  </si>
  <si>
    <t>R1.3 =</t>
  </si>
  <si>
    <t>4 jt s/d 3 jt</t>
  </si>
  <si>
    <t>R1.4 =</t>
  </si>
  <si>
    <t>3 jt s/d 2jt</t>
  </si>
  <si>
    <t>R2.1 =</t>
  </si>
  <si>
    <t>/ MAX [70;75;80;90]</t>
  </si>
  <si>
    <t xml:space="preserve">2jt s/d 1 </t>
  </si>
  <si>
    <t>R2.2 =</t>
  </si>
  <si>
    <t>R2.3 =</t>
  </si>
  <si>
    <t>R2.4 =</t>
  </si>
  <si>
    <t>R3.1 =</t>
  </si>
  <si>
    <t>/ MAX [70;65;80;80]</t>
  </si>
  <si>
    <t>R3.2 =</t>
  </si>
  <si>
    <t>R3.3 =</t>
  </si>
  <si>
    <t>R3.4 =</t>
  </si>
  <si>
    <t>R4.1 =</t>
  </si>
  <si>
    <t>/ MAX [70;60;90;60]</t>
  </si>
  <si>
    <t>R4.2 =</t>
  </si>
  <si>
    <t>R4.3 =</t>
  </si>
  <si>
    <t>R4.4 =</t>
  </si>
  <si>
    <t>alterntif</t>
  </si>
  <si>
    <t>normal_c1</t>
  </si>
  <si>
    <t>normal_c2</t>
  </si>
  <si>
    <t>normal_c3</t>
  </si>
  <si>
    <t>normal_c4</t>
  </si>
  <si>
    <t>2) normalisasi persamaan_2</t>
  </si>
  <si>
    <t>alternatif2</t>
  </si>
  <si>
    <t>normalc1</t>
  </si>
  <si>
    <t>normalc2</t>
  </si>
  <si>
    <t>normalc3</t>
  </si>
  <si>
    <t>normalc4</t>
  </si>
  <si>
    <t>V1</t>
  </si>
  <si>
    <t>V2</t>
  </si>
  <si>
    <t>V3</t>
  </si>
  <si>
    <t>V4</t>
  </si>
  <si>
    <t>urutkan dari yang terbesar</t>
  </si>
  <si>
    <t>kesimpulan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</si>
</sst>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DEEC-16CE-4D7E-AD16-91C91509FFB5}">
  <dimension ref="A2:U63"/>
  <sheetViews>
    <sheetView tabSelected="1" zoomScale="80" zoomScaleNormal="80" workbookViewId="0">
      <selection activeCell="O49" sqref="O49"/>
    </sheetView>
  </sheetViews>
  <sheetFormatPr defaultRowHeight="15" x14ac:dyDescent="0.25"/>
  <cols>
    <col min="1" max="1" width="11.28515625" customWidth="1"/>
    <col min="2" max="2" width="14.42578125" customWidth="1"/>
    <col min="3" max="3" width="15.42578125" customWidth="1"/>
    <col min="4" max="4" width="11.5703125" customWidth="1"/>
    <col min="5" max="5" width="12" customWidth="1"/>
    <col min="6" max="6" width="22.28515625" customWidth="1"/>
    <col min="7" max="7" width="3.28515625" customWidth="1"/>
    <col min="8" max="8" width="11.42578125" customWidth="1"/>
    <col min="9" max="9" width="14.42578125" bestFit="1" customWidth="1"/>
    <col min="10" max="10" width="7" bestFit="1" customWidth="1"/>
    <col min="11" max="11" width="3" style="2" customWidth="1"/>
    <col min="12" max="12" width="2.42578125" style="2" customWidth="1"/>
    <col min="13" max="13" width="12.28515625" customWidth="1"/>
    <col min="14" max="14" width="17" customWidth="1"/>
    <col min="15" max="15" width="13.85546875" customWidth="1"/>
  </cols>
  <sheetData>
    <row r="2" spans="1:21" x14ac:dyDescent="0.25">
      <c r="A2" s="1" t="s">
        <v>0</v>
      </c>
      <c r="H2" s="1" t="s">
        <v>1</v>
      </c>
      <c r="M2" t="s">
        <v>2</v>
      </c>
    </row>
    <row r="3" spans="1:21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H3" s="4" t="s">
        <v>9</v>
      </c>
      <c r="I3" s="4" t="s">
        <v>4</v>
      </c>
      <c r="J3" s="4" t="s">
        <v>10</v>
      </c>
      <c r="M3" s="5" t="s">
        <v>11</v>
      </c>
    </row>
    <row r="4" spans="1:21" x14ac:dyDescent="0.25">
      <c r="A4" s="3">
        <v>1</v>
      </c>
      <c r="B4" s="3" t="s">
        <v>12</v>
      </c>
      <c r="C4" s="3" t="s">
        <v>13</v>
      </c>
      <c r="D4" s="3">
        <v>90</v>
      </c>
      <c r="E4" s="3" t="s">
        <v>14</v>
      </c>
      <c r="F4" s="3" t="s">
        <v>15</v>
      </c>
      <c r="H4" s="4" t="s">
        <v>16</v>
      </c>
      <c r="I4" s="4" t="s">
        <v>12</v>
      </c>
      <c r="J4" s="4">
        <v>0.4</v>
      </c>
    </row>
    <row r="5" spans="1:21" x14ac:dyDescent="0.25">
      <c r="A5" s="3">
        <v>2</v>
      </c>
      <c r="B5" s="3"/>
      <c r="C5" s="3" t="s">
        <v>17</v>
      </c>
      <c r="D5" s="3">
        <v>85</v>
      </c>
      <c r="E5" s="3" t="s">
        <v>14</v>
      </c>
      <c r="F5" s="3"/>
      <c r="H5" s="4" t="s">
        <v>18</v>
      </c>
      <c r="I5" s="4" t="s">
        <v>19</v>
      </c>
      <c r="J5" s="4">
        <v>0.2</v>
      </c>
      <c r="M5" t="s">
        <v>20</v>
      </c>
    </row>
    <row r="6" spans="1:21" x14ac:dyDescent="0.25">
      <c r="A6" s="3">
        <v>3</v>
      </c>
      <c r="B6" s="3"/>
      <c r="C6" s="3" t="s">
        <v>21</v>
      </c>
      <c r="D6" s="3">
        <v>80</v>
      </c>
      <c r="E6" s="3" t="s">
        <v>22</v>
      </c>
      <c r="F6" s="3"/>
      <c r="H6" s="4" t="s">
        <v>23</v>
      </c>
      <c r="I6" s="4" t="s">
        <v>24</v>
      </c>
      <c r="J6" s="4">
        <v>0.2</v>
      </c>
      <c r="M6" t="s">
        <v>25</v>
      </c>
    </row>
    <row r="7" spans="1:21" x14ac:dyDescent="0.25">
      <c r="A7" s="3">
        <v>4</v>
      </c>
      <c r="B7" s="3"/>
      <c r="C7" s="3" t="s">
        <v>26</v>
      </c>
      <c r="D7" s="3">
        <v>75</v>
      </c>
      <c r="E7" s="3" t="s">
        <v>22</v>
      </c>
      <c r="F7" s="3"/>
      <c r="H7" s="4" t="s">
        <v>27</v>
      </c>
      <c r="I7" s="4" t="s">
        <v>28</v>
      </c>
      <c r="J7" s="4">
        <v>0.2</v>
      </c>
      <c r="M7" t="s">
        <v>29</v>
      </c>
    </row>
    <row r="8" spans="1:21" x14ac:dyDescent="0.25">
      <c r="A8" s="3">
        <v>5</v>
      </c>
      <c r="B8" s="3"/>
      <c r="C8" s="3" t="s">
        <v>30</v>
      </c>
      <c r="D8" s="3">
        <v>70</v>
      </c>
      <c r="E8" s="3" t="s">
        <v>22</v>
      </c>
      <c r="F8" s="3"/>
      <c r="M8" t="s">
        <v>31</v>
      </c>
    </row>
    <row r="9" spans="1:21" x14ac:dyDescent="0.25">
      <c r="A9" s="3">
        <v>6</v>
      </c>
      <c r="B9" s="3"/>
      <c r="C9" s="3" t="s">
        <v>32</v>
      </c>
      <c r="D9" s="3">
        <v>65</v>
      </c>
      <c r="E9" s="3" t="s">
        <v>22</v>
      </c>
      <c r="F9" s="3"/>
      <c r="H9" s="5" t="s">
        <v>33</v>
      </c>
    </row>
    <row r="10" spans="1:21" x14ac:dyDescent="0.25">
      <c r="A10" s="3">
        <v>7</v>
      </c>
      <c r="B10" s="3"/>
      <c r="C10" s="3" t="s">
        <v>34</v>
      </c>
      <c r="D10" s="3">
        <v>60</v>
      </c>
      <c r="E10" s="3" t="s">
        <v>35</v>
      </c>
      <c r="F10" s="3"/>
      <c r="H10" s="3" t="s">
        <v>7</v>
      </c>
      <c r="I10" s="3" t="s">
        <v>36</v>
      </c>
      <c r="M10" s="1" t="s">
        <v>37</v>
      </c>
    </row>
    <row r="11" spans="1:21" x14ac:dyDescent="0.25">
      <c r="A11" s="3">
        <v>8</v>
      </c>
      <c r="B11" s="3"/>
      <c r="C11" s="3" t="s">
        <v>38</v>
      </c>
      <c r="D11" s="3">
        <v>50</v>
      </c>
      <c r="E11" s="3" t="s">
        <v>35</v>
      </c>
      <c r="F11" s="3"/>
      <c r="H11" s="3" t="s">
        <v>14</v>
      </c>
      <c r="I11" s="6" t="s">
        <v>39</v>
      </c>
      <c r="M11" s="7" t="s">
        <v>40</v>
      </c>
      <c r="N11" s="7" t="s">
        <v>41</v>
      </c>
      <c r="O11" s="7" t="s">
        <v>42</v>
      </c>
      <c r="P11" s="7"/>
      <c r="Q11" s="7"/>
      <c r="R11" s="7"/>
      <c r="T11" t="s">
        <v>43</v>
      </c>
    </row>
    <row r="12" spans="1:21" x14ac:dyDescent="0.25">
      <c r="A12" s="3">
        <v>9</v>
      </c>
      <c r="B12" s="3" t="s">
        <v>19</v>
      </c>
      <c r="C12" s="3" t="s">
        <v>44</v>
      </c>
      <c r="D12" s="3">
        <v>90</v>
      </c>
      <c r="E12" s="3" t="s">
        <v>14</v>
      </c>
      <c r="F12" s="3" t="s">
        <v>45</v>
      </c>
      <c r="H12" s="3" t="s">
        <v>22</v>
      </c>
      <c r="I12" s="6" t="s">
        <v>46</v>
      </c>
      <c r="M12" s="7"/>
      <c r="N12" s="7"/>
      <c r="O12" s="6" t="s">
        <v>12</v>
      </c>
      <c r="P12" s="6" t="s">
        <v>19</v>
      </c>
      <c r="Q12" s="6" t="s">
        <v>24</v>
      </c>
      <c r="R12" s="6" t="s">
        <v>28</v>
      </c>
      <c r="T12" s="8" t="s">
        <v>12</v>
      </c>
      <c r="U12" s="8" t="s">
        <v>47</v>
      </c>
    </row>
    <row r="13" spans="1:21" x14ac:dyDescent="0.25">
      <c r="A13" s="3">
        <v>10</v>
      </c>
      <c r="B13" s="3"/>
      <c r="C13" s="3" t="s">
        <v>48</v>
      </c>
      <c r="D13" s="3">
        <v>85</v>
      </c>
      <c r="E13" s="3" t="s">
        <v>14</v>
      </c>
      <c r="F13" s="3"/>
      <c r="H13" s="3" t="s">
        <v>49</v>
      </c>
      <c r="I13" s="6" t="s">
        <v>50</v>
      </c>
      <c r="M13" s="9">
        <v>1</v>
      </c>
      <c r="N13" s="9" t="s">
        <v>51</v>
      </c>
      <c r="O13" s="9">
        <v>80</v>
      </c>
      <c r="P13" s="9">
        <v>70</v>
      </c>
      <c r="Q13" s="9">
        <v>70</v>
      </c>
      <c r="R13" s="9">
        <v>70</v>
      </c>
      <c r="T13" t="s">
        <v>19</v>
      </c>
      <c r="U13" t="s">
        <v>52</v>
      </c>
    </row>
    <row r="14" spans="1:21" x14ac:dyDescent="0.25">
      <c r="A14" s="3">
        <v>11</v>
      </c>
      <c r="B14" s="3"/>
      <c r="C14" s="3" t="s">
        <v>53</v>
      </c>
      <c r="D14" s="3">
        <v>80</v>
      </c>
      <c r="E14" s="3" t="s">
        <v>22</v>
      </c>
      <c r="F14" s="3"/>
      <c r="M14" s="9">
        <v>2</v>
      </c>
      <c r="N14" s="9" t="s">
        <v>54</v>
      </c>
      <c r="O14" s="9">
        <v>85</v>
      </c>
      <c r="P14" s="9">
        <v>75</v>
      </c>
      <c r="Q14" s="9">
        <v>65</v>
      </c>
      <c r="R14" s="9">
        <v>60</v>
      </c>
      <c r="T14" t="s">
        <v>24</v>
      </c>
      <c r="U14" t="s">
        <v>55</v>
      </c>
    </row>
    <row r="15" spans="1:21" x14ac:dyDescent="0.25">
      <c r="A15" s="3">
        <v>12</v>
      </c>
      <c r="B15" s="3"/>
      <c r="C15" s="3" t="s">
        <v>56</v>
      </c>
      <c r="D15" s="3">
        <v>75</v>
      </c>
      <c r="E15" s="3" t="s">
        <v>22</v>
      </c>
      <c r="F15" s="3"/>
      <c r="M15" s="9">
        <v>3</v>
      </c>
      <c r="N15" s="9" t="s">
        <v>57</v>
      </c>
      <c r="O15" s="9">
        <v>70</v>
      </c>
      <c r="P15" s="9">
        <v>80</v>
      </c>
      <c r="Q15" s="9">
        <v>80</v>
      </c>
      <c r="R15" s="9">
        <v>90</v>
      </c>
      <c r="T15" t="s">
        <v>28</v>
      </c>
      <c r="U15" t="s">
        <v>58</v>
      </c>
    </row>
    <row r="16" spans="1:21" x14ac:dyDescent="0.25">
      <c r="A16" s="3">
        <v>13</v>
      </c>
      <c r="B16" s="3"/>
      <c r="C16" s="3" t="s">
        <v>59</v>
      </c>
      <c r="D16" s="3">
        <v>70</v>
      </c>
      <c r="E16" s="3" t="s">
        <v>22</v>
      </c>
      <c r="F16" s="3"/>
      <c r="M16" s="9">
        <v>4</v>
      </c>
      <c r="N16" s="9" t="s">
        <v>60</v>
      </c>
      <c r="O16" s="9">
        <v>70</v>
      </c>
      <c r="P16" s="9">
        <v>90</v>
      </c>
      <c r="Q16" s="9">
        <v>80</v>
      </c>
      <c r="R16" s="9">
        <v>60</v>
      </c>
      <c r="T16" t="s">
        <v>51</v>
      </c>
      <c r="U16" t="s">
        <v>61</v>
      </c>
    </row>
    <row r="17" spans="1:21" x14ac:dyDescent="0.25">
      <c r="A17" s="3">
        <v>14</v>
      </c>
      <c r="B17" s="3"/>
      <c r="C17" s="3" t="s">
        <v>62</v>
      </c>
      <c r="D17" s="3">
        <v>65</v>
      </c>
      <c r="E17" s="3" t="s">
        <v>22</v>
      </c>
      <c r="F17" s="3"/>
      <c r="T17" t="s">
        <v>54</v>
      </c>
      <c r="U17" t="s">
        <v>63</v>
      </c>
    </row>
    <row r="18" spans="1:21" x14ac:dyDescent="0.25">
      <c r="A18" s="3">
        <v>15</v>
      </c>
      <c r="B18" s="3"/>
      <c r="C18" s="3" t="s">
        <v>64</v>
      </c>
      <c r="D18" s="3">
        <v>60</v>
      </c>
      <c r="E18" s="3" t="s">
        <v>35</v>
      </c>
      <c r="F18" s="3"/>
      <c r="T18" t="s">
        <v>57</v>
      </c>
      <c r="U18" t="s">
        <v>65</v>
      </c>
    </row>
    <row r="19" spans="1:21" x14ac:dyDescent="0.25">
      <c r="A19" s="3">
        <v>16</v>
      </c>
      <c r="B19" s="3"/>
      <c r="C19" s="3" t="s">
        <v>66</v>
      </c>
      <c r="D19" s="3">
        <v>50</v>
      </c>
      <c r="E19" s="3" t="s">
        <v>35</v>
      </c>
      <c r="F19" s="3"/>
      <c r="N19" t="s">
        <v>67</v>
      </c>
      <c r="O19" s="9">
        <v>80</v>
      </c>
      <c r="P19" s="9">
        <v>70</v>
      </c>
      <c r="Q19" s="9">
        <v>70</v>
      </c>
      <c r="R19" s="9">
        <v>70</v>
      </c>
      <c r="T19" t="s">
        <v>60</v>
      </c>
      <c r="U19" t="s">
        <v>68</v>
      </c>
    </row>
    <row r="20" spans="1:21" x14ac:dyDescent="0.25">
      <c r="A20" s="3">
        <v>17</v>
      </c>
      <c r="B20" s="3" t="s">
        <v>24</v>
      </c>
      <c r="C20" s="3" t="s">
        <v>69</v>
      </c>
      <c r="D20" s="3">
        <v>90</v>
      </c>
      <c r="E20" s="3" t="s">
        <v>14</v>
      </c>
      <c r="F20" s="3" t="s">
        <v>70</v>
      </c>
      <c r="O20" s="9">
        <v>85</v>
      </c>
      <c r="P20" s="9">
        <v>75</v>
      </c>
      <c r="Q20" s="9">
        <v>65</v>
      </c>
      <c r="R20" s="9">
        <v>60</v>
      </c>
    </row>
    <row r="21" spans="1:21" x14ac:dyDescent="0.25">
      <c r="A21" s="3">
        <v>18</v>
      </c>
      <c r="B21" s="3"/>
      <c r="C21" s="3" t="s">
        <v>71</v>
      </c>
      <c r="D21" s="3">
        <v>85</v>
      </c>
      <c r="E21" s="3" t="s">
        <v>14</v>
      </c>
      <c r="F21" s="3"/>
      <c r="O21" s="9">
        <v>70</v>
      </c>
      <c r="P21" s="9">
        <v>80</v>
      </c>
      <c r="Q21" s="9">
        <v>80</v>
      </c>
      <c r="R21" s="9">
        <v>90</v>
      </c>
    </row>
    <row r="22" spans="1:21" x14ac:dyDescent="0.25">
      <c r="A22" s="3">
        <v>19</v>
      </c>
      <c r="B22" s="3"/>
      <c r="C22" s="3" t="s">
        <v>72</v>
      </c>
      <c r="D22" s="3">
        <v>80</v>
      </c>
      <c r="E22" s="3" t="s">
        <v>22</v>
      </c>
      <c r="F22" s="3"/>
      <c r="O22" s="9">
        <v>70</v>
      </c>
      <c r="P22" s="9">
        <v>90</v>
      </c>
      <c r="Q22" s="9">
        <v>80</v>
      </c>
      <c r="R22" s="9">
        <v>60</v>
      </c>
    </row>
    <row r="23" spans="1:21" x14ac:dyDescent="0.25">
      <c r="A23" s="3">
        <v>20</v>
      </c>
      <c r="B23" s="3"/>
      <c r="C23" s="3" t="s">
        <v>73</v>
      </c>
      <c r="D23" s="3">
        <v>75</v>
      </c>
      <c r="E23" s="3" t="s">
        <v>22</v>
      </c>
      <c r="F23" s="3"/>
    </row>
    <row r="24" spans="1:21" x14ac:dyDescent="0.25">
      <c r="A24" s="3">
        <v>21</v>
      </c>
      <c r="B24" s="3"/>
      <c r="C24" s="3" t="s">
        <v>74</v>
      </c>
      <c r="D24" s="3">
        <v>70</v>
      </c>
      <c r="E24" s="3" t="s">
        <v>22</v>
      </c>
      <c r="F24" s="3"/>
    </row>
    <row r="25" spans="1:21" x14ac:dyDescent="0.25">
      <c r="A25" s="3">
        <v>22</v>
      </c>
      <c r="B25" s="3"/>
      <c r="C25" s="3" t="s">
        <v>75</v>
      </c>
      <c r="D25" s="3">
        <v>65</v>
      </c>
      <c r="E25" s="3" t="s">
        <v>22</v>
      </c>
      <c r="F25" s="3"/>
      <c r="M25" s="1" t="s">
        <v>76</v>
      </c>
    </row>
    <row r="26" spans="1:21" x14ac:dyDescent="0.25">
      <c r="A26" s="3">
        <v>23</v>
      </c>
      <c r="B26" s="3"/>
      <c r="C26" s="3" t="s">
        <v>77</v>
      </c>
      <c r="D26" s="3">
        <v>60</v>
      </c>
      <c r="E26" s="3" t="s">
        <v>35</v>
      </c>
      <c r="F26" s="3"/>
      <c r="M26" t="s">
        <v>78</v>
      </c>
      <c r="N26" s="10" t="s">
        <v>79</v>
      </c>
      <c r="O26" s="10"/>
      <c r="P26" s="10"/>
      <c r="Q26" s="10"/>
      <c r="R26" t="s">
        <v>80</v>
      </c>
    </row>
    <row r="27" spans="1:21" x14ac:dyDescent="0.25">
      <c r="A27" s="3">
        <v>24</v>
      </c>
      <c r="B27" s="3"/>
      <c r="C27" s="3" t="s">
        <v>81</v>
      </c>
      <c r="D27" s="3">
        <v>50</v>
      </c>
      <c r="E27" s="3" t="s">
        <v>35</v>
      </c>
      <c r="F27" s="3"/>
      <c r="M27" t="s">
        <v>51</v>
      </c>
      <c r="N27" t="s">
        <v>82</v>
      </c>
      <c r="O27">
        <f>O19</f>
        <v>80</v>
      </c>
      <c r="P27" t="s">
        <v>83</v>
      </c>
      <c r="R27">
        <f>O27/MAX($O$19:$O$22)</f>
        <v>0.94117647058823528</v>
      </c>
    </row>
    <row r="28" spans="1:21" x14ac:dyDescent="0.25">
      <c r="A28" s="3">
        <v>25</v>
      </c>
      <c r="B28" s="3" t="s">
        <v>28</v>
      </c>
      <c r="C28" s="3" t="s">
        <v>84</v>
      </c>
      <c r="D28" s="3">
        <v>90</v>
      </c>
      <c r="E28" s="3" t="s">
        <v>14</v>
      </c>
      <c r="F28" s="3" t="s">
        <v>85</v>
      </c>
      <c r="N28" t="s">
        <v>86</v>
      </c>
      <c r="O28">
        <f>P19</f>
        <v>70</v>
      </c>
      <c r="P28" t="s">
        <v>83</v>
      </c>
      <c r="R28">
        <f>O28/MAX($O$19:$O$22)</f>
        <v>0.82352941176470584</v>
      </c>
    </row>
    <row r="29" spans="1:21" x14ac:dyDescent="0.25">
      <c r="A29" s="3">
        <v>26</v>
      </c>
      <c r="B29" s="3"/>
      <c r="C29" s="3" t="s">
        <v>87</v>
      </c>
      <c r="D29" s="3">
        <v>80</v>
      </c>
      <c r="E29" s="3" t="s">
        <v>22</v>
      </c>
      <c r="F29" s="3"/>
      <c r="N29" t="s">
        <v>88</v>
      </c>
      <c r="O29">
        <f>Q19</f>
        <v>70</v>
      </c>
      <c r="P29" t="s">
        <v>83</v>
      </c>
      <c r="R29">
        <f>O29/MAX($O$19:$O$22)</f>
        <v>0.82352941176470584</v>
      </c>
    </row>
    <row r="30" spans="1:21" x14ac:dyDescent="0.25">
      <c r="A30" s="3">
        <v>27</v>
      </c>
      <c r="B30" s="3"/>
      <c r="C30" s="3" t="s">
        <v>89</v>
      </c>
      <c r="D30" s="3">
        <v>70</v>
      </c>
      <c r="E30" s="3" t="s">
        <v>22</v>
      </c>
      <c r="F30" s="3"/>
      <c r="N30" t="s">
        <v>90</v>
      </c>
      <c r="O30">
        <f>R19</f>
        <v>70</v>
      </c>
      <c r="P30" t="s">
        <v>83</v>
      </c>
      <c r="R30">
        <f>O30/MAX($O$19:$O$22)</f>
        <v>0.82352941176470584</v>
      </c>
    </row>
    <row r="31" spans="1:21" x14ac:dyDescent="0.25">
      <c r="A31" s="3">
        <v>28</v>
      </c>
      <c r="B31" s="3"/>
      <c r="C31" s="3" t="s">
        <v>91</v>
      </c>
      <c r="D31" s="3">
        <v>60</v>
      </c>
      <c r="E31" s="3" t="s">
        <v>35</v>
      </c>
      <c r="F31" s="3"/>
      <c r="M31" t="s">
        <v>54</v>
      </c>
      <c r="N31" t="s">
        <v>92</v>
      </c>
      <c r="O31">
        <f>O20</f>
        <v>85</v>
      </c>
      <c r="P31" t="s">
        <v>93</v>
      </c>
      <c r="R31">
        <f>O31/MAX($P$19:$P$22)</f>
        <v>0.94444444444444442</v>
      </c>
    </row>
    <row r="32" spans="1:21" x14ac:dyDescent="0.25">
      <c r="A32" s="3">
        <v>29</v>
      </c>
      <c r="B32" s="3"/>
      <c r="C32" s="3" t="s">
        <v>94</v>
      </c>
      <c r="D32" s="3">
        <v>50</v>
      </c>
      <c r="E32" s="3" t="s">
        <v>35</v>
      </c>
      <c r="F32" s="3"/>
      <c r="N32" t="s">
        <v>95</v>
      </c>
      <c r="O32">
        <f>P20</f>
        <v>75</v>
      </c>
      <c r="P32" t="s">
        <v>93</v>
      </c>
      <c r="R32">
        <f t="shared" ref="R32:R33" si="0">O32/MAX($P$19:$P$22)</f>
        <v>0.83333333333333337</v>
      </c>
    </row>
    <row r="33" spans="13:18" x14ac:dyDescent="0.25">
      <c r="N33" t="s">
        <v>96</v>
      </c>
      <c r="O33">
        <f>Q20</f>
        <v>65</v>
      </c>
      <c r="P33" t="s">
        <v>93</v>
      </c>
      <c r="R33">
        <f t="shared" si="0"/>
        <v>0.72222222222222221</v>
      </c>
    </row>
    <row r="34" spans="13:18" x14ac:dyDescent="0.25">
      <c r="N34" t="s">
        <v>97</v>
      </c>
      <c r="O34">
        <f>R20</f>
        <v>60</v>
      </c>
      <c r="P34" t="s">
        <v>93</v>
      </c>
      <c r="R34">
        <f>O34/MAX($P$19:$P$22)</f>
        <v>0.66666666666666663</v>
      </c>
    </row>
    <row r="35" spans="13:18" x14ac:dyDescent="0.25">
      <c r="M35" t="s">
        <v>57</v>
      </c>
      <c r="N35" t="s">
        <v>98</v>
      </c>
      <c r="O35">
        <f>O21</f>
        <v>70</v>
      </c>
      <c r="P35" t="s">
        <v>99</v>
      </c>
      <c r="R35">
        <f>O35/MAX($Q$19:$Q$22)</f>
        <v>0.875</v>
      </c>
    </row>
    <row r="36" spans="13:18" x14ac:dyDescent="0.25">
      <c r="N36" t="s">
        <v>100</v>
      </c>
      <c r="O36">
        <f>P21</f>
        <v>80</v>
      </c>
      <c r="P36" t="s">
        <v>99</v>
      </c>
      <c r="R36">
        <f>O36/MAX($Q$19:$Q$22)</f>
        <v>1</v>
      </c>
    </row>
    <row r="37" spans="13:18" x14ac:dyDescent="0.25">
      <c r="N37" t="s">
        <v>101</v>
      </c>
      <c r="O37">
        <f>Q21</f>
        <v>80</v>
      </c>
      <c r="P37" t="s">
        <v>99</v>
      </c>
      <c r="R37">
        <f t="shared" ref="R37:R39" si="1">O37/MAX($Q$19:$Q$22)</f>
        <v>1</v>
      </c>
    </row>
    <row r="38" spans="13:18" x14ac:dyDescent="0.25">
      <c r="N38" t="s">
        <v>102</v>
      </c>
      <c r="O38">
        <f>R21</f>
        <v>90</v>
      </c>
      <c r="P38" t="s">
        <v>99</v>
      </c>
      <c r="R38">
        <f t="shared" si="1"/>
        <v>1.125</v>
      </c>
    </row>
    <row r="39" spans="13:18" x14ac:dyDescent="0.25">
      <c r="M39" t="s">
        <v>60</v>
      </c>
      <c r="N39" t="s">
        <v>103</v>
      </c>
      <c r="O39">
        <f>O22</f>
        <v>70</v>
      </c>
      <c r="P39" t="s">
        <v>104</v>
      </c>
      <c r="R39">
        <f>O39/MAX($R$19:$R$22)</f>
        <v>0.77777777777777779</v>
      </c>
    </row>
    <row r="40" spans="13:18" x14ac:dyDescent="0.25">
      <c r="N40" t="s">
        <v>105</v>
      </c>
      <c r="O40">
        <f>P22</f>
        <v>90</v>
      </c>
      <c r="P40" t="s">
        <v>104</v>
      </c>
      <c r="R40">
        <f t="shared" ref="R40:R42" si="2">O40/MAX($R$19:$R$22)</f>
        <v>1</v>
      </c>
    </row>
    <row r="41" spans="13:18" x14ac:dyDescent="0.25">
      <c r="N41" t="s">
        <v>106</v>
      </c>
      <c r="O41">
        <f>Q22</f>
        <v>80</v>
      </c>
      <c r="P41" t="s">
        <v>104</v>
      </c>
      <c r="R41">
        <f t="shared" si="2"/>
        <v>0.88888888888888884</v>
      </c>
    </row>
    <row r="42" spans="13:18" x14ac:dyDescent="0.25">
      <c r="N42" t="s">
        <v>107</v>
      </c>
      <c r="O42">
        <f>R22</f>
        <v>60</v>
      </c>
      <c r="P42" t="s">
        <v>104</v>
      </c>
      <c r="R42">
        <f t="shared" si="2"/>
        <v>0.66666666666666663</v>
      </c>
    </row>
    <row r="44" spans="13:18" x14ac:dyDescent="0.25">
      <c r="M44" t="s">
        <v>37</v>
      </c>
    </row>
    <row r="45" spans="13:18" x14ac:dyDescent="0.25">
      <c r="M45" s="9" t="s">
        <v>108</v>
      </c>
      <c r="N45" s="9" t="s">
        <v>109</v>
      </c>
      <c r="O45" s="9" t="s">
        <v>110</v>
      </c>
      <c r="P45" s="9" t="s">
        <v>111</v>
      </c>
      <c r="Q45" s="9" t="s">
        <v>112</v>
      </c>
    </row>
    <row r="46" spans="13:18" x14ac:dyDescent="0.25">
      <c r="M46" s="9" t="s">
        <v>51</v>
      </c>
      <c r="N46" s="9">
        <f>R27</f>
        <v>0.94117647058823528</v>
      </c>
      <c r="O46" s="9">
        <f>R28</f>
        <v>0.82352941176470584</v>
      </c>
      <c r="P46" s="9">
        <f>R29</f>
        <v>0.82352941176470584</v>
      </c>
      <c r="Q46" s="9">
        <f>R30</f>
        <v>0.82352941176470584</v>
      </c>
    </row>
    <row r="47" spans="13:18" x14ac:dyDescent="0.25">
      <c r="M47" s="9" t="s">
        <v>54</v>
      </c>
      <c r="N47" s="9">
        <f>R31</f>
        <v>0.94444444444444442</v>
      </c>
      <c r="O47" s="9">
        <f>R32</f>
        <v>0.83333333333333337</v>
      </c>
      <c r="P47" s="9">
        <f>R33</f>
        <v>0.72222222222222221</v>
      </c>
      <c r="Q47" s="9">
        <f>R34</f>
        <v>0.66666666666666663</v>
      </c>
    </row>
    <row r="48" spans="13:18" x14ac:dyDescent="0.25">
      <c r="M48" s="9" t="s">
        <v>57</v>
      </c>
      <c r="N48" s="9">
        <f>R35</f>
        <v>0.875</v>
      </c>
      <c r="O48" s="9">
        <f>R36</f>
        <v>1</v>
      </c>
      <c r="P48" s="9">
        <f>R37</f>
        <v>1</v>
      </c>
      <c r="Q48" s="9">
        <f>R38</f>
        <v>1.125</v>
      </c>
    </row>
    <row r="49" spans="13:18" x14ac:dyDescent="0.25">
      <c r="M49" s="9" t="s">
        <v>60</v>
      </c>
      <c r="N49" s="9">
        <f>R39</f>
        <v>0.77777777777777779</v>
      </c>
      <c r="O49" s="9">
        <f>R40</f>
        <v>1</v>
      </c>
      <c r="P49" s="9">
        <f>R41</f>
        <v>0.88888888888888884</v>
      </c>
      <c r="Q49" s="9">
        <f>R42</f>
        <v>0.66666666666666663</v>
      </c>
    </row>
    <row r="51" spans="13:18" x14ac:dyDescent="0.25">
      <c r="M51" s="1" t="s">
        <v>113</v>
      </c>
    </row>
    <row r="52" spans="13:18" x14ac:dyDescent="0.25">
      <c r="M52" s="9" t="s">
        <v>114</v>
      </c>
      <c r="N52" s="9" t="s">
        <v>115</v>
      </c>
      <c r="O52" s="9" t="s">
        <v>116</v>
      </c>
      <c r="P52" s="9" t="s">
        <v>117</v>
      </c>
      <c r="Q52" s="9" t="s">
        <v>118</v>
      </c>
      <c r="R52" s="9" t="s">
        <v>80</v>
      </c>
    </row>
    <row r="53" spans="13:18" x14ac:dyDescent="0.25">
      <c r="M53" s="9" t="s">
        <v>119</v>
      </c>
      <c r="N53" s="9">
        <f>$J$4*$R$27</f>
        <v>0.37647058823529411</v>
      </c>
      <c r="O53" s="9">
        <f>$J$5*$R$28</f>
        <v>0.16470588235294117</v>
      </c>
      <c r="P53" s="9">
        <f>$J$6*$R$29</f>
        <v>0.16470588235294117</v>
      </c>
      <c r="Q53" s="9">
        <f>$J$7*$R$30</f>
        <v>0.16470588235294117</v>
      </c>
      <c r="R53" s="9">
        <f>SUM(N53:Q53)</f>
        <v>0.87058823529411755</v>
      </c>
    </row>
    <row r="54" spans="13:18" x14ac:dyDescent="0.25">
      <c r="M54" s="9" t="s">
        <v>120</v>
      </c>
      <c r="N54" s="9">
        <f>$J$4*$R$31</f>
        <v>0.37777777777777777</v>
      </c>
      <c r="O54" s="9">
        <f>$J$5*$R$32</f>
        <v>0.16666666666666669</v>
      </c>
      <c r="P54" s="9">
        <f>$J$6*$R$33</f>
        <v>0.14444444444444446</v>
      </c>
      <c r="Q54" s="9">
        <f>$J$7*$R$34</f>
        <v>0.13333333333333333</v>
      </c>
      <c r="R54" s="9">
        <f t="shared" ref="R54:R56" si="3">SUM(N54:Q54)</f>
        <v>0.8222222222222223</v>
      </c>
    </row>
    <row r="55" spans="13:18" x14ac:dyDescent="0.25">
      <c r="M55" s="9" t="s">
        <v>121</v>
      </c>
      <c r="N55" s="9">
        <f>$J$4*$R$35</f>
        <v>0.35000000000000003</v>
      </c>
      <c r="O55" s="9">
        <f>$J$5*$R$36</f>
        <v>0.2</v>
      </c>
      <c r="P55" s="9">
        <f>$J$6*$R$37</f>
        <v>0.2</v>
      </c>
      <c r="Q55" s="9">
        <f>$J$7*$R$38</f>
        <v>0.22500000000000001</v>
      </c>
      <c r="R55" s="9">
        <f t="shared" si="3"/>
        <v>0.97499999999999998</v>
      </c>
    </row>
    <row r="56" spans="13:18" x14ac:dyDescent="0.25">
      <c r="M56" s="9" t="s">
        <v>122</v>
      </c>
      <c r="N56" s="9">
        <f>$J$4*$R$39</f>
        <v>0.31111111111111112</v>
      </c>
      <c r="O56" s="9">
        <f>$J$5*$R$40</f>
        <v>0.2</v>
      </c>
      <c r="P56" s="9">
        <f>$J$6*$R$41</f>
        <v>0.17777777777777778</v>
      </c>
      <c r="Q56" s="9">
        <f>$J$7*$R$42</f>
        <v>0.13333333333333333</v>
      </c>
      <c r="R56" s="9">
        <f t="shared" si="3"/>
        <v>0.82222222222222219</v>
      </c>
    </row>
    <row r="58" spans="13:18" x14ac:dyDescent="0.25">
      <c r="M58" t="s">
        <v>123</v>
      </c>
    </row>
    <row r="59" spans="13:18" x14ac:dyDescent="0.25">
      <c r="M59" s="9" t="s">
        <v>114</v>
      </c>
      <c r="N59" s="9" t="s">
        <v>80</v>
      </c>
      <c r="O59" s="9" t="s">
        <v>124</v>
      </c>
    </row>
    <row r="60" spans="13:18" x14ac:dyDescent="0.25">
      <c r="M60" s="9" t="s">
        <v>121</v>
      </c>
      <c r="N60" s="11">
        <f>R55</f>
        <v>0.97499999999999998</v>
      </c>
      <c r="O60" s="9" t="str">
        <f>IF(N60&gt;=0.89,"Sangat Layak",IF(N60&gt;=0.72,"Layak",IF(N60&lt;0.72,"Tidak Layak","kelebihan")))</f>
        <v>Sangat Layak</v>
      </c>
    </row>
    <row r="61" spans="13:18" x14ac:dyDescent="0.25">
      <c r="M61" s="9" t="s">
        <v>119</v>
      </c>
      <c r="N61" s="11">
        <f>R53</f>
        <v>0.87058823529411755</v>
      </c>
      <c r="O61" s="9" t="str">
        <f t="shared" ref="O61:O63" si="4">IF(N61&gt;=0.89,"Sangat Layak",IF(N61&gt;=0.72,"Layak",IF(N61&lt;0.72,"Tidak Layak","kelebihan")))</f>
        <v>Layak</v>
      </c>
    </row>
    <row r="62" spans="13:18" x14ac:dyDescent="0.25">
      <c r="M62" s="9" t="s">
        <v>120</v>
      </c>
      <c r="N62" s="11">
        <f>R54</f>
        <v>0.8222222222222223</v>
      </c>
      <c r="O62" s="9" t="str">
        <f t="shared" si="4"/>
        <v>Layak</v>
      </c>
    </row>
    <row r="63" spans="13:18" x14ac:dyDescent="0.25">
      <c r="M63" s="9" t="s">
        <v>122</v>
      </c>
      <c r="N63" s="11">
        <f>R56</f>
        <v>0.82222222222222219</v>
      </c>
      <c r="O63" s="9" t="str">
        <f t="shared" si="4"/>
        <v>Layak</v>
      </c>
    </row>
  </sheetData>
  <mergeCells count="4">
    <mergeCell ref="M11:M12"/>
    <mergeCell ref="N11:N12"/>
    <mergeCell ref="O11:R11"/>
    <mergeCell ref="N26:Q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Iskandar</dc:creator>
  <cp:lastModifiedBy>Iskandar</cp:lastModifiedBy>
  <dcterms:created xsi:type="dcterms:W3CDTF">2019-02-13T14:10:33Z</dcterms:created>
  <dcterms:modified xsi:type="dcterms:W3CDTF">2019-02-13T14:11:55Z</dcterms:modified>
</cp:coreProperties>
</file>