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9875" windowHeight="7395" firstSheet="2" activeTab="8"/>
  </bookViews>
  <sheets>
    <sheet name="Заболеваемость по группам болез" sheetId="1" state="hidden" r:id="rId1"/>
    <sheet name="инфекц и паразитарные (2)" sheetId="7" state="hidden" r:id="rId2"/>
    <sheet name="З-ть с впервые уст-м диагн, все" sheetId="2" r:id="rId3"/>
    <sheet name="Общая заб-ть" sheetId="3" r:id="rId4"/>
    <sheet name="Общая по регионам" sheetId="4" state="hidden" r:id="rId5"/>
    <sheet name="инфекц и паразитарные" sheetId="5" r:id="rId6"/>
    <sheet name="Пред-дата" sheetId="8" r:id="rId7"/>
    <sheet name="Датасет" sheetId="6" r:id="rId8"/>
    <sheet name="Лист1" sheetId="9" r:id="rId9"/>
    <sheet name="Датасет (2)" sheetId="10" r:id="rId10"/>
  </sheets>
  <calcPr calcId="145621"/>
</workbook>
</file>

<file path=xl/calcChain.xml><?xml version="1.0" encoding="utf-8"?>
<calcChain xmlns="http://schemas.openxmlformats.org/spreadsheetml/2006/main">
  <c r="AE26" i="10" l="1"/>
  <c r="CM49" i="10" l="1"/>
  <c r="CL49" i="10"/>
  <c r="CL38" i="10" s="1"/>
  <c r="CK49" i="10"/>
  <c r="CK38" i="10" s="1"/>
  <c r="CK39" i="10" s="1"/>
  <c r="CK40" i="10" s="1"/>
  <c r="CK41" i="10" s="1"/>
  <c r="CK42" i="10" s="1"/>
  <c r="CK43" i="10" s="1"/>
  <c r="CK44" i="10" s="1"/>
  <c r="CK45" i="10" s="1"/>
  <c r="CK46" i="10" s="1"/>
  <c r="CK47" i="10" s="1"/>
  <c r="CJ49" i="10"/>
  <c r="CJ38" i="10" s="1"/>
  <c r="CJ39" i="10" s="1"/>
  <c r="CJ40" i="10" s="1"/>
  <c r="CJ41" i="10" s="1"/>
  <c r="CJ42" i="10" s="1"/>
  <c r="CJ43" i="10" s="1"/>
  <c r="CJ44" i="10" s="1"/>
  <c r="CJ45" i="10" s="1"/>
  <c r="CJ46" i="10" s="1"/>
  <c r="CJ47" i="10" s="1"/>
  <c r="CJ48" i="10" s="1"/>
  <c r="CI49" i="10"/>
  <c r="CI38" i="10" s="1"/>
  <c r="CI39" i="10" s="1"/>
  <c r="CI40" i="10" s="1"/>
  <c r="CI41" i="10" s="1"/>
  <c r="CI42" i="10" s="1"/>
  <c r="CI43" i="10" s="1"/>
  <c r="CI44" i="10" s="1"/>
  <c r="CI45" i="10" s="1"/>
  <c r="CI46" i="10" s="1"/>
  <c r="CI47" i="10" s="1"/>
  <c r="CI48" i="10" s="1"/>
  <c r="CH49" i="10"/>
  <c r="CG49" i="10"/>
  <c r="CF49" i="10"/>
  <c r="CF38" i="10" s="1"/>
  <c r="CF39" i="10" s="1"/>
  <c r="CF40" i="10" s="1"/>
  <c r="CF41" i="10" s="1"/>
  <c r="CF42" i="10" s="1"/>
  <c r="CF43" i="10" s="1"/>
  <c r="CF44" i="10" s="1"/>
  <c r="CF45" i="10" s="1"/>
  <c r="CF46" i="10" s="1"/>
  <c r="CF47" i="10" s="1"/>
  <c r="CF48" i="10" s="1"/>
  <c r="CE49" i="10"/>
  <c r="CD49" i="10"/>
  <c r="CD38" i="10" s="1"/>
  <c r="CC49" i="10"/>
  <c r="CC38" i="10" s="1"/>
  <c r="CC39" i="10" s="1"/>
  <c r="CC40" i="10" s="1"/>
  <c r="CC41" i="10" s="1"/>
  <c r="CC42" i="10" s="1"/>
  <c r="CC43" i="10" s="1"/>
  <c r="CC44" i="10" s="1"/>
  <c r="CC45" i="10" s="1"/>
  <c r="CC46" i="10" s="1"/>
  <c r="CC47" i="10" s="1"/>
  <c r="CC48" i="10" s="1"/>
  <c r="CB49" i="10"/>
  <c r="CB38" i="10" s="1"/>
  <c r="CB39" i="10" s="1"/>
  <c r="CB40" i="10" s="1"/>
  <c r="CB41" i="10" s="1"/>
  <c r="CB42" i="10" s="1"/>
  <c r="CB43" i="10" s="1"/>
  <c r="CB44" i="10" s="1"/>
  <c r="CB45" i="10" s="1"/>
  <c r="CB46" i="10" s="1"/>
  <c r="CB47" i="10" s="1"/>
  <c r="CB48" i="10" s="1"/>
  <c r="CA49" i="10"/>
  <c r="CA38" i="10" s="1"/>
  <c r="CA39" i="10" s="1"/>
  <c r="CA40" i="10" s="1"/>
  <c r="CA41" i="10" s="1"/>
  <c r="CA42" i="10" s="1"/>
  <c r="CA43" i="10" s="1"/>
  <c r="CA44" i="10" s="1"/>
  <c r="CA45" i="10" s="1"/>
  <c r="CA46" i="10" s="1"/>
  <c r="CA47" i="10" s="1"/>
  <c r="CA48" i="10" s="1"/>
  <c r="BZ49" i="10"/>
  <c r="BY49" i="10"/>
  <c r="BX49" i="10"/>
  <c r="BX38" i="10" s="1"/>
  <c r="BX39" i="10" s="1"/>
  <c r="BX40" i="10" s="1"/>
  <c r="BX41" i="10" s="1"/>
  <c r="BX42" i="10" s="1"/>
  <c r="BX43" i="10" s="1"/>
  <c r="BX44" i="10" s="1"/>
  <c r="BX45" i="10" s="1"/>
  <c r="BX46" i="10" s="1"/>
  <c r="BX47" i="10" s="1"/>
  <c r="BX48" i="10" s="1"/>
  <c r="BW49" i="10"/>
  <c r="BV49" i="10"/>
  <c r="BV38" i="10" s="1"/>
  <c r="BU49" i="10"/>
  <c r="BU38" i="10" s="1"/>
  <c r="BU39" i="10" s="1"/>
  <c r="BU40" i="10" s="1"/>
  <c r="BU41" i="10" s="1"/>
  <c r="BU42" i="10" s="1"/>
  <c r="BU43" i="10" s="1"/>
  <c r="BU44" i="10" s="1"/>
  <c r="BU45" i="10" s="1"/>
  <c r="BU46" i="10" s="1"/>
  <c r="BU47" i="10" s="1"/>
  <c r="BU48" i="10" s="1"/>
  <c r="BT49" i="10"/>
  <c r="BT38" i="10" s="1"/>
  <c r="BT39" i="10" s="1"/>
  <c r="BT40" i="10" s="1"/>
  <c r="BT41" i="10" s="1"/>
  <c r="BT42" i="10" s="1"/>
  <c r="BT43" i="10" s="1"/>
  <c r="BT44" i="10" s="1"/>
  <c r="BT45" i="10" s="1"/>
  <c r="BT46" i="10" s="1"/>
  <c r="BT47" i="10" s="1"/>
  <c r="BT48" i="10" s="1"/>
  <c r="BS49" i="10"/>
  <c r="BS38" i="10" s="1"/>
  <c r="BS39" i="10" s="1"/>
  <c r="BS40" i="10" s="1"/>
  <c r="BS41" i="10" s="1"/>
  <c r="BS42" i="10" s="1"/>
  <c r="BS43" i="10" s="1"/>
  <c r="BS44" i="10" s="1"/>
  <c r="BS45" i="10" s="1"/>
  <c r="BS46" i="10" s="1"/>
  <c r="BS47" i="10" s="1"/>
  <c r="BS48" i="10" s="1"/>
  <c r="BR49" i="10"/>
  <c r="BQ49" i="10"/>
  <c r="BP49" i="10"/>
  <c r="BP38" i="10" s="1"/>
  <c r="BP39" i="10" s="1"/>
  <c r="BP40" i="10" s="1"/>
  <c r="BP41" i="10" s="1"/>
  <c r="BP42" i="10" s="1"/>
  <c r="BP43" i="10" s="1"/>
  <c r="BP44" i="10" s="1"/>
  <c r="BP45" i="10" s="1"/>
  <c r="BP46" i="10" s="1"/>
  <c r="BP47" i="10" s="1"/>
  <c r="BP48" i="10" s="1"/>
  <c r="BO49" i="10"/>
  <c r="BN49" i="10"/>
  <c r="BN38" i="10" s="1"/>
  <c r="BM49" i="10"/>
  <c r="BM38" i="10" s="1"/>
  <c r="BM39" i="10" s="1"/>
  <c r="BM40" i="10" s="1"/>
  <c r="BM41" i="10" s="1"/>
  <c r="BM42" i="10" s="1"/>
  <c r="BM43" i="10" s="1"/>
  <c r="BM44" i="10" s="1"/>
  <c r="BM45" i="10" s="1"/>
  <c r="BM46" i="10" s="1"/>
  <c r="BM47" i="10" s="1"/>
  <c r="BM48" i="10" s="1"/>
  <c r="BL49" i="10"/>
  <c r="BL38" i="10" s="1"/>
  <c r="BL39" i="10" s="1"/>
  <c r="BL40" i="10" s="1"/>
  <c r="BL41" i="10" s="1"/>
  <c r="BL42" i="10" s="1"/>
  <c r="BL43" i="10" s="1"/>
  <c r="BL44" i="10" s="1"/>
  <c r="BL45" i="10" s="1"/>
  <c r="BL46" i="10" s="1"/>
  <c r="BL47" i="10" s="1"/>
  <c r="BL48" i="10" s="1"/>
  <c r="BK49" i="10"/>
  <c r="BK38" i="10" s="1"/>
  <c r="BK39" i="10" s="1"/>
  <c r="BK40" i="10" s="1"/>
  <c r="BK41" i="10" s="1"/>
  <c r="BK42" i="10" s="1"/>
  <c r="BK43" i="10" s="1"/>
  <c r="BK44" i="10" s="1"/>
  <c r="BK45" i="10" s="1"/>
  <c r="BK46" i="10" s="1"/>
  <c r="BK47" i="10" s="1"/>
  <c r="BK48" i="10" s="1"/>
  <c r="BJ49" i="10"/>
  <c r="BI49" i="10"/>
  <c r="BH49" i="10"/>
  <c r="BH38" i="10" s="1"/>
  <c r="BH39" i="10" s="1"/>
  <c r="BH40" i="10" s="1"/>
  <c r="BH41" i="10" s="1"/>
  <c r="BH42" i="10" s="1"/>
  <c r="BH43" i="10" s="1"/>
  <c r="BH44" i="10" s="1"/>
  <c r="BH45" i="10" s="1"/>
  <c r="BH46" i="10" s="1"/>
  <c r="BH47" i="10" s="1"/>
  <c r="BH48" i="10" s="1"/>
  <c r="BG49" i="10"/>
  <c r="BF49" i="10"/>
  <c r="BF38" i="10" s="1"/>
  <c r="BF39" i="10" s="1"/>
  <c r="BE49" i="10"/>
  <c r="BE38" i="10" s="1"/>
  <c r="BE39" i="10" s="1"/>
  <c r="BE40" i="10" s="1"/>
  <c r="BE41" i="10" s="1"/>
  <c r="BE42" i="10" s="1"/>
  <c r="BE43" i="10" s="1"/>
  <c r="BE44" i="10" s="1"/>
  <c r="BE45" i="10" s="1"/>
  <c r="BE46" i="10" s="1"/>
  <c r="BE47" i="10" s="1"/>
  <c r="BE48" i="10" s="1"/>
  <c r="BD49" i="10"/>
  <c r="BD38" i="10" s="1"/>
  <c r="BD39" i="10" s="1"/>
  <c r="BD40" i="10" s="1"/>
  <c r="BD41" i="10" s="1"/>
  <c r="BD42" i="10" s="1"/>
  <c r="BD43" i="10" s="1"/>
  <c r="BD44" i="10" s="1"/>
  <c r="BD45" i="10" s="1"/>
  <c r="BD46" i="10" s="1"/>
  <c r="BD47" i="10" s="1"/>
  <c r="BD48" i="10" s="1"/>
  <c r="BC49" i="10"/>
  <c r="BC38" i="10" s="1"/>
  <c r="BC39" i="10" s="1"/>
  <c r="BC40" i="10" s="1"/>
  <c r="BC41" i="10" s="1"/>
  <c r="BC42" i="10" s="1"/>
  <c r="BC43" i="10" s="1"/>
  <c r="BC44" i="10" s="1"/>
  <c r="BC45" i="10" s="1"/>
  <c r="BC46" i="10" s="1"/>
  <c r="BC47" i="10" s="1"/>
  <c r="BC48" i="10" s="1"/>
  <c r="BB49" i="10"/>
  <c r="BA49" i="10"/>
  <c r="AZ49" i="10"/>
  <c r="AZ38" i="10" s="1"/>
  <c r="AZ39" i="10" s="1"/>
  <c r="AZ40" i="10" s="1"/>
  <c r="AZ41" i="10" s="1"/>
  <c r="AZ42" i="10" s="1"/>
  <c r="AZ43" i="10" s="1"/>
  <c r="AY49" i="10"/>
  <c r="AX49" i="10"/>
  <c r="AX38" i="10" s="1"/>
  <c r="AW49" i="10"/>
  <c r="AW38" i="10" s="1"/>
  <c r="AW39" i="10" s="1"/>
  <c r="AW40" i="10" s="1"/>
  <c r="AW41" i="10" s="1"/>
  <c r="AW42" i="10" s="1"/>
  <c r="AW43" i="10" s="1"/>
  <c r="AW44" i="10" s="1"/>
  <c r="AW45" i="10" s="1"/>
  <c r="AW46" i="10" s="1"/>
  <c r="AW47" i="10" s="1"/>
  <c r="AW48" i="10" s="1"/>
  <c r="AV49" i="10"/>
  <c r="AV38" i="10" s="1"/>
  <c r="AV39" i="10" s="1"/>
  <c r="AU49" i="10"/>
  <c r="AU38" i="10" s="1"/>
  <c r="AU39" i="10" s="1"/>
  <c r="AU40" i="10" s="1"/>
  <c r="AU41" i="10" s="1"/>
  <c r="AU42" i="10" s="1"/>
  <c r="AU43" i="10" s="1"/>
  <c r="AU44" i="10" s="1"/>
  <c r="AU45" i="10" s="1"/>
  <c r="AU46" i="10" s="1"/>
  <c r="AU47" i="10" s="1"/>
  <c r="AU48" i="10" s="1"/>
  <c r="AT49" i="10"/>
  <c r="AS49" i="10"/>
  <c r="AR49" i="10"/>
  <c r="AR38" i="10" s="1"/>
  <c r="AR39" i="10" s="1"/>
  <c r="AR40" i="10" s="1"/>
  <c r="AR41" i="10" s="1"/>
  <c r="AR42" i="10" s="1"/>
  <c r="AR43" i="10" s="1"/>
  <c r="AR44" i="10" s="1"/>
  <c r="AR45" i="10" s="1"/>
  <c r="AR46" i="10" s="1"/>
  <c r="AR47" i="10" s="1"/>
  <c r="AR48" i="10" s="1"/>
  <c r="AQ49" i="10"/>
  <c r="AP49" i="10"/>
  <c r="AP38" i="10" s="1"/>
  <c r="AO49" i="10"/>
  <c r="AO38" i="10" s="1"/>
  <c r="AO39" i="10" s="1"/>
  <c r="AO40" i="10" s="1"/>
  <c r="AO41" i="10" s="1"/>
  <c r="AO42" i="10" s="1"/>
  <c r="AO43" i="10" s="1"/>
  <c r="AO44" i="10" s="1"/>
  <c r="AO45" i="10" s="1"/>
  <c r="AO46" i="10" s="1"/>
  <c r="AO47" i="10" s="1"/>
  <c r="AO48" i="10" s="1"/>
  <c r="AN49" i="10"/>
  <c r="AN38" i="10" s="1"/>
  <c r="AN39" i="10" s="1"/>
  <c r="AN40" i="10" s="1"/>
  <c r="AN41" i="10" s="1"/>
  <c r="AN42" i="10" s="1"/>
  <c r="AN43" i="10" s="1"/>
  <c r="AN44" i="10" s="1"/>
  <c r="AN45" i="10" s="1"/>
  <c r="AN46" i="10" s="1"/>
  <c r="AN47" i="10" s="1"/>
  <c r="AN48" i="10" s="1"/>
  <c r="AM49" i="10"/>
  <c r="AM38" i="10" s="1"/>
  <c r="AM39" i="10" s="1"/>
  <c r="AM40" i="10" s="1"/>
  <c r="AM41" i="10" s="1"/>
  <c r="AM42" i="10" s="1"/>
  <c r="AM43" i="10" s="1"/>
  <c r="AM44" i="10" s="1"/>
  <c r="AM45" i="10" s="1"/>
  <c r="AM46" i="10" s="1"/>
  <c r="AM47" i="10" s="1"/>
  <c r="AM48" i="10" s="1"/>
  <c r="AL49" i="10"/>
  <c r="AK49" i="10"/>
  <c r="AJ49" i="10"/>
  <c r="AJ38" i="10" s="1"/>
  <c r="AJ39" i="10" s="1"/>
  <c r="AJ40" i="10" s="1"/>
  <c r="AJ41" i="10" s="1"/>
  <c r="AJ42" i="10" s="1"/>
  <c r="AJ43" i="10" s="1"/>
  <c r="AJ44" i="10" s="1"/>
  <c r="AJ45" i="10" s="1"/>
  <c r="AJ46" i="10" s="1"/>
  <c r="AJ47" i="10" s="1"/>
  <c r="AJ48" i="10" s="1"/>
  <c r="AI49" i="10"/>
  <c r="AH49" i="10"/>
  <c r="AH38" i="10" s="1"/>
  <c r="AG49" i="10"/>
  <c r="AG38" i="10" s="1"/>
  <c r="AG39" i="10" s="1"/>
  <c r="AG40" i="10" s="1"/>
  <c r="AG41" i="10" s="1"/>
  <c r="AG42" i="10" s="1"/>
  <c r="AG43" i="10" s="1"/>
  <c r="AG44" i="10" s="1"/>
  <c r="AG45" i="10" s="1"/>
  <c r="AG46" i="10" s="1"/>
  <c r="AG47" i="10" s="1"/>
  <c r="AG48" i="10" s="1"/>
  <c r="AF49" i="10"/>
  <c r="AF38" i="10" s="1"/>
  <c r="AF39" i="10" s="1"/>
  <c r="AF40" i="10" s="1"/>
  <c r="AF41" i="10" s="1"/>
  <c r="AF42" i="10" s="1"/>
  <c r="AF43" i="10" s="1"/>
  <c r="AF44" i="10" s="1"/>
  <c r="AF45" i="10" s="1"/>
  <c r="AF46" i="10" s="1"/>
  <c r="AF47" i="10" s="1"/>
  <c r="AF48" i="10" s="1"/>
  <c r="AE49" i="10"/>
  <c r="AE38" i="10" s="1"/>
  <c r="AE39" i="10" s="1"/>
  <c r="AE40" i="10" s="1"/>
  <c r="AE41" i="10" s="1"/>
  <c r="AE42" i="10" s="1"/>
  <c r="AE43" i="10" s="1"/>
  <c r="AE44" i="10" s="1"/>
  <c r="AE45" i="10" s="1"/>
  <c r="AE46" i="10" s="1"/>
  <c r="AE47" i="10" s="1"/>
  <c r="AE48" i="10" s="1"/>
  <c r="AD49" i="10"/>
  <c r="AC49" i="10"/>
  <c r="AC38" i="10" s="1"/>
  <c r="AB49" i="10"/>
  <c r="AB38" i="10" s="1"/>
  <c r="AB39" i="10" s="1"/>
  <c r="AB40" i="10" s="1"/>
  <c r="AB41" i="10" s="1"/>
  <c r="AB42" i="10" s="1"/>
  <c r="AB43" i="10" s="1"/>
  <c r="AB44" i="10" s="1"/>
  <c r="AB45" i="10" s="1"/>
  <c r="AB46" i="10" s="1"/>
  <c r="AB47" i="10" s="1"/>
  <c r="AB48" i="10" s="1"/>
  <c r="AA49" i="10"/>
  <c r="Z49" i="10"/>
  <c r="Z38" i="10" s="1"/>
  <c r="Y49" i="10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X49" i="10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W49" i="10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V49" i="10"/>
  <c r="U49" i="10"/>
  <c r="T49" i="10"/>
  <c r="T38" i="10" s="1"/>
  <c r="S49" i="10"/>
  <c r="R49" i="10"/>
  <c r="R38" i="10" s="1"/>
  <c r="Q49" i="10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P49" i="10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O49" i="10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N49" i="10"/>
  <c r="M49" i="10"/>
  <c r="L49" i="10"/>
  <c r="K49" i="10"/>
  <c r="J49" i="10"/>
  <c r="J38" i="10" s="1"/>
  <c r="I49" i="10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H49" i="10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G49" i="10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F49" i="10"/>
  <c r="E49" i="10"/>
  <c r="D49" i="10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C49" i="10"/>
  <c r="B49" i="10"/>
  <c r="B38" i="10" s="1"/>
  <c r="CM48" i="10"/>
  <c r="CK48" i="10"/>
  <c r="BJ44" i="10"/>
  <c r="BJ45" i="10" s="1"/>
  <c r="BJ46" i="10" s="1"/>
  <c r="BJ47" i="10" s="1"/>
  <c r="BJ48" i="10" s="1"/>
  <c r="BA44" i="10"/>
  <c r="BA45" i="10" s="1"/>
  <c r="BA46" i="10" s="1"/>
  <c r="BA47" i="10" s="1"/>
  <c r="BA48" i="10" s="1"/>
  <c r="AZ44" i="10"/>
  <c r="AZ45" i="10" s="1"/>
  <c r="AZ46" i="10" s="1"/>
  <c r="AZ47" i="10" s="1"/>
  <c r="AZ48" i="10" s="1"/>
  <c r="J43" i="10"/>
  <c r="J44" i="10" s="1"/>
  <c r="J45" i="10" s="1"/>
  <c r="J46" i="10" s="1"/>
  <c r="J47" i="10" s="1"/>
  <c r="J48" i="10" s="1"/>
  <c r="CD41" i="10"/>
  <c r="CD42" i="10" s="1"/>
  <c r="CD43" i="10" s="1"/>
  <c r="CD44" i="10" s="1"/>
  <c r="CD45" i="10" s="1"/>
  <c r="CD46" i="10" s="1"/>
  <c r="CD47" i="10" s="1"/>
  <c r="CD48" i="10" s="1"/>
  <c r="BR41" i="10"/>
  <c r="BR42" i="10" s="1"/>
  <c r="BR43" i="10" s="1"/>
  <c r="BR44" i="10" s="1"/>
  <c r="BR45" i="10" s="1"/>
  <c r="BR46" i="10" s="1"/>
  <c r="BR47" i="10" s="1"/>
  <c r="BR48" i="10" s="1"/>
  <c r="J41" i="10"/>
  <c r="J42" i="10" s="1"/>
  <c r="BF40" i="10"/>
  <c r="BF41" i="10" s="1"/>
  <c r="BF42" i="10" s="1"/>
  <c r="BF43" i="10" s="1"/>
  <c r="BF44" i="10" s="1"/>
  <c r="BF45" i="10" s="1"/>
  <c r="BF46" i="10" s="1"/>
  <c r="BF47" i="10" s="1"/>
  <c r="BF48" i="10" s="1"/>
  <c r="BA40" i="10"/>
  <c r="BA41" i="10" s="1"/>
  <c r="BA42" i="10" s="1"/>
  <c r="BA43" i="10" s="1"/>
  <c r="AV40" i="10"/>
  <c r="AV41" i="10" s="1"/>
  <c r="AV42" i="10" s="1"/>
  <c r="AV43" i="10" s="1"/>
  <c r="AV44" i="10" s="1"/>
  <c r="AV45" i="10" s="1"/>
  <c r="AV46" i="10" s="1"/>
  <c r="AV47" i="10" s="1"/>
  <c r="AV48" i="10" s="1"/>
  <c r="AP40" i="10"/>
  <c r="AP41" i="10" s="1"/>
  <c r="AP42" i="10" s="1"/>
  <c r="AP43" i="10" s="1"/>
  <c r="AP44" i="10" s="1"/>
  <c r="AP45" i="10" s="1"/>
  <c r="AP46" i="10" s="1"/>
  <c r="AP47" i="10" s="1"/>
  <c r="AP48" i="10" s="1"/>
  <c r="C40" i="10"/>
  <c r="C41" i="10" s="1"/>
  <c r="C42" i="10" s="1"/>
  <c r="C43" i="10" s="1"/>
  <c r="C44" i="10" s="1"/>
  <c r="C45" i="10" s="1"/>
  <c r="C46" i="10" s="1"/>
  <c r="C47" i="10" s="1"/>
  <c r="C48" i="10" s="1"/>
  <c r="B40" i="10"/>
  <c r="B41" i="10" s="1"/>
  <c r="B42" i="10" s="1"/>
  <c r="B43" i="10" s="1"/>
  <c r="B44" i="10" s="1"/>
  <c r="B45" i="10" s="1"/>
  <c r="B46" i="10" s="1"/>
  <c r="B47" i="10" s="1"/>
  <c r="B48" i="10" s="1"/>
  <c r="CL39" i="10"/>
  <c r="CL40" i="10" s="1"/>
  <c r="CL41" i="10" s="1"/>
  <c r="CL42" i="10" s="1"/>
  <c r="CL43" i="10" s="1"/>
  <c r="CL44" i="10" s="1"/>
  <c r="CL45" i="10" s="1"/>
  <c r="CL46" i="10" s="1"/>
  <c r="CL47" i="10" s="1"/>
  <c r="CL48" i="10" s="1"/>
  <c r="CD39" i="10"/>
  <c r="CD40" i="10" s="1"/>
  <c r="BV39" i="10"/>
  <c r="BV40" i="10" s="1"/>
  <c r="BV41" i="10" s="1"/>
  <c r="BV42" i="10" s="1"/>
  <c r="BV43" i="10" s="1"/>
  <c r="BV44" i="10" s="1"/>
  <c r="BV45" i="10" s="1"/>
  <c r="BV46" i="10" s="1"/>
  <c r="BV47" i="10" s="1"/>
  <c r="BV48" i="10" s="1"/>
  <c r="BN39" i="10"/>
  <c r="BN40" i="10" s="1"/>
  <c r="BN41" i="10" s="1"/>
  <c r="BN42" i="10" s="1"/>
  <c r="BN43" i="10" s="1"/>
  <c r="BN44" i="10" s="1"/>
  <c r="BN45" i="10" s="1"/>
  <c r="BN46" i="10" s="1"/>
  <c r="BN47" i="10" s="1"/>
  <c r="BN48" i="10" s="1"/>
  <c r="BI39" i="10"/>
  <c r="BI40" i="10" s="1"/>
  <c r="BI41" i="10" s="1"/>
  <c r="BI42" i="10" s="1"/>
  <c r="BI43" i="10" s="1"/>
  <c r="BI44" i="10" s="1"/>
  <c r="BI45" i="10" s="1"/>
  <c r="BI46" i="10" s="1"/>
  <c r="BI47" i="10" s="1"/>
  <c r="BI48" i="10" s="1"/>
  <c r="AX39" i="10"/>
  <c r="AX40" i="10" s="1"/>
  <c r="AX41" i="10" s="1"/>
  <c r="AX42" i="10" s="1"/>
  <c r="AX43" i="10" s="1"/>
  <c r="AX44" i="10" s="1"/>
  <c r="AX45" i="10" s="1"/>
  <c r="AX46" i="10" s="1"/>
  <c r="AX47" i="10" s="1"/>
  <c r="AX48" i="10" s="1"/>
  <c r="AP39" i="10"/>
  <c r="AL39" i="10"/>
  <c r="AL40" i="10" s="1"/>
  <c r="AL41" i="10" s="1"/>
  <c r="AL42" i="10" s="1"/>
  <c r="AL43" i="10" s="1"/>
  <c r="AL44" i="10" s="1"/>
  <c r="AL45" i="10" s="1"/>
  <c r="AL46" i="10" s="1"/>
  <c r="AL47" i="10" s="1"/>
  <c r="AL48" i="10" s="1"/>
  <c r="AK39" i="10"/>
  <c r="AK40" i="10" s="1"/>
  <c r="AK41" i="10" s="1"/>
  <c r="AK42" i="10" s="1"/>
  <c r="AK43" i="10" s="1"/>
  <c r="AK44" i="10" s="1"/>
  <c r="AK45" i="10" s="1"/>
  <c r="AK46" i="10" s="1"/>
  <c r="AK47" i="10" s="1"/>
  <c r="AK48" i="10" s="1"/>
  <c r="AH39" i="10"/>
  <c r="AH40" i="10" s="1"/>
  <c r="AH41" i="10" s="1"/>
  <c r="AH42" i="10" s="1"/>
  <c r="AH43" i="10" s="1"/>
  <c r="AH44" i="10" s="1"/>
  <c r="AH45" i="10" s="1"/>
  <c r="AH46" i="10" s="1"/>
  <c r="AH47" i="10" s="1"/>
  <c r="AH48" i="10" s="1"/>
  <c r="AC39" i="10"/>
  <c r="AC40" i="10" s="1"/>
  <c r="AC41" i="10" s="1"/>
  <c r="AC42" i="10" s="1"/>
  <c r="AC43" i="10" s="1"/>
  <c r="AC44" i="10" s="1"/>
  <c r="AC45" i="10" s="1"/>
  <c r="AC46" i="10" s="1"/>
  <c r="AC47" i="10" s="1"/>
  <c r="AC48" i="10" s="1"/>
  <c r="Z39" i="10"/>
  <c r="Z40" i="10" s="1"/>
  <c r="Z41" i="10" s="1"/>
  <c r="Z42" i="10" s="1"/>
  <c r="Z43" i="10" s="1"/>
  <c r="Z44" i="10" s="1"/>
  <c r="Z45" i="10" s="1"/>
  <c r="Z46" i="10" s="1"/>
  <c r="Z47" i="10" s="1"/>
  <c r="Z48" i="10" s="1"/>
  <c r="T39" i="10"/>
  <c r="T40" i="10" s="1"/>
  <c r="T41" i="10" s="1"/>
  <c r="T42" i="10" s="1"/>
  <c r="T43" i="10" s="1"/>
  <c r="T44" i="10" s="1"/>
  <c r="T45" i="10" s="1"/>
  <c r="T46" i="10" s="1"/>
  <c r="T47" i="10" s="1"/>
  <c r="T48" i="10" s="1"/>
  <c r="R39" i="10"/>
  <c r="R40" i="10" s="1"/>
  <c r="R41" i="10" s="1"/>
  <c r="R42" i="10" s="1"/>
  <c r="R43" i="10" s="1"/>
  <c r="R44" i="10" s="1"/>
  <c r="R45" i="10" s="1"/>
  <c r="R46" i="10" s="1"/>
  <c r="R47" i="10" s="1"/>
  <c r="R48" i="10" s="1"/>
  <c r="N39" i="10"/>
  <c r="N40" i="10" s="1"/>
  <c r="N41" i="10" s="1"/>
  <c r="N42" i="10" s="1"/>
  <c r="N43" i="10" s="1"/>
  <c r="N44" i="10" s="1"/>
  <c r="N45" i="10" s="1"/>
  <c r="N46" i="10" s="1"/>
  <c r="N47" i="10" s="1"/>
  <c r="N48" i="10" s="1"/>
  <c r="M39" i="10"/>
  <c r="M40" i="10" s="1"/>
  <c r="M41" i="10" s="1"/>
  <c r="M42" i="10" s="1"/>
  <c r="M43" i="10" s="1"/>
  <c r="M44" i="10" s="1"/>
  <c r="M45" i="10" s="1"/>
  <c r="M46" i="10" s="1"/>
  <c r="M47" i="10" s="1"/>
  <c r="M48" i="10" s="1"/>
  <c r="K39" i="10"/>
  <c r="K40" i="10" s="1"/>
  <c r="K41" i="10" s="1"/>
  <c r="K42" i="10" s="1"/>
  <c r="K43" i="10" s="1"/>
  <c r="K44" i="10" s="1"/>
  <c r="K45" i="10" s="1"/>
  <c r="K46" i="10" s="1"/>
  <c r="K47" i="10" s="1"/>
  <c r="K48" i="10" s="1"/>
  <c r="J39" i="10"/>
  <c r="J40" i="10" s="1"/>
  <c r="B39" i="10"/>
  <c r="CM38" i="10"/>
  <c r="CM39" i="10" s="1"/>
  <c r="CM40" i="10" s="1"/>
  <c r="CM41" i="10" s="1"/>
  <c r="CM42" i="10" s="1"/>
  <c r="CM43" i="10" s="1"/>
  <c r="CM44" i="10" s="1"/>
  <c r="CM45" i="10" s="1"/>
  <c r="CM46" i="10" s="1"/>
  <c r="CM47" i="10" s="1"/>
  <c r="CH38" i="10"/>
  <c r="CH39" i="10" s="1"/>
  <c r="CH40" i="10" s="1"/>
  <c r="CH41" i="10" s="1"/>
  <c r="CH42" i="10" s="1"/>
  <c r="CH43" i="10" s="1"/>
  <c r="CH44" i="10" s="1"/>
  <c r="CH45" i="10" s="1"/>
  <c r="CH46" i="10" s="1"/>
  <c r="CH47" i="10" s="1"/>
  <c r="CH48" i="10" s="1"/>
  <c r="CG38" i="10"/>
  <c r="CG39" i="10" s="1"/>
  <c r="CG40" i="10" s="1"/>
  <c r="CG41" i="10" s="1"/>
  <c r="CG42" i="10" s="1"/>
  <c r="CG43" i="10" s="1"/>
  <c r="CG44" i="10" s="1"/>
  <c r="CG45" i="10" s="1"/>
  <c r="CG46" i="10" s="1"/>
  <c r="CG47" i="10" s="1"/>
  <c r="CG48" i="10" s="1"/>
  <c r="CE38" i="10"/>
  <c r="CE39" i="10" s="1"/>
  <c r="CE40" i="10" s="1"/>
  <c r="CE41" i="10" s="1"/>
  <c r="CE42" i="10" s="1"/>
  <c r="CE43" i="10" s="1"/>
  <c r="CE44" i="10" s="1"/>
  <c r="CE45" i="10" s="1"/>
  <c r="CE46" i="10" s="1"/>
  <c r="CE47" i="10" s="1"/>
  <c r="CE48" i="10" s="1"/>
  <c r="BZ38" i="10"/>
  <c r="BZ39" i="10" s="1"/>
  <c r="BZ40" i="10" s="1"/>
  <c r="BZ41" i="10" s="1"/>
  <c r="BZ42" i="10" s="1"/>
  <c r="BZ43" i="10" s="1"/>
  <c r="BZ44" i="10" s="1"/>
  <c r="BZ45" i="10" s="1"/>
  <c r="BZ46" i="10" s="1"/>
  <c r="BZ47" i="10" s="1"/>
  <c r="BZ48" i="10" s="1"/>
  <c r="BY38" i="10"/>
  <c r="BY39" i="10" s="1"/>
  <c r="BY40" i="10" s="1"/>
  <c r="BY41" i="10" s="1"/>
  <c r="BY42" i="10" s="1"/>
  <c r="BY43" i="10" s="1"/>
  <c r="BY44" i="10" s="1"/>
  <c r="BY45" i="10" s="1"/>
  <c r="BY46" i="10" s="1"/>
  <c r="BY47" i="10" s="1"/>
  <c r="BY48" i="10" s="1"/>
  <c r="BW38" i="10"/>
  <c r="BW39" i="10" s="1"/>
  <c r="BW40" i="10" s="1"/>
  <c r="BW41" i="10" s="1"/>
  <c r="BW42" i="10" s="1"/>
  <c r="BW43" i="10" s="1"/>
  <c r="BW44" i="10" s="1"/>
  <c r="BW45" i="10" s="1"/>
  <c r="BW46" i="10" s="1"/>
  <c r="BW47" i="10" s="1"/>
  <c r="BW48" i="10" s="1"/>
  <c r="BR38" i="10"/>
  <c r="BR39" i="10" s="1"/>
  <c r="BR40" i="10" s="1"/>
  <c r="BQ38" i="10"/>
  <c r="BQ39" i="10" s="1"/>
  <c r="BQ40" i="10" s="1"/>
  <c r="BQ41" i="10" s="1"/>
  <c r="BQ42" i="10" s="1"/>
  <c r="BQ43" i="10" s="1"/>
  <c r="BQ44" i="10" s="1"/>
  <c r="BQ45" i="10" s="1"/>
  <c r="BQ46" i="10" s="1"/>
  <c r="BQ47" i="10" s="1"/>
  <c r="BQ48" i="10" s="1"/>
  <c r="BO38" i="10"/>
  <c r="BO39" i="10" s="1"/>
  <c r="BO40" i="10" s="1"/>
  <c r="BO41" i="10" s="1"/>
  <c r="BO42" i="10" s="1"/>
  <c r="BO43" i="10" s="1"/>
  <c r="BO44" i="10" s="1"/>
  <c r="BO45" i="10" s="1"/>
  <c r="BO46" i="10" s="1"/>
  <c r="BO47" i="10" s="1"/>
  <c r="BO48" i="10" s="1"/>
  <c r="BJ38" i="10"/>
  <c r="BJ39" i="10" s="1"/>
  <c r="BJ40" i="10" s="1"/>
  <c r="BJ41" i="10" s="1"/>
  <c r="BJ42" i="10" s="1"/>
  <c r="BJ43" i="10" s="1"/>
  <c r="BI38" i="10"/>
  <c r="BG38" i="10"/>
  <c r="BG39" i="10" s="1"/>
  <c r="BG40" i="10" s="1"/>
  <c r="BG41" i="10" s="1"/>
  <c r="BG42" i="10" s="1"/>
  <c r="BG43" i="10" s="1"/>
  <c r="BG44" i="10" s="1"/>
  <c r="BG45" i="10" s="1"/>
  <c r="BG46" i="10" s="1"/>
  <c r="BG47" i="10" s="1"/>
  <c r="BG48" i="10" s="1"/>
  <c r="BB38" i="10"/>
  <c r="BB39" i="10" s="1"/>
  <c r="BB40" i="10" s="1"/>
  <c r="BB41" i="10" s="1"/>
  <c r="BB42" i="10" s="1"/>
  <c r="BB43" i="10" s="1"/>
  <c r="BB44" i="10" s="1"/>
  <c r="BB45" i="10" s="1"/>
  <c r="BB46" i="10" s="1"/>
  <c r="BB47" i="10" s="1"/>
  <c r="BB48" i="10" s="1"/>
  <c r="BA38" i="10"/>
  <c r="BA39" i="10" s="1"/>
  <c r="AY38" i="10"/>
  <c r="AY39" i="10" s="1"/>
  <c r="AY40" i="10" s="1"/>
  <c r="AY41" i="10" s="1"/>
  <c r="AY42" i="10" s="1"/>
  <c r="AY43" i="10" s="1"/>
  <c r="AY44" i="10" s="1"/>
  <c r="AY45" i="10" s="1"/>
  <c r="AY46" i="10" s="1"/>
  <c r="AY47" i="10" s="1"/>
  <c r="AY48" i="10" s="1"/>
  <c r="AT38" i="10"/>
  <c r="AT39" i="10" s="1"/>
  <c r="AT40" i="10" s="1"/>
  <c r="AT41" i="10" s="1"/>
  <c r="AT42" i="10" s="1"/>
  <c r="AT43" i="10" s="1"/>
  <c r="AT44" i="10" s="1"/>
  <c r="AT45" i="10" s="1"/>
  <c r="AT46" i="10" s="1"/>
  <c r="AT47" i="10" s="1"/>
  <c r="AT48" i="10" s="1"/>
  <c r="AS38" i="10"/>
  <c r="AS39" i="10" s="1"/>
  <c r="AS40" i="10" s="1"/>
  <c r="AS41" i="10" s="1"/>
  <c r="AS42" i="10" s="1"/>
  <c r="AS43" i="10" s="1"/>
  <c r="AS44" i="10" s="1"/>
  <c r="AS45" i="10" s="1"/>
  <c r="AS46" i="10" s="1"/>
  <c r="AS47" i="10" s="1"/>
  <c r="AS48" i="10" s="1"/>
  <c r="AQ38" i="10"/>
  <c r="AQ39" i="10" s="1"/>
  <c r="AQ40" i="10" s="1"/>
  <c r="AQ41" i="10" s="1"/>
  <c r="AQ42" i="10" s="1"/>
  <c r="AQ43" i="10" s="1"/>
  <c r="AQ44" i="10" s="1"/>
  <c r="AQ45" i="10" s="1"/>
  <c r="AQ46" i="10" s="1"/>
  <c r="AQ47" i="10" s="1"/>
  <c r="AQ48" i="10" s="1"/>
  <c r="AL38" i="10"/>
  <c r="AK38" i="10"/>
  <c r="AI38" i="10"/>
  <c r="AI39" i="10" s="1"/>
  <c r="AI40" i="10" s="1"/>
  <c r="AI41" i="10" s="1"/>
  <c r="AI42" i="10" s="1"/>
  <c r="AI43" i="10" s="1"/>
  <c r="AI44" i="10" s="1"/>
  <c r="AI45" i="10" s="1"/>
  <c r="AI46" i="10" s="1"/>
  <c r="AI47" i="10" s="1"/>
  <c r="AI48" i="10" s="1"/>
  <c r="AD38" i="10"/>
  <c r="AD39" i="10" s="1"/>
  <c r="AD40" i="10" s="1"/>
  <c r="AD41" i="10" s="1"/>
  <c r="AD42" i="10" s="1"/>
  <c r="AD43" i="10" s="1"/>
  <c r="AD44" i="10" s="1"/>
  <c r="AD45" i="10" s="1"/>
  <c r="AD46" i="10" s="1"/>
  <c r="AD47" i="10" s="1"/>
  <c r="AD48" i="10" s="1"/>
  <c r="AA38" i="10"/>
  <c r="AA39" i="10" s="1"/>
  <c r="AA40" i="10" s="1"/>
  <c r="AA41" i="10" s="1"/>
  <c r="AA42" i="10" s="1"/>
  <c r="AA43" i="10" s="1"/>
  <c r="AA44" i="10" s="1"/>
  <c r="AA45" i="10" s="1"/>
  <c r="AA46" i="10" s="1"/>
  <c r="AA47" i="10" s="1"/>
  <c r="AA48" i="10" s="1"/>
  <c r="V38" i="10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U38" i="10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S38" i="10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N38" i="10"/>
  <c r="M38" i="10"/>
  <c r="L38" i="10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K38" i="10"/>
  <c r="F38" i="10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E38" i="10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C38" i="10"/>
  <c r="C39" i="10" s="1"/>
  <c r="CM37" i="10"/>
  <c r="CM26" i="10" s="1"/>
  <c r="CM27" i="10" s="1"/>
  <c r="CM28" i="10" s="1"/>
  <c r="CM29" i="10" s="1"/>
  <c r="CM30" i="10" s="1"/>
  <c r="CM31" i="10" s="1"/>
  <c r="CM32" i="10" s="1"/>
  <c r="CM33" i="10" s="1"/>
  <c r="CM34" i="10" s="1"/>
  <c r="CM35" i="10" s="1"/>
  <c r="CM36" i="10" s="1"/>
  <c r="CL37" i="10"/>
  <c r="CL26" i="10" s="1"/>
  <c r="CL27" i="10" s="1"/>
  <c r="CL28" i="10" s="1"/>
  <c r="CL29" i="10" s="1"/>
  <c r="CL30" i="10" s="1"/>
  <c r="CL31" i="10" s="1"/>
  <c r="CL32" i="10" s="1"/>
  <c r="CL33" i="10" s="1"/>
  <c r="CL34" i="10" s="1"/>
  <c r="CL35" i="10" s="1"/>
  <c r="CL36" i="10" s="1"/>
  <c r="CK37" i="10"/>
  <c r="CK26" i="10" s="1"/>
  <c r="CK27" i="10" s="1"/>
  <c r="CK28" i="10" s="1"/>
  <c r="CK29" i="10" s="1"/>
  <c r="CK30" i="10" s="1"/>
  <c r="CK31" i="10" s="1"/>
  <c r="CK32" i="10" s="1"/>
  <c r="CK33" i="10" s="1"/>
  <c r="CK34" i="10" s="1"/>
  <c r="CK35" i="10" s="1"/>
  <c r="CK36" i="10" s="1"/>
  <c r="CJ37" i="10"/>
  <c r="CJ26" i="10" s="1"/>
  <c r="CJ27" i="10" s="1"/>
  <c r="CJ28" i="10" s="1"/>
  <c r="CJ29" i="10" s="1"/>
  <c r="CJ30" i="10" s="1"/>
  <c r="CJ31" i="10" s="1"/>
  <c r="CJ32" i="10" s="1"/>
  <c r="CJ33" i="10" s="1"/>
  <c r="CJ34" i="10" s="1"/>
  <c r="CJ35" i="10" s="1"/>
  <c r="CJ36" i="10" s="1"/>
  <c r="CI37" i="10"/>
  <c r="CH37" i="10"/>
  <c r="CH26" i="10" s="1"/>
  <c r="CG37" i="10"/>
  <c r="CF37" i="10"/>
  <c r="CE37" i="10"/>
  <c r="CD37" i="10"/>
  <c r="CD26" i="10" s="1"/>
  <c r="CD27" i="10" s="1"/>
  <c r="CD28" i="10" s="1"/>
  <c r="CD29" i="10" s="1"/>
  <c r="CD30" i="10" s="1"/>
  <c r="CD31" i="10" s="1"/>
  <c r="CD32" i="10" s="1"/>
  <c r="CD33" i="10" s="1"/>
  <c r="CD34" i="10" s="1"/>
  <c r="CD35" i="10" s="1"/>
  <c r="CD36" i="10" s="1"/>
  <c r="CC37" i="10"/>
  <c r="CC26" i="10" s="1"/>
  <c r="CC27" i="10" s="1"/>
  <c r="CC28" i="10" s="1"/>
  <c r="CC29" i="10" s="1"/>
  <c r="CC30" i="10" s="1"/>
  <c r="CC31" i="10" s="1"/>
  <c r="CC32" i="10" s="1"/>
  <c r="CC33" i="10" s="1"/>
  <c r="CC34" i="10" s="1"/>
  <c r="CC35" i="10" s="1"/>
  <c r="CC36" i="10" s="1"/>
  <c r="CB37" i="10"/>
  <c r="CB26" i="10" s="1"/>
  <c r="CB27" i="10" s="1"/>
  <c r="CB28" i="10" s="1"/>
  <c r="CB29" i="10" s="1"/>
  <c r="CB30" i="10" s="1"/>
  <c r="CB31" i="10" s="1"/>
  <c r="CB32" i="10" s="1"/>
  <c r="CB33" i="10" s="1"/>
  <c r="CB34" i="10" s="1"/>
  <c r="CB35" i="10" s="1"/>
  <c r="CB36" i="10" s="1"/>
  <c r="CA37" i="10"/>
  <c r="CA26" i="10" s="1"/>
  <c r="CA27" i="10" s="1"/>
  <c r="CA28" i="10" s="1"/>
  <c r="CA29" i="10" s="1"/>
  <c r="CA30" i="10" s="1"/>
  <c r="BZ37" i="10"/>
  <c r="BZ26" i="10" s="1"/>
  <c r="BZ27" i="10" s="1"/>
  <c r="BY37" i="10"/>
  <c r="BY26" i="10" s="1"/>
  <c r="BX37" i="10"/>
  <c r="BW37" i="10"/>
  <c r="BV37" i="10"/>
  <c r="BU37" i="10"/>
  <c r="BT37" i="10"/>
  <c r="BT26" i="10" s="1"/>
  <c r="BT27" i="10" s="1"/>
  <c r="BT28" i="10" s="1"/>
  <c r="BT29" i="10" s="1"/>
  <c r="BT30" i="10" s="1"/>
  <c r="BT31" i="10" s="1"/>
  <c r="BT32" i="10" s="1"/>
  <c r="BT33" i="10" s="1"/>
  <c r="BT34" i="10" s="1"/>
  <c r="BT35" i="10" s="1"/>
  <c r="BT36" i="10" s="1"/>
  <c r="BS37" i="10"/>
  <c r="BR37" i="10"/>
  <c r="BR26" i="10" s="1"/>
  <c r="BR27" i="10" s="1"/>
  <c r="BR28" i="10" s="1"/>
  <c r="BR29" i="10" s="1"/>
  <c r="BR30" i="10" s="1"/>
  <c r="BR31" i="10" s="1"/>
  <c r="BR32" i="10" s="1"/>
  <c r="BR33" i="10" s="1"/>
  <c r="BR34" i="10" s="1"/>
  <c r="BR35" i="10" s="1"/>
  <c r="BR36" i="10" s="1"/>
  <c r="BQ37" i="10"/>
  <c r="BP37" i="10"/>
  <c r="BO37" i="10"/>
  <c r="BN37" i="10"/>
  <c r="BN26" i="10" s="1"/>
  <c r="BN27" i="10" s="1"/>
  <c r="BN28" i="10" s="1"/>
  <c r="BN29" i="10" s="1"/>
  <c r="BN30" i="10" s="1"/>
  <c r="BN31" i="10" s="1"/>
  <c r="BN32" i="10" s="1"/>
  <c r="BN33" i="10" s="1"/>
  <c r="BN34" i="10" s="1"/>
  <c r="BN35" i="10" s="1"/>
  <c r="BN36" i="10" s="1"/>
  <c r="BM37" i="10"/>
  <c r="BM26" i="10" s="1"/>
  <c r="BM27" i="10" s="1"/>
  <c r="BM28" i="10" s="1"/>
  <c r="BM29" i="10" s="1"/>
  <c r="BM30" i="10" s="1"/>
  <c r="BM31" i="10" s="1"/>
  <c r="BM32" i="10" s="1"/>
  <c r="BM33" i="10" s="1"/>
  <c r="BM34" i="10" s="1"/>
  <c r="BM35" i="10" s="1"/>
  <c r="BM36" i="10" s="1"/>
  <c r="BL37" i="10"/>
  <c r="BL26" i="10" s="1"/>
  <c r="BL27" i="10" s="1"/>
  <c r="BL28" i="10" s="1"/>
  <c r="BL29" i="10" s="1"/>
  <c r="BL30" i="10" s="1"/>
  <c r="BL31" i="10" s="1"/>
  <c r="BL32" i="10" s="1"/>
  <c r="BL33" i="10" s="1"/>
  <c r="BL34" i="10" s="1"/>
  <c r="BL35" i="10" s="1"/>
  <c r="BL36" i="10" s="1"/>
  <c r="BK37" i="10"/>
  <c r="BJ37" i="10"/>
  <c r="BJ26" i="10" s="1"/>
  <c r="BJ27" i="10" s="1"/>
  <c r="BJ28" i="10" s="1"/>
  <c r="BJ29" i="10" s="1"/>
  <c r="BJ30" i="10" s="1"/>
  <c r="BJ31" i="10" s="1"/>
  <c r="BJ32" i="10" s="1"/>
  <c r="BJ33" i="10" s="1"/>
  <c r="BJ34" i="10" s="1"/>
  <c r="BJ35" i="10" s="1"/>
  <c r="BJ36" i="10" s="1"/>
  <c r="BI37" i="10"/>
  <c r="BI26" i="10" s="1"/>
  <c r="BI27" i="10" s="1"/>
  <c r="BI28" i="10" s="1"/>
  <c r="BH37" i="10"/>
  <c r="BG37" i="10"/>
  <c r="BF37" i="10"/>
  <c r="BF26" i="10" s="1"/>
  <c r="BF27" i="10" s="1"/>
  <c r="BF28" i="10" s="1"/>
  <c r="BF29" i="10" s="1"/>
  <c r="BE37" i="10"/>
  <c r="BE26" i="10" s="1"/>
  <c r="BE27" i="10" s="1"/>
  <c r="BE28" i="10" s="1"/>
  <c r="BE29" i="10" s="1"/>
  <c r="BE30" i="10" s="1"/>
  <c r="BE31" i="10" s="1"/>
  <c r="BE32" i="10" s="1"/>
  <c r="BE33" i="10" s="1"/>
  <c r="BE34" i="10" s="1"/>
  <c r="BE35" i="10" s="1"/>
  <c r="BE36" i="10" s="1"/>
  <c r="BD37" i="10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BD36" i="10" s="1"/>
  <c r="BC37" i="10"/>
  <c r="BB37" i="10"/>
  <c r="BB26" i="10" s="1"/>
  <c r="BA37" i="10"/>
  <c r="AZ37" i="10"/>
  <c r="AY37" i="10"/>
  <c r="AX37" i="10"/>
  <c r="AX26" i="10" s="1"/>
  <c r="AX27" i="10" s="1"/>
  <c r="AX28" i="10" s="1"/>
  <c r="AX29" i="10" s="1"/>
  <c r="AX30" i="10" s="1"/>
  <c r="AX31" i="10" s="1"/>
  <c r="AX32" i="10" s="1"/>
  <c r="AX33" i="10" s="1"/>
  <c r="AX34" i="10" s="1"/>
  <c r="AX35" i="10" s="1"/>
  <c r="AX36" i="10" s="1"/>
  <c r="AW37" i="10"/>
  <c r="AW26" i="10" s="1"/>
  <c r="AW27" i="10" s="1"/>
  <c r="AW28" i="10" s="1"/>
  <c r="AW29" i="10" s="1"/>
  <c r="AW30" i="10" s="1"/>
  <c r="AW31" i="10" s="1"/>
  <c r="AW32" i="10" s="1"/>
  <c r="AW33" i="10" s="1"/>
  <c r="AW34" i="10" s="1"/>
  <c r="AW35" i="10" s="1"/>
  <c r="AW36" i="10" s="1"/>
  <c r="AV37" i="10"/>
  <c r="AV26" i="10" s="1"/>
  <c r="AV27" i="10" s="1"/>
  <c r="AV28" i="10" s="1"/>
  <c r="AV29" i="10" s="1"/>
  <c r="AV30" i="10" s="1"/>
  <c r="AV31" i="10" s="1"/>
  <c r="AV32" i="10" s="1"/>
  <c r="AV33" i="10" s="1"/>
  <c r="AV34" i="10" s="1"/>
  <c r="AV35" i="10" s="1"/>
  <c r="AV36" i="10" s="1"/>
  <c r="AU37" i="10"/>
  <c r="AT37" i="10"/>
  <c r="AT26" i="10" s="1"/>
  <c r="AT27" i="10" s="1"/>
  <c r="AS37" i="10"/>
  <c r="AS26" i="10" s="1"/>
  <c r="AS27" i="10" s="1"/>
  <c r="AS28" i="10" s="1"/>
  <c r="AS29" i="10" s="1"/>
  <c r="AS30" i="10" s="1"/>
  <c r="AS31" i="10" s="1"/>
  <c r="AS32" i="10" s="1"/>
  <c r="AS33" i="10" s="1"/>
  <c r="AS34" i="10" s="1"/>
  <c r="AS35" i="10" s="1"/>
  <c r="AS36" i="10" s="1"/>
  <c r="AR37" i="10"/>
  <c r="AQ37" i="10"/>
  <c r="AP37" i="10"/>
  <c r="AO37" i="10"/>
  <c r="AO26" i="10" s="1"/>
  <c r="AO27" i="10" s="1"/>
  <c r="AO28" i="10" s="1"/>
  <c r="AO29" i="10" s="1"/>
  <c r="AO30" i="10" s="1"/>
  <c r="AO31" i="10" s="1"/>
  <c r="AO32" i="10" s="1"/>
  <c r="AO33" i="10" s="1"/>
  <c r="AO34" i="10" s="1"/>
  <c r="AO35" i="10" s="1"/>
  <c r="AO36" i="10" s="1"/>
  <c r="AN37" i="10"/>
  <c r="AN26" i="10" s="1"/>
  <c r="AN27" i="10" s="1"/>
  <c r="AN28" i="10" s="1"/>
  <c r="AN29" i="10" s="1"/>
  <c r="AN30" i="10" s="1"/>
  <c r="AN31" i="10" s="1"/>
  <c r="AN32" i="10" s="1"/>
  <c r="AN33" i="10" s="1"/>
  <c r="AN34" i="10" s="1"/>
  <c r="AN35" i="10" s="1"/>
  <c r="AN36" i="10" s="1"/>
  <c r="AM37" i="10"/>
  <c r="AL37" i="10"/>
  <c r="AL26" i="10" s="1"/>
  <c r="AL27" i="10" s="1"/>
  <c r="AL28" i="10" s="1"/>
  <c r="AL29" i="10" s="1"/>
  <c r="AL30" i="10" s="1"/>
  <c r="AL31" i="10" s="1"/>
  <c r="AL32" i="10" s="1"/>
  <c r="AL33" i="10" s="1"/>
  <c r="AL34" i="10" s="1"/>
  <c r="AL35" i="10" s="1"/>
  <c r="AL36" i="10" s="1"/>
  <c r="AK37" i="10"/>
  <c r="AK26" i="10" s="1"/>
  <c r="AK27" i="10" s="1"/>
  <c r="AK28" i="10" s="1"/>
  <c r="AK29" i="10" s="1"/>
  <c r="AK30" i="10" s="1"/>
  <c r="AK31" i="10" s="1"/>
  <c r="AK32" i="10" s="1"/>
  <c r="AK33" i="10" s="1"/>
  <c r="AK34" i="10" s="1"/>
  <c r="AK35" i="10" s="1"/>
  <c r="AK36" i="10" s="1"/>
  <c r="AJ37" i="10"/>
  <c r="AI37" i="10"/>
  <c r="AI26" i="10" s="1"/>
  <c r="AI27" i="10" s="1"/>
  <c r="AI28" i="10" s="1"/>
  <c r="AI29" i="10" s="1"/>
  <c r="AI30" i="10" s="1"/>
  <c r="AI31" i="10" s="1"/>
  <c r="AI32" i="10" s="1"/>
  <c r="AI33" i="10" s="1"/>
  <c r="AI34" i="10" s="1"/>
  <c r="AI35" i="10" s="1"/>
  <c r="AI36" i="10" s="1"/>
  <c r="AH37" i="10"/>
  <c r="AH26" i="10" s="1"/>
  <c r="AH27" i="10" s="1"/>
  <c r="AH28" i="10" s="1"/>
  <c r="AH29" i="10" s="1"/>
  <c r="AH30" i="10" s="1"/>
  <c r="AH31" i="10" s="1"/>
  <c r="AH32" i="10" s="1"/>
  <c r="AH33" i="10" s="1"/>
  <c r="AH34" i="10" s="1"/>
  <c r="AH35" i="10" s="1"/>
  <c r="AH36" i="10" s="1"/>
  <c r="AG37" i="10"/>
  <c r="AG26" i="10" s="1"/>
  <c r="AG27" i="10" s="1"/>
  <c r="AG28" i="10" s="1"/>
  <c r="AG29" i="10" s="1"/>
  <c r="AG30" i="10" s="1"/>
  <c r="AG31" i="10" s="1"/>
  <c r="AG32" i="10" s="1"/>
  <c r="AG33" i="10" s="1"/>
  <c r="AG34" i="10" s="1"/>
  <c r="AG35" i="10" s="1"/>
  <c r="AG36" i="10" s="1"/>
  <c r="AF37" i="10"/>
  <c r="AF26" i="10" s="1"/>
  <c r="AF27" i="10" s="1"/>
  <c r="AF28" i="10" s="1"/>
  <c r="AF29" i="10" s="1"/>
  <c r="AF30" i="10" s="1"/>
  <c r="AF31" i="10" s="1"/>
  <c r="AF32" i="10" s="1"/>
  <c r="AF33" i="10" s="1"/>
  <c r="AF34" i="10" s="1"/>
  <c r="AF35" i="10" s="1"/>
  <c r="AF36" i="10" s="1"/>
  <c r="AE37" i="10"/>
  <c r="AD37" i="10"/>
  <c r="AD26" i="10" s="1"/>
  <c r="AC37" i="10"/>
  <c r="AB37" i="10"/>
  <c r="AA37" i="10"/>
  <c r="Z37" i="10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Y37" i="10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X37" i="10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W37" i="10"/>
  <c r="V37" i="10"/>
  <c r="V26" i="10" s="1"/>
  <c r="U37" i="10"/>
  <c r="U26" i="10" s="1"/>
  <c r="T37" i="10"/>
  <c r="S37" i="10"/>
  <c r="R37" i="10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Q37" i="10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P37" i="10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O37" i="10"/>
  <c r="N37" i="10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M37" i="10"/>
  <c r="M26" i="10" s="1"/>
  <c r="M27" i="10" s="1"/>
  <c r="M28" i="10" s="1"/>
  <c r="L37" i="10"/>
  <c r="K37" i="10"/>
  <c r="J37" i="10"/>
  <c r="J26" i="10" s="1"/>
  <c r="I37" i="10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H37" i="10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G37" i="10"/>
  <c r="F37" i="10"/>
  <c r="F26" i="10" s="1"/>
  <c r="F27" i="10" s="1"/>
  <c r="F28" i="10" s="1"/>
  <c r="E37" i="10"/>
  <c r="D37" i="10"/>
  <c r="C37" i="10"/>
  <c r="B37" i="10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X36" i="10"/>
  <c r="BH36" i="10"/>
  <c r="BH35" i="10"/>
  <c r="M32" i="10"/>
  <c r="M33" i="10" s="1"/>
  <c r="M34" i="10" s="1"/>
  <c r="M35" i="10" s="1"/>
  <c r="M36" i="10" s="1"/>
  <c r="CA31" i="10"/>
  <c r="CA32" i="10" s="1"/>
  <c r="CA33" i="10" s="1"/>
  <c r="CA34" i="10" s="1"/>
  <c r="CA35" i="10" s="1"/>
  <c r="CA36" i="10" s="1"/>
  <c r="BF30" i="10"/>
  <c r="BF31" i="10" s="1"/>
  <c r="BF32" i="10" s="1"/>
  <c r="BF33" i="10" s="1"/>
  <c r="BF34" i="10" s="1"/>
  <c r="BF35" i="10" s="1"/>
  <c r="BF36" i="10" s="1"/>
  <c r="BI29" i="10"/>
  <c r="BI30" i="10" s="1"/>
  <c r="BI31" i="10" s="1"/>
  <c r="BI32" i="10" s="1"/>
  <c r="BI33" i="10" s="1"/>
  <c r="BI34" i="10" s="1"/>
  <c r="BI35" i="10" s="1"/>
  <c r="BI36" i="10" s="1"/>
  <c r="AU29" i="10"/>
  <c r="AU30" i="10" s="1"/>
  <c r="AU31" i="10" s="1"/>
  <c r="AU32" i="10" s="1"/>
  <c r="AU33" i="10" s="1"/>
  <c r="AU34" i="10" s="1"/>
  <c r="AU35" i="10" s="1"/>
  <c r="AU36" i="10" s="1"/>
  <c r="M29" i="10"/>
  <c r="M30" i="10" s="1"/>
  <c r="M31" i="10" s="1"/>
  <c r="F29" i="10"/>
  <c r="F30" i="10" s="1"/>
  <c r="F31" i="10" s="1"/>
  <c r="F32" i="10" s="1"/>
  <c r="F33" i="10" s="1"/>
  <c r="F34" i="10" s="1"/>
  <c r="F35" i="10" s="1"/>
  <c r="F36" i="10" s="1"/>
  <c r="BZ28" i="10"/>
  <c r="BZ29" i="10" s="1"/>
  <c r="BZ30" i="10" s="1"/>
  <c r="BZ31" i="10" s="1"/>
  <c r="BZ32" i="10" s="1"/>
  <c r="BZ33" i="10" s="1"/>
  <c r="BZ34" i="10" s="1"/>
  <c r="BZ35" i="10" s="1"/>
  <c r="BZ36" i="10" s="1"/>
  <c r="BP28" i="10"/>
  <c r="BP29" i="10" s="1"/>
  <c r="BP30" i="10" s="1"/>
  <c r="BP31" i="10" s="1"/>
  <c r="BP32" i="10" s="1"/>
  <c r="BP33" i="10" s="1"/>
  <c r="BP34" i="10" s="1"/>
  <c r="BP35" i="10" s="1"/>
  <c r="BP36" i="10" s="1"/>
  <c r="BO28" i="10"/>
  <c r="BO29" i="10" s="1"/>
  <c r="BO30" i="10" s="1"/>
  <c r="BO31" i="10" s="1"/>
  <c r="BO32" i="10" s="1"/>
  <c r="BO33" i="10" s="1"/>
  <c r="BO34" i="10" s="1"/>
  <c r="BO35" i="10" s="1"/>
  <c r="BO36" i="10" s="1"/>
  <c r="AT28" i="10"/>
  <c r="AT29" i="10" s="1"/>
  <c r="AT30" i="10" s="1"/>
  <c r="AT31" i="10" s="1"/>
  <c r="AT32" i="10" s="1"/>
  <c r="AT33" i="10" s="1"/>
  <c r="AT34" i="10" s="1"/>
  <c r="AT35" i="10" s="1"/>
  <c r="AT36" i="10" s="1"/>
  <c r="L28" i="10"/>
  <c r="L29" i="10" s="1"/>
  <c r="L30" i="10" s="1"/>
  <c r="L31" i="10" s="1"/>
  <c r="L32" i="10" s="1"/>
  <c r="L33" i="10" s="1"/>
  <c r="L34" i="10" s="1"/>
  <c r="L35" i="10" s="1"/>
  <c r="L36" i="10" s="1"/>
  <c r="CH27" i="10"/>
  <c r="CH28" i="10" s="1"/>
  <c r="CH29" i="10" s="1"/>
  <c r="CH30" i="10" s="1"/>
  <c r="CH31" i="10" s="1"/>
  <c r="CH32" i="10" s="1"/>
  <c r="CH33" i="10" s="1"/>
  <c r="CH34" i="10" s="1"/>
  <c r="CH35" i="10" s="1"/>
  <c r="CH36" i="10" s="1"/>
  <c r="CG27" i="10"/>
  <c r="CG28" i="10" s="1"/>
  <c r="CG29" i="10" s="1"/>
  <c r="CG30" i="10" s="1"/>
  <c r="CG31" i="10" s="1"/>
  <c r="CG32" i="10" s="1"/>
  <c r="CG33" i="10" s="1"/>
  <c r="CG34" i="10" s="1"/>
  <c r="CG35" i="10" s="1"/>
  <c r="CG36" i="10" s="1"/>
  <c r="BY27" i="10"/>
  <c r="BY28" i="10" s="1"/>
  <c r="BY29" i="10" s="1"/>
  <c r="BY30" i="10" s="1"/>
  <c r="BY31" i="10" s="1"/>
  <c r="BY32" i="10" s="1"/>
  <c r="BY33" i="10" s="1"/>
  <c r="BY34" i="10" s="1"/>
  <c r="BY35" i="10" s="1"/>
  <c r="BY36" i="10" s="1"/>
  <c r="BB27" i="10"/>
  <c r="BB28" i="10" s="1"/>
  <c r="BB29" i="10" s="1"/>
  <c r="BB30" i="10" s="1"/>
  <c r="BB31" i="10" s="1"/>
  <c r="BB32" i="10" s="1"/>
  <c r="BB33" i="10" s="1"/>
  <c r="BB34" i="10" s="1"/>
  <c r="BB35" i="10" s="1"/>
  <c r="BB36" i="10" s="1"/>
  <c r="AM27" i="10"/>
  <c r="AM28" i="10" s="1"/>
  <c r="AM29" i="10" s="1"/>
  <c r="AM30" i="10" s="1"/>
  <c r="AM31" i="10" s="1"/>
  <c r="AM32" i="10" s="1"/>
  <c r="AM33" i="10" s="1"/>
  <c r="AM34" i="10" s="1"/>
  <c r="AM35" i="10" s="1"/>
  <c r="AM36" i="10" s="1"/>
  <c r="AE27" i="10"/>
  <c r="AE28" i="10" s="1"/>
  <c r="AE29" i="10" s="1"/>
  <c r="AE30" i="10" s="1"/>
  <c r="AE31" i="10" s="1"/>
  <c r="AE32" i="10" s="1"/>
  <c r="AE33" i="10" s="1"/>
  <c r="AE34" i="10" s="1"/>
  <c r="AE35" i="10" s="1"/>
  <c r="AE36" i="10" s="1"/>
  <c r="AD27" i="10"/>
  <c r="AD28" i="10" s="1"/>
  <c r="AD29" i="10" s="1"/>
  <c r="AD30" i="10" s="1"/>
  <c r="AD31" i="10" s="1"/>
  <c r="AD32" i="10" s="1"/>
  <c r="AD33" i="10" s="1"/>
  <c r="AD34" i="10" s="1"/>
  <c r="AD35" i="10" s="1"/>
  <c r="AD36" i="10" s="1"/>
  <c r="V27" i="10"/>
  <c r="V28" i="10" s="1"/>
  <c r="V29" i="10" s="1"/>
  <c r="V30" i="10" s="1"/>
  <c r="V31" i="10" s="1"/>
  <c r="V32" i="10" s="1"/>
  <c r="V33" i="10" s="1"/>
  <c r="V34" i="10" s="1"/>
  <c r="V35" i="10" s="1"/>
  <c r="V36" i="10" s="1"/>
  <c r="U27" i="10"/>
  <c r="U28" i="10" s="1"/>
  <c r="U29" i="10" s="1"/>
  <c r="U30" i="10" s="1"/>
  <c r="U31" i="10" s="1"/>
  <c r="U32" i="10" s="1"/>
  <c r="U33" i="10" s="1"/>
  <c r="U34" i="10" s="1"/>
  <c r="U35" i="10" s="1"/>
  <c r="U36" i="10" s="1"/>
  <c r="S27" i="10"/>
  <c r="S28" i="10" s="1"/>
  <c r="S29" i="10" s="1"/>
  <c r="S30" i="10" s="1"/>
  <c r="S31" i="10" s="1"/>
  <c r="S32" i="10" s="1"/>
  <c r="S33" i="10" s="1"/>
  <c r="S34" i="10" s="1"/>
  <c r="S35" i="10" s="1"/>
  <c r="S36" i="10" s="1"/>
  <c r="J27" i="10"/>
  <c r="J28" i="10" s="1"/>
  <c r="J29" i="10" s="1"/>
  <c r="J30" i="10" s="1"/>
  <c r="J31" i="10" s="1"/>
  <c r="J32" i="10" s="1"/>
  <c r="J33" i="10" s="1"/>
  <c r="J34" i="10" s="1"/>
  <c r="J35" i="10" s="1"/>
  <c r="J36" i="10" s="1"/>
  <c r="CI26" i="10"/>
  <c r="CI27" i="10" s="1"/>
  <c r="CI28" i="10" s="1"/>
  <c r="CI29" i="10" s="1"/>
  <c r="CI30" i="10" s="1"/>
  <c r="CI31" i="10" s="1"/>
  <c r="CI32" i="10" s="1"/>
  <c r="CI33" i="10" s="1"/>
  <c r="CI34" i="10" s="1"/>
  <c r="CI35" i="10" s="1"/>
  <c r="CI36" i="10" s="1"/>
  <c r="CG26" i="10"/>
  <c r="CF26" i="10"/>
  <c r="CF27" i="10" s="1"/>
  <c r="CF28" i="10" s="1"/>
  <c r="CF29" i="10" s="1"/>
  <c r="CF30" i="10" s="1"/>
  <c r="CF31" i="10" s="1"/>
  <c r="CF32" i="10" s="1"/>
  <c r="CF33" i="10" s="1"/>
  <c r="CF34" i="10" s="1"/>
  <c r="CF35" i="10" s="1"/>
  <c r="CF36" i="10" s="1"/>
  <c r="CE26" i="10"/>
  <c r="CE27" i="10" s="1"/>
  <c r="CE28" i="10" s="1"/>
  <c r="CE29" i="10" s="1"/>
  <c r="CE30" i="10" s="1"/>
  <c r="CE31" i="10" s="1"/>
  <c r="CE32" i="10" s="1"/>
  <c r="CE33" i="10" s="1"/>
  <c r="CE34" i="10" s="1"/>
  <c r="CE35" i="10" s="1"/>
  <c r="CE36" i="10" s="1"/>
  <c r="BX26" i="10"/>
  <c r="BX27" i="10" s="1"/>
  <c r="BX28" i="10" s="1"/>
  <c r="BX29" i="10" s="1"/>
  <c r="BX30" i="10" s="1"/>
  <c r="BX31" i="10" s="1"/>
  <c r="BX32" i="10" s="1"/>
  <c r="BX33" i="10" s="1"/>
  <c r="BX34" i="10" s="1"/>
  <c r="BX35" i="10" s="1"/>
  <c r="BW26" i="10"/>
  <c r="BW27" i="10" s="1"/>
  <c r="BW28" i="10" s="1"/>
  <c r="BW29" i="10" s="1"/>
  <c r="BW30" i="10" s="1"/>
  <c r="BW31" i="10" s="1"/>
  <c r="BW32" i="10" s="1"/>
  <c r="BW33" i="10" s="1"/>
  <c r="BW34" i="10" s="1"/>
  <c r="BW35" i="10" s="1"/>
  <c r="BW36" i="10" s="1"/>
  <c r="BV26" i="10"/>
  <c r="BV27" i="10" s="1"/>
  <c r="BV28" i="10" s="1"/>
  <c r="BV29" i="10" s="1"/>
  <c r="BV30" i="10" s="1"/>
  <c r="BV31" i="10" s="1"/>
  <c r="BV32" i="10" s="1"/>
  <c r="BV33" i="10" s="1"/>
  <c r="BV34" i="10" s="1"/>
  <c r="BV35" i="10" s="1"/>
  <c r="BV36" i="10" s="1"/>
  <c r="BU26" i="10"/>
  <c r="BU27" i="10" s="1"/>
  <c r="BU28" i="10" s="1"/>
  <c r="BU29" i="10" s="1"/>
  <c r="BU30" i="10" s="1"/>
  <c r="BU31" i="10" s="1"/>
  <c r="BU32" i="10" s="1"/>
  <c r="BU33" i="10" s="1"/>
  <c r="BU34" i="10" s="1"/>
  <c r="BU35" i="10" s="1"/>
  <c r="BU36" i="10" s="1"/>
  <c r="BS26" i="10"/>
  <c r="BS27" i="10" s="1"/>
  <c r="BS28" i="10" s="1"/>
  <c r="BS29" i="10" s="1"/>
  <c r="BS30" i="10" s="1"/>
  <c r="BS31" i="10" s="1"/>
  <c r="BS32" i="10" s="1"/>
  <c r="BS33" i="10" s="1"/>
  <c r="BS34" i="10" s="1"/>
  <c r="BS35" i="10" s="1"/>
  <c r="BS36" i="10" s="1"/>
  <c r="BQ26" i="10"/>
  <c r="BQ27" i="10" s="1"/>
  <c r="BQ28" i="10" s="1"/>
  <c r="BQ29" i="10" s="1"/>
  <c r="BQ30" i="10" s="1"/>
  <c r="BQ31" i="10" s="1"/>
  <c r="BQ32" i="10" s="1"/>
  <c r="BQ33" i="10" s="1"/>
  <c r="BQ34" i="10" s="1"/>
  <c r="BQ35" i="10" s="1"/>
  <c r="BQ36" i="10" s="1"/>
  <c r="BP26" i="10"/>
  <c r="BP27" i="10" s="1"/>
  <c r="BO26" i="10"/>
  <c r="BO27" i="10" s="1"/>
  <c r="BK26" i="10"/>
  <c r="BK27" i="10" s="1"/>
  <c r="BK28" i="10" s="1"/>
  <c r="BK29" i="10" s="1"/>
  <c r="BK30" i="10" s="1"/>
  <c r="BK31" i="10" s="1"/>
  <c r="BK32" i="10" s="1"/>
  <c r="BK33" i="10" s="1"/>
  <c r="BK34" i="10" s="1"/>
  <c r="BK35" i="10" s="1"/>
  <c r="BK36" i="10" s="1"/>
  <c r="BH26" i="10"/>
  <c r="BH27" i="10" s="1"/>
  <c r="BH28" i="10" s="1"/>
  <c r="BH29" i="10" s="1"/>
  <c r="BH30" i="10" s="1"/>
  <c r="BH31" i="10" s="1"/>
  <c r="BH32" i="10" s="1"/>
  <c r="BH33" i="10" s="1"/>
  <c r="BH34" i="10" s="1"/>
  <c r="BG26" i="10"/>
  <c r="BG27" i="10" s="1"/>
  <c r="BG28" i="10" s="1"/>
  <c r="BG29" i="10" s="1"/>
  <c r="BG30" i="10" s="1"/>
  <c r="BG31" i="10" s="1"/>
  <c r="BG32" i="10" s="1"/>
  <c r="BG33" i="10" s="1"/>
  <c r="BG34" i="10" s="1"/>
  <c r="BG35" i="10" s="1"/>
  <c r="BG36" i="10" s="1"/>
  <c r="BC26" i="10"/>
  <c r="BC27" i="10" s="1"/>
  <c r="BC28" i="10" s="1"/>
  <c r="BC29" i="10" s="1"/>
  <c r="BC30" i="10" s="1"/>
  <c r="BC31" i="10" s="1"/>
  <c r="BC32" i="10" s="1"/>
  <c r="BC33" i="10" s="1"/>
  <c r="BC34" i="10" s="1"/>
  <c r="BC35" i="10" s="1"/>
  <c r="BC36" i="10" s="1"/>
  <c r="BA26" i="10"/>
  <c r="BA27" i="10" s="1"/>
  <c r="BA28" i="10" s="1"/>
  <c r="BA29" i="10" s="1"/>
  <c r="BA30" i="10" s="1"/>
  <c r="BA31" i="10" s="1"/>
  <c r="BA32" i="10" s="1"/>
  <c r="BA33" i="10" s="1"/>
  <c r="BA34" i="10" s="1"/>
  <c r="BA35" i="10" s="1"/>
  <c r="BA36" i="10" s="1"/>
  <c r="AZ26" i="10"/>
  <c r="AZ27" i="10" s="1"/>
  <c r="AZ28" i="10" s="1"/>
  <c r="AZ29" i="10" s="1"/>
  <c r="AZ30" i="10" s="1"/>
  <c r="AZ31" i="10" s="1"/>
  <c r="AZ32" i="10" s="1"/>
  <c r="AZ33" i="10" s="1"/>
  <c r="AZ34" i="10" s="1"/>
  <c r="AZ35" i="10" s="1"/>
  <c r="AZ36" i="10" s="1"/>
  <c r="AY26" i="10"/>
  <c r="AY27" i="10" s="1"/>
  <c r="AY28" i="10" s="1"/>
  <c r="AY29" i="10" s="1"/>
  <c r="AY30" i="10" s="1"/>
  <c r="AY31" i="10" s="1"/>
  <c r="AY32" i="10" s="1"/>
  <c r="AY33" i="10" s="1"/>
  <c r="AY34" i="10" s="1"/>
  <c r="AY35" i="10" s="1"/>
  <c r="AY36" i="10" s="1"/>
  <c r="AU26" i="10"/>
  <c r="AU27" i="10" s="1"/>
  <c r="AU28" i="10" s="1"/>
  <c r="AR26" i="10"/>
  <c r="AR27" i="10" s="1"/>
  <c r="AR28" i="10" s="1"/>
  <c r="AR29" i="10" s="1"/>
  <c r="AR30" i="10" s="1"/>
  <c r="AR31" i="10" s="1"/>
  <c r="AR32" i="10" s="1"/>
  <c r="AR33" i="10" s="1"/>
  <c r="AR34" i="10" s="1"/>
  <c r="AR35" i="10" s="1"/>
  <c r="AR36" i="10" s="1"/>
  <c r="AQ26" i="10"/>
  <c r="AQ27" i="10" s="1"/>
  <c r="AQ28" i="10" s="1"/>
  <c r="AQ29" i="10" s="1"/>
  <c r="AQ30" i="10" s="1"/>
  <c r="AQ31" i="10" s="1"/>
  <c r="AQ32" i="10" s="1"/>
  <c r="AQ33" i="10" s="1"/>
  <c r="AQ34" i="10" s="1"/>
  <c r="AQ35" i="10" s="1"/>
  <c r="AQ36" i="10" s="1"/>
  <c r="AP26" i="10"/>
  <c r="AP27" i="10" s="1"/>
  <c r="AP28" i="10" s="1"/>
  <c r="AP29" i="10" s="1"/>
  <c r="AP30" i="10" s="1"/>
  <c r="AP31" i="10" s="1"/>
  <c r="AP32" i="10" s="1"/>
  <c r="AP33" i="10" s="1"/>
  <c r="AP34" i="10" s="1"/>
  <c r="AP35" i="10" s="1"/>
  <c r="AP36" i="10" s="1"/>
  <c r="AM26" i="10"/>
  <c r="AJ26" i="10"/>
  <c r="AJ27" i="10" s="1"/>
  <c r="AJ28" i="10" s="1"/>
  <c r="AJ29" i="10" s="1"/>
  <c r="AJ30" i="10" s="1"/>
  <c r="AJ31" i="10" s="1"/>
  <c r="AJ32" i="10" s="1"/>
  <c r="AJ33" i="10" s="1"/>
  <c r="AJ34" i="10" s="1"/>
  <c r="AJ35" i="10" s="1"/>
  <c r="AJ36" i="10" s="1"/>
  <c r="AC26" i="10"/>
  <c r="AC27" i="10" s="1"/>
  <c r="AC28" i="10" s="1"/>
  <c r="AC29" i="10" s="1"/>
  <c r="AC30" i="10" s="1"/>
  <c r="AC31" i="10" s="1"/>
  <c r="AC32" i="10" s="1"/>
  <c r="AC33" i="10" s="1"/>
  <c r="AC34" i="10" s="1"/>
  <c r="AC35" i="10" s="1"/>
  <c r="AC36" i="10" s="1"/>
  <c r="AB26" i="10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A26" i="10"/>
  <c r="AA27" i="10" s="1"/>
  <c r="AA28" i="10" s="1"/>
  <c r="AA29" i="10" s="1"/>
  <c r="AA30" i="10" s="1"/>
  <c r="AA31" i="10" s="1"/>
  <c r="AA32" i="10" s="1"/>
  <c r="AA33" i="10" s="1"/>
  <c r="AA34" i="10" s="1"/>
  <c r="AA35" i="10" s="1"/>
  <c r="AA36" i="10" s="1"/>
  <c r="W26" i="10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T26" i="10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S26" i="10"/>
  <c r="O26" i="10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L26" i="10"/>
  <c r="L27" i="10" s="1"/>
  <c r="K26" i="10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G26" i="10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E26" i="10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D26" i="10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C26" i="10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M25" i="10"/>
  <c r="CL25" i="10"/>
  <c r="CK25" i="10"/>
  <c r="CK14" i="10" s="1"/>
  <c r="CK15" i="10" s="1"/>
  <c r="CK16" i="10" s="1"/>
  <c r="CK17" i="10" s="1"/>
  <c r="CK18" i="10" s="1"/>
  <c r="CK19" i="10" s="1"/>
  <c r="CK20" i="10" s="1"/>
  <c r="CK21" i="10" s="1"/>
  <c r="CK22" i="10" s="1"/>
  <c r="CK23" i="10" s="1"/>
  <c r="CK24" i="10" s="1"/>
  <c r="CJ25" i="10"/>
  <c r="CJ14" i="10" s="1"/>
  <c r="CJ15" i="10" s="1"/>
  <c r="CJ16" i="10" s="1"/>
  <c r="CJ17" i="10" s="1"/>
  <c r="CJ18" i="10" s="1"/>
  <c r="CJ19" i="10" s="1"/>
  <c r="CJ20" i="10" s="1"/>
  <c r="CJ21" i="10" s="1"/>
  <c r="CJ22" i="10" s="1"/>
  <c r="CJ23" i="10" s="1"/>
  <c r="CJ24" i="10" s="1"/>
  <c r="CI25" i="10"/>
  <c r="CI14" i="10" s="1"/>
  <c r="CI15" i="10" s="1"/>
  <c r="CI16" i="10" s="1"/>
  <c r="CI17" i="10" s="1"/>
  <c r="CI18" i="10" s="1"/>
  <c r="CI19" i="10" s="1"/>
  <c r="CI20" i="10" s="1"/>
  <c r="CI21" i="10" s="1"/>
  <c r="CI22" i="10" s="1"/>
  <c r="CI23" i="10" s="1"/>
  <c r="CI24" i="10" s="1"/>
  <c r="CH25" i="10"/>
  <c r="CH14" i="10" s="1"/>
  <c r="CH15" i="10" s="1"/>
  <c r="CH16" i="10" s="1"/>
  <c r="CH17" i="10" s="1"/>
  <c r="CH18" i="10" s="1"/>
  <c r="CH19" i="10" s="1"/>
  <c r="CH20" i="10" s="1"/>
  <c r="CH21" i="10" s="1"/>
  <c r="CH22" i="10" s="1"/>
  <c r="CH23" i="10" s="1"/>
  <c r="CH24" i="10" s="1"/>
  <c r="CG25" i="10"/>
  <c r="CF25" i="10"/>
  <c r="CF14" i="10" s="1"/>
  <c r="CF15" i="10" s="1"/>
  <c r="CF16" i="10" s="1"/>
  <c r="CF17" i="10" s="1"/>
  <c r="CF18" i="10" s="1"/>
  <c r="CF19" i="10" s="1"/>
  <c r="CF20" i="10" s="1"/>
  <c r="CF21" i="10" s="1"/>
  <c r="CF22" i="10" s="1"/>
  <c r="CF23" i="10" s="1"/>
  <c r="CF24" i="10" s="1"/>
  <c r="CE25" i="10"/>
  <c r="CD25" i="10"/>
  <c r="CC25" i="10"/>
  <c r="CC14" i="10" s="1"/>
  <c r="CB25" i="10"/>
  <c r="CB14" i="10" s="1"/>
  <c r="CB15" i="10" s="1"/>
  <c r="CB16" i="10" s="1"/>
  <c r="CB17" i="10" s="1"/>
  <c r="CB18" i="10" s="1"/>
  <c r="CB19" i="10" s="1"/>
  <c r="CB20" i="10" s="1"/>
  <c r="CB21" i="10" s="1"/>
  <c r="CB22" i="10" s="1"/>
  <c r="CB23" i="10" s="1"/>
  <c r="CB24" i="10" s="1"/>
  <c r="CA25" i="10"/>
  <c r="CA14" i="10" s="1"/>
  <c r="CA15" i="10" s="1"/>
  <c r="CA16" i="10" s="1"/>
  <c r="CA17" i="10" s="1"/>
  <c r="CA18" i="10" s="1"/>
  <c r="CA19" i="10" s="1"/>
  <c r="CA20" i="10" s="1"/>
  <c r="CA21" i="10" s="1"/>
  <c r="CA22" i="10" s="1"/>
  <c r="CA23" i="10" s="1"/>
  <c r="CA24" i="10" s="1"/>
  <c r="BZ25" i="10"/>
  <c r="BY25" i="10"/>
  <c r="BX25" i="10"/>
  <c r="BX14" i="10" s="1"/>
  <c r="BX15" i="10" s="1"/>
  <c r="BX16" i="10" s="1"/>
  <c r="BX17" i="10" s="1"/>
  <c r="BX18" i="10" s="1"/>
  <c r="BX19" i="10" s="1"/>
  <c r="BX20" i="10" s="1"/>
  <c r="BX21" i="10" s="1"/>
  <c r="BX22" i="10" s="1"/>
  <c r="BX23" i="10" s="1"/>
  <c r="BX24" i="10" s="1"/>
  <c r="BW25" i="10"/>
  <c r="BV25" i="10"/>
  <c r="BU25" i="10"/>
  <c r="BU14" i="10" s="1"/>
  <c r="BU15" i="10" s="1"/>
  <c r="BU16" i="10" s="1"/>
  <c r="BU17" i="10" s="1"/>
  <c r="BU18" i="10" s="1"/>
  <c r="BU19" i="10" s="1"/>
  <c r="BU20" i="10" s="1"/>
  <c r="BU21" i="10" s="1"/>
  <c r="BU22" i="10" s="1"/>
  <c r="BU23" i="10" s="1"/>
  <c r="BU24" i="10" s="1"/>
  <c r="BT25" i="10"/>
  <c r="BS25" i="10"/>
  <c r="BS14" i="10" s="1"/>
  <c r="BS15" i="10" s="1"/>
  <c r="BS16" i="10" s="1"/>
  <c r="BS17" i="10" s="1"/>
  <c r="BS18" i="10" s="1"/>
  <c r="BS19" i="10" s="1"/>
  <c r="BS20" i="10" s="1"/>
  <c r="BS21" i="10" s="1"/>
  <c r="BS22" i="10" s="1"/>
  <c r="BS23" i="10" s="1"/>
  <c r="BS24" i="10" s="1"/>
  <c r="BR25" i="10"/>
  <c r="BQ25" i="10"/>
  <c r="BP25" i="10"/>
  <c r="BP14" i="10" s="1"/>
  <c r="BP15" i="10" s="1"/>
  <c r="BP16" i="10" s="1"/>
  <c r="BP17" i="10" s="1"/>
  <c r="BP18" i="10" s="1"/>
  <c r="BP19" i="10" s="1"/>
  <c r="BP20" i="10" s="1"/>
  <c r="BP21" i="10" s="1"/>
  <c r="BP22" i="10" s="1"/>
  <c r="BP23" i="10" s="1"/>
  <c r="BP24" i="10" s="1"/>
  <c r="BO25" i="10"/>
  <c r="BN25" i="10"/>
  <c r="BN14" i="10" s="1"/>
  <c r="BM25" i="10"/>
  <c r="BM14" i="10" s="1"/>
  <c r="BL25" i="10"/>
  <c r="BL14" i="10" s="1"/>
  <c r="BL15" i="10" s="1"/>
  <c r="BL16" i="10" s="1"/>
  <c r="BL17" i="10" s="1"/>
  <c r="BL18" i="10" s="1"/>
  <c r="BL19" i="10" s="1"/>
  <c r="BL20" i="10" s="1"/>
  <c r="BL21" i="10" s="1"/>
  <c r="BL22" i="10" s="1"/>
  <c r="BL23" i="10" s="1"/>
  <c r="BL24" i="10" s="1"/>
  <c r="BK25" i="10"/>
  <c r="BK14" i="10" s="1"/>
  <c r="BK15" i="10" s="1"/>
  <c r="BK16" i="10" s="1"/>
  <c r="BK17" i="10" s="1"/>
  <c r="BK18" i="10" s="1"/>
  <c r="BK19" i="10" s="1"/>
  <c r="BK20" i="10" s="1"/>
  <c r="BK21" i="10" s="1"/>
  <c r="BK22" i="10" s="1"/>
  <c r="BK23" i="10" s="1"/>
  <c r="BK24" i="10" s="1"/>
  <c r="BJ25" i="10"/>
  <c r="BI25" i="10"/>
  <c r="BH25" i="10"/>
  <c r="BH14" i="10" s="1"/>
  <c r="BH15" i="10" s="1"/>
  <c r="BH16" i="10" s="1"/>
  <c r="BH17" i="10" s="1"/>
  <c r="BH18" i="10" s="1"/>
  <c r="BH19" i="10" s="1"/>
  <c r="BH20" i="10" s="1"/>
  <c r="BH21" i="10" s="1"/>
  <c r="BH22" i="10" s="1"/>
  <c r="BH23" i="10" s="1"/>
  <c r="BH24" i="10" s="1"/>
  <c r="BG25" i="10"/>
  <c r="BF25" i="10"/>
  <c r="BE25" i="10"/>
  <c r="BE14" i="10" s="1"/>
  <c r="BE15" i="10" s="1"/>
  <c r="BE16" i="10" s="1"/>
  <c r="BE17" i="10" s="1"/>
  <c r="BE18" i="10" s="1"/>
  <c r="BE19" i="10" s="1"/>
  <c r="BE20" i="10" s="1"/>
  <c r="BE21" i="10" s="1"/>
  <c r="BE22" i="10" s="1"/>
  <c r="BE23" i="10" s="1"/>
  <c r="BE24" i="10" s="1"/>
  <c r="BD25" i="10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C25" i="10"/>
  <c r="BC14" i="10" s="1"/>
  <c r="BC15" i="10" s="1"/>
  <c r="BC16" i="10" s="1"/>
  <c r="BC17" i="10" s="1"/>
  <c r="BC18" i="10" s="1"/>
  <c r="BC19" i="10" s="1"/>
  <c r="BC20" i="10" s="1"/>
  <c r="BC21" i="10" s="1"/>
  <c r="BC22" i="10" s="1"/>
  <c r="BC23" i="10" s="1"/>
  <c r="BC24" i="10" s="1"/>
  <c r="BB25" i="10"/>
  <c r="BA25" i="10"/>
  <c r="AZ25" i="10"/>
  <c r="AY25" i="10"/>
  <c r="AX25" i="10"/>
  <c r="AW25" i="10"/>
  <c r="AW14" i="10" s="1"/>
  <c r="AW15" i="10" s="1"/>
  <c r="AW16" i="10" s="1"/>
  <c r="AV25" i="10"/>
  <c r="AV14" i="10" s="1"/>
  <c r="AU25" i="10"/>
  <c r="AU14" i="10" s="1"/>
  <c r="AU15" i="10" s="1"/>
  <c r="AU16" i="10" s="1"/>
  <c r="AU17" i="10" s="1"/>
  <c r="AU18" i="10" s="1"/>
  <c r="AU19" i="10" s="1"/>
  <c r="AU20" i="10" s="1"/>
  <c r="AU21" i="10" s="1"/>
  <c r="AU22" i="10" s="1"/>
  <c r="AU23" i="10" s="1"/>
  <c r="AU24" i="10" s="1"/>
  <c r="AT25" i="10"/>
  <c r="AT14" i="10" s="1"/>
  <c r="AT15" i="10" s="1"/>
  <c r="AT16" i="10" s="1"/>
  <c r="AT17" i="10" s="1"/>
  <c r="AT18" i="10" s="1"/>
  <c r="AT19" i="10" s="1"/>
  <c r="AT20" i="10" s="1"/>
  <c r="AT21" i="10" s="1"/>
  <c r="AT22" i="10" s="1"/>
  <c r="AT23" i="10" s="1"/>
  <c r="AT24" i="10" s="1"/>
  <c r="AS25" i="10"/>
  <c r="AR25" i="10"/>
  <c r="AQ25" i="10"/>
  <c r="AP25" i="10"/>
  <c r="AO25" i="10"/>
  <c r="AO14" i="10" s="1"/>
  <c r="AO15" i="10" s="1"/>
  <c r="AN25" i="10"/>
  <c r="AN14" i="10" s="1"/>
  <c r="AN15" i="10" s="1"/>
  <c r="AN16" i="10" s="1"/>
  <c r="AN17" i="10" s="1"/>
  <c r="AN18" i="10" s="1"/>
  <c r="AN19" i="10" s="1"/>
  <c r="AN20" i="10" s="1"/>
  <c r="AN21" i="10" s="1"/>
  <c r="AN22" i="10" s="1"/>
  <c r="AN23" i="10" s="1"/>
  <c r="AN24" i="10" s="1"/>
  <c r="AM25" i="10"/>
  <c r="AM14" i="10" s="1"/>
  <c r="AM15" i="10" s="1"/>
  <c r="AM16" i="10" s="1"/>
  <c r="AM17" i="10" s="1"/>
  <c r="AM18" i="10" s="1"/>
  <c r="AM19" i="10" s="1"/>
  <c r="AM20" i="10" s="1"/>
  <c r="AM21" i="10" s="1"/>
  <c r="AM22" i="10" s="1"/>
  <c r="AM23" i="10" s="1"/>
  <c r="AM24" i="10" s="1"/>
  <c r="AL25" i="10"/>
  <c r="AK25" i="10"/>
  <c r="AK14" i="10" s="1"/>
  <c r="AK15" i="10" s="1"/>
  <c r="AK16" i="10" s="1"/>
  <c r="AK17" i="10" s="1"/>
  <c r="AK18" i="10" s="1"/>
  <c r="AK19" i="10" s="1"/>
  <c r="AK20" i="10" s="1"/>
  <c r="AK21" i="10" s="1"/>
  <c r="AK22" i="10" s="1"/>
  <c r="AK23" i="10" s="1"/>
  <c r="AK24" i="10" s="1"/>
  <c r="AJ25" i="10"/>
  <c r="AJ14" i="10" s="1"/>
  <c r="AJ15" i="10" s="1"/>
  <c r="AJ16" i="10" s="1"/>
  <c r="AJ17" i="10" s="1"/>
  <c r="AJ18" i="10" s="1"/>
  <c r="AJ19" i="10" s="1"/>
  <c r="AJ20" i="10" s="1"/>
  <c r="AJ21" i="10" s="1"/>
  <c r="AJ22" i="10" s="1"/>
  <c r="AJ23" i="10" s="1"/>
  <c r="AJ24" i="10" s="1"/>
  <c r="AI25" i="10"/>
  <c r="AH25" i="10"/>
  <c r="AG25" i="10"/>
  <c r="AG14" i="10" s="1"/>
  <c r="AG15" i="10" s="1"/>
  <c r="AG16" i="10" s="1"/>
  <c r="AG17" i="10" s="1"/>
  <c r="AG18" i="10" s="1"/>
  <c r="AG19" i="10" s="1"/>
  <c r="AG20" i="10" s="1"/>
  <c r="AG21" i="10" s="1"/>
  <c r="AG22" i="10" s="1"/>
  <c r="AG23" i="10" s="1"/>
  <c r="AG24" i="10" s="1"/>
  <c r="AF25" i="10"/>
  <c r="AE25" i="10"/>
  <c r="AE14" i="10" s="1"/>
  <c r="AE15" i="10" s="1"/>
  <c r="AE16" i="10" s="1"/>
  <c r="AE17" i="10" s="1"/>
  <c r="AE18" i="10" s="1"/>
  <c r="AE19" i="10" s="1"/>
  <c r="AE20" i="10" s="1"/>
  <c r="AE21" i="10" s="1"/>
  <c r="AE22" i="10" s="1"/>
  <c r="AE23" i="10" s="1"/>
  <c r="AE24" i="10" s="1"/>
  <c r="AD25" i="10"/>
  <c r="AC25" i="10"/>
  <c r="AB25" i="10"/>
  <c r="AA25" i="10"/>
  <c r="Z25" i="10"/>
  <c r="Y25" i="10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X25" i="10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W25" i="10"/>
  <c r="W14" i="10" s="1"/>
  <c r="W15" i="10" s="1"/>
  <c r="W16" i="10" s="1"/>
  <c r="W17" i="10" s="1"/>
  <c r="W18" i="10" s="1"/>
  <c r="W19" i="10" s="1"/>
  <c r="W20" i="10" s="1"/>
  <c r="W21" i="10" s="1"/>
  <c r="W22" i="10" s="1"/>
  <c r="W23" i="10" s="1"/>
  <c r="W24" i="10" s="1"/>
  <c r="V25" i="10"/>
  <c r="U25" i="10"/>
  <c r="T25" i="10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S25" i="10"/>
  <c r="R25" i="10"/>
  <c r="Q25" i="10"/>
  <c r="Q14" i="10" s="1"/>
  <c r="Q15" i="10" s="1"/>
  <c r="P25" i="10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O25" i="10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N25" i="10"/>
  <c r="M25" i="10"/>
  <c r="L25" i="10"/>
  <c r="K25" i="10"/>
  <c r="J25" i="10"/>
  <c r="I25" i="10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H25" i="10"/>
  <c r="G25" i="10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F25" i="10"/>
  <c r="E25" i="10"/>
  <c r="D25" i="10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C25" i="10"/>
  <c r="B25" i="10"/>
  <c r="BZ20" i="10"/>
  <c r="BZ21" i="10" s="1"/>
  <c r="BZ22" i="10" s="1"/>
  <c r="BZ23" i="10" s="1"/>
  <c r="BZ24" i="10" s="1"/>
  <c r="BA20" i="10"/>
  <c r="BA21" i="10" s="1"/>
  <c r="BA22" i="10" s="1"/>
  <c r="BA23" i="10" s="1"/>
  <c r="BA24" i="10" s="1"/>
  <c r="AS20" i="10"/>
  <c r="AS21" i="10" s="1"/>
  <c r="AS22" i="10" s="1"/>
  <c r="AS23" i="10" s="1"/>
  <c r="AS24" i="10" s="1"/>
  <c r="E18" i="10"/>
  <c r="E19" i="10" s="1"/>
  <c r="E20" i="10" s="1"/>
  <c r="E21" i="10" s="1"/>
  <c r="E22" i="10" s="1"/>
  <c r="E23" i="10" s="1"/>
  <c r="E24" i="10" s="1"/>
  <c r="C18" i="10"/>
  <c r="C19" i="10" s="1"/>
  <c r="C20" i="10" s="1"/>
  <c r="C21" i="10" s="1"/>
  <c r="C22" i="10" s="1"/>
  <c r="C23" i="10" s="1"/>
  <c r="C24" i="10" s="1"/>
  <c r="AW17" i="10"/>
  <c r="AW18" i="10" s="1"/>
  <c r="AW19" i="10" s="1"/>
  <c r="AW20" i="10" s="1"/>
  <c r="AW21" i="10" s="1"/>
  <c r="AW22" i="10" s="1"/>
  <c r="AW23" i="10" s="1"/>
  <c r="AW24" i="10" s="1"/>
  <c r="AO17" i="10"/>
  <c r="AO18" i="10" s="1"/>
  <c r="AO19" i="10" s="1"/>
  <c r="AO20" i="10" s="1"/>
  <c r="AO21" i="10" s="1"/>
  <c r="AO22" i="10" s="1"/>
  <c r="AO23" i="10" s="1"/>
  <c r="AO24" i="10" s="1"/>
  <c r="AO16" i="10"/>
  <c r="Q16" i="10"/>
  <c r="Q17" i="10" s="1"/>
  <c r="Q18" i="10" s="1"/>
  <c r="Q19" i="10" s="1"/>
  <c r="Q20" i="10" s="1"/>
  <c r="Q21" i="10" s="1"/>
  <c r="Q22" i="10" s="1"/>
  <c r="Q23" i="10" s="1"/>
  <c r="Q24" i="10" s="1"/>
  <c r="CE15" i="10"/>
  <c r="CE16" i="10" s="1"/>
  <c r="CE17" i="10" s="1"/>
  <c r="CE18" i="10" s="1"/>
  <c r="CE19" i="10" s="1"/>
  <c r="CE20" i="10" s="1"/>
  <c r="CE21" i="10" s="1"/>
  <c r="CE22" i="10" s="1"/>
  <c r="CE23" i="10" s="1"/>
  <c r="CE24" i="10" s="1"/>
  <c r="CD15" i="10"/>
  <c r="CD16" i="10" s="1"/>
  <c r="CD17" i="10" s="1"/>
  <c r="CD18" i="10" s="1"/>
  <c r="CD19" i="10" s="1"/>
  <c r="CD20" i="10" s="1"/>
  <c r="CD21" i="10" s="1"/>
  <c r="CD22" i="10" s="1"/>
  <c r="CD23" i="10" s="1"/>
  <c r="CD24" i="10" s="1"/>
  <c r="CC15" i="10"/>
  <c r="CC16" i="10" s="1"/>
  <c r="CC17" i="10" s="1"/>
  <c r="CC18" i="10" s="1"/>
  <c r="CC19" i="10" s="1"/>
  <c r="CC20" i="10" s="1"/>
  <c r="CC21" i="10" s="1"/>
  <c r="CC22" i="10" s="1"/>
  <c r="CC23" i="10" s="1"/>
  <c r="CC24" i="10" s="1"/>
  <c r="BQ15" i="10"/>
  <c r="BQ16" i="10" s="1"/>
  <c r="BQ17" i="10" s="1"/>
  <c r="BQ18" i="10" s="1"/>
  <c r="BQ19" i="10" s="1"/>
  <c r="BQ20" i="10" s="1"/>
  <c r="BQ21" i="10" s="1"/>
  <c r="BQ22" i="10" s="1"/>
  <c r="BQ23" i="10" s="1"/>
  <c r="BQ24" i="10" s="1"/>
  <c r="BN15" i="10"/>
  <c r="BN16" i="10" s="1"/>
  <c r="BN17" i="10" s="1"/>
  <c r="BN18" i="10" s="1"/>
  <c r="BN19" i="10" s="1"/>
  <c r="BN20" i="10" s="1"/>
  <c r="BN21" i="10" s="1"/>
  <c r="BN22" i="10" s="1"/>
  <c r="BN23" i="10" s="1"/>
  <c r="BN24" i="10" s="1"/>
  <c r="BM15" i="10"/>
  <c r="BM16" i="10" s="1"/>
  <c r="BM17" i="10" s="1"/>
  <c r="BM18" i="10" s="1"/>
  <c r="BM19" i="10" s="1"/>
  <c r="BM20" i="10" s="1"/>
  <c r="BM21" i="10" s="1"/>
  <c r="BM22" i="10" s="1"/>
  <c r="BM23" i="10" s="1"/>
  <c r="BM24" i="10" s="1"/>
  <c r="AV15" i="10"/>
  <c r="AV16" i="10" s="1"/>
  <c r="AV17" i="10" s="1"/>
  <c r="AV18" i="10" s="1"/>
  <c r="AV19" i="10" s="1"/>
  <c r="AV20" i="10" s="1"/>
  <c r="AV21" i="10" s="1"/>
  <c r="AV22" i="10" s="1"/>
  <c r="AV23" i="10" s="1"/>
  <c r="AV24" i="10" s="1"/>
  <c r="AS15" i="10"/>
  <c r="AS16" i="10" s="1"/>
  <c r="AS17" i="10" s="1"/>
  <c r="AS18" i="10" s="1"/>
  <c r="AS19" i="10" s="1"/>
  <c r="AQ15" i="10"/>
  <c r="AQ16" i="10" s="1"/>
  <c r="AQ17" i="10" s="1"/>
  <c r="AQ18" i="10" s="1"/>
  <c r="AQ19" i="10" s="1"/>
  <c r="AQ20" i="10" s="1"/>
  <c r="AQ21" i="10" s="1"/>
  <c r="AQ22" i="10" s="1"/>
  <c r="AQ23" i="10" s="1"/>
  <c r="AQ24" i="10" s="1"/>
  <c r="AC15" i="10"/>
  <c r="AC16" i="10" s="1"/>
  <c r="AC17" i="10" s="1"/>
  <c r="AC18" i="10" s="1"/>
  <c r="AC19" i="10" s="1"/>
  <c r="AC20" i="10" s="1"/>
  <c r="AC21" i="10" s="1"/>
  <c r="AC22" i="10" s="1"/>
  <c r="AC23" i="10" s="1"/>
  <c r="AC24" i="10" s="1"/>
  <c r="Z15" i="10"/>
  <c r="Z16" i="10" s="1"/>
  <c r="Z17" i="10" s="1"/>
  <c r="Z18" i="10" s="1"/>
  <c r="Z19" i="10" s="1"/>
  <c r="Z20" i="10" s="1"/>
  <c r="Z21" i="10" s="1"/>
  <c r="Z22" i="10" s="1"/>
  <c r="Z23" i="10" s="1"/>
  <c r="Z24" i="10" s="1"/>
  <c r="K15" i="10"/>
  <c r="K16" i="10" s="1"/>
  <c r="K17" i="10" s="1"/>
  <c r="K18" i="10" s="1"/>
  <c r="K19" i="10" s="1"/>
  <c r="K20" i="10" s="1"/>
  <c r="K21" i="10" s="1"/>
  <c r="K22" i="10" s="1"/>
  <c r="K23" i="10" s="1"/>
  <c r="K24" i="10" s="1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CM14" i="10"/>
  <c r="CM15" i="10" s="1"/>
  <c r="CM16" i="10" s="1"/>
  <c r="CM17" i="10" s="1"/>
  <c r="CM18" i="10" s="1"/>
  <c r="CM19" i="10" s="1"/>
  <c r="CM20" i="10" s="1"/>
  <c r="CM21" i="10" s="1"/>
  <c r="CM22" i="10" s="1"/>
  <c r="CM23" i="10" s="1"/>
  <c r="CM24" i="10" s="1"/>
  <c r="CL14" i="10"/>
  <c r="CL15" i="10" s="1"/>
  <c r="CL16" i="10" s="1"/>
  <c r="CL17" i="10" s="1"/>
  <c r="CL18" i="10" s="1"/>
  <c r="CL19" i="10" s="1"/>
  <c r="CL20" i="10" s="1"/>
  <c r="CL21" i="10" s="1"/>
  <c r="CL22" i="10" s="1"/>
  <c r="CL23" i="10" s="1"/>
  <c r="CL24" i="10" s="1"/>
  <c r="CG14" i="10"/>
  <c r="CG15" i="10" s="1"/>
  <c r="CG16" i="10" s="1"/>
  <c r="CG17" i="10" s="1"/>
  <c r="CG18" i="10" s="1"/>
  <c r="CG19" i="10" s="1"/>
  <c r="CG20" i="10" s="1"/>
  <c r="CG21" i="10" s="1"/>
  <c r="CG22" i="10" s="1"/>
  <c r="CG23" i="10" s="1"/>
  <c r="CG24" i="10" s="1"/>
  <c r="CE14" i="10"/>
  <c r="CD14" i="10"/>
  <c r="BZ14" i="10"/>
  <c r="BZ15" i="10" s="1"/>
  <c r="BZ16" i="10" s="1"/>
  <c r="BZ17" i="10" s="1"/>
  <c r="BZ18" i="10" s="1"/>
  <c r="BZ19" i="10" s="1"/>
  <c r="BY14" i="10"/>
  <c r="BY15" i="10" s="1"/>
  <c r="BY16" i="10" s="1"/>
  <c r="BY17" i="10" s="1"/>
  <c r="BY18" i="10" s="1"/>
  <c r="BY19" i="10" s="1"/>
  <c r="BY20" i="10" s="1"/>
  <c r="BY21" i="10" s="1"/>
  <c r="BY22" i="10" s="1"/>
  <c r="BY23" i="10" s="1"/>
  <c r="BY24" i="10" s="1"/>
  <c r="BW14" i="10"/>
  <c r="BW15" i="10" s="1"/>
  <c r="BW16" i="10" s="1"/>
  <c r="BW17" i="10" s="1"/>
  <c r="BW18" i="10" s="1"/>
  <c r="BW19" i="10" s="1"/>
  <c r="BW20" i="10" s="1"/>
  <c r="BW21" i="10" s="1"/>
  <c r="BW22" i="10" s="1"/>
  <c r="BW23" i="10" s="1"/>
  <c r="BW24" i="10" s="1"/>
  <c r="BV14" i="10"/>
  <c r="BV15" i="10" s="1"/>
  <c r="BV16" i="10" s="1"/>
  <c r="BV17" i="10" s="1"/>
  <c r="BV18" i="10" s="1"/>
  <c r="BV19" i="10" s="1"/>
  <c r="BV20" i="10" s="1"/>
  <c r="BV21" i="10" s="1"/>
  <c r="BV22" i="10" s="1"/>
  <c r="BV23" i="10" s="1"/>
  <c r="BV24" i="10" s="1"/>
  <c r="BT14" i="10"/>
  <c r="BT15" i="10" s="1"/>
  <c r="BT16" i="10" s="1"/>
  <c r="BT17" i="10" s="1"/>
  <c r="BT18" i="10" s="1"/>
  <c r="BT19" i="10" s="1"/>
  <c r="BT20" i="10" s="1"/>
  <c r="BT21" i="10" s="1"/>
  <c r="BT22" i="10" s="1"/>
  <c r="BT23" i="10" s="1"/>
  <c r="BT24" i="10" s="1"/>
  <c r="BR14" i="10"/>
  <c r="BR15" i="10" s="1"/>
  <c r="BR16" i="10" s="1"/>
  <c r="BR17" i="10" s="1"/>
  <c r="BR18" i="10" s="1"/>
  <c r="BR19" i="10" s="1"/>
  <c r="BR20" i="10" s="1"/>
  <c r="BR21" i="10" s="1"/>
  <c r="BR22" i="10" s="1"/>
  <c r="BR23" i="10" s="1"/>
  <c r="BR24" i="10" s="1"/>
  <c r="BQ14" i="10"/>
  <c r="BO14" i="10"/>
  <c r="BO15" i="10" s="1"/>
  <c r="BO16" i="10" s="1"/>
  <c r="BO17" i="10" s="1"/>
  <c r="BO18" i="10" s="1"/>
  <c r="BO19" i="10" s="1"/>
  <c r="BO20" i="10" s="1"/>
  <c r="BO21" i="10" s="1"/>
  <c r="BO22" i="10" s="1"/>
  <c r="BO23" i="10" s="1"/>
  <c r="BO24" i="10" s="1"/>
  <c r="BJ14" i="10"/>
  <c r="BJ15" i="10" s="1"/>
  <c r="BJ16" i="10" s="1"/>
  <c r="BJ17" i="10" s="1"/>
  <c r="BJ18" i="10" s="1"/>
  <c r="BJ19" i="10" s="1"/>
  <c r="BJ20" i="10" s="1"/>
  <c r="BJ21" i="10" s="1"/>
  <c r="BJ22" i="10" s="1"/>
  <c r="BJ23" i="10" s="1"/>
  <c r="BJ24" i="10" s="1"/>
  <c r="BI14" i="10"/>
  <c r="BI15" i="10" s="1"/>
  <c r="BI16" i="10" s="1"/>
  <c r="BI17" i="10" s="1"/>
  <c r="BI18" i="10" s="1"/>
  <c r="BI19" i="10" s="1"/>
  <c r="BI20" i="10" s="1"/>
  <c r="BI21" i="10" s="1"/>
  <c r="BI22" i="10" s="1"/>
  <c r="BI23" i="10" s="1"/>
  <c r="BI24" i="10" s="1"/>
  <c r="BG14" i="10"/>
  <c r="BG15" i="10" s="1"/>
  <c r="BG16" i="10" s="1"/>
  <c r="BG17" i="10" s="1"/>
  <c r="BG18" i="10" s="1"/>
  <c r="BG19" i="10" s="1"/>
  <c r="BG20" i="10" s="1"/>
  <c r="BG21" i="10" s="1"/>
  <c r="BG22" i="10" s="1"/>
  <c r="BG23" i="10" s="1"/>
  <c r="BG24" i="10" s="1"/>
  <c r="BF14" i="10"/>
  <c r="BF15" i="10" s="1"/>
  <c r="BF16" i="10" s="1"/>
  <c r="BF17" i="10" s="1"/>
  <c r="BF18" i="10" s="1"/>
  <c r="BF19" i="10" s="1"/>
  <c r="BF20" i="10" s="1"/>
  <c r="BF21" i="10" s="1"/>
  <c r="BF22" i="10" s="1"/>
  <c r="BF23" i="10" s="1"/>
  <c r="BF24" i="10" s="1"/>
  <c r="BB14" i="10"/>
  <c r="BB15" i="10" s="1"/>
  <c r="BB16" i="10" s="1"/>
  <c r="BB17" i="10" s="1"/>
  <c r="BB18" i="10" s="1"/>
  <c r="BB19" i="10" s="1"/>
  <c r="BB20" i="10" s="1"/>
  <c r="BB21" i="10" s="1"/>
  <c r="BB22" i="10" s="1"/>
  <c r="BB23" i="10" s="1"/>
  <c r="BB24" i="10" s="1"/>
  <c r="BA14" i="10"/>
  <c r="BA15" i="10" s="1"/>
  <c r="BA16" i="10" s="1"/>
  <c r="BA17" i="10" s="1"/>
  <c r="BA18" i="10" s="1"/>
  <c r="BA19" i="10" s="1"/>
  <c r="AZ14" i="10"/>
  <c r="AZ15" i="10" s="1"/>
  <c r="AZ16" i="10" s="1"/>
  <c r="AZ17" i="10" s="1"/>
  <c r="AZ18" i="10" s="1"/>
  <c r="AZ19" i="10" s="1"/>
  <c r="AZ20" i="10" s="1"/>
  <c r="AZ21" i="10" s="1"/>
  <c r="AZ22" i="10" s="1"/>
  <c r="AZ23" i="10" s="1"/>
  <c r="AZ24" i="10" s="1"/>
  <c r="AY14" i="10"/>
  <c r="AY15" i="10" s="1"/>
  <c r="AY16" i="10" s="1"/>
  <c r="AY17" i="10" s="1"/>
  <c r="AY18" i="10" s="1"/>
  <c r="AY19" i="10" s="1"/>
  <c r="AY20" i="10" s="1"/>
  <c r="AY21" i="10" s="1"/>
  <c r="AY22" i="10" s="1"/>
  <c r="AY23" i="10" s="1"/>
  <c r="AY24" i="10" s="1"/>
  <c r="AX14" i="10"/>
  <c r="AX15" i="10" s="1"/>
  <c r="AX16" i="10" s="1"/>
  <c r="AX17" i="10" s="1"/>
  <c r="AX18" i="10" s="1"/>
  <c r="AX19" i="10" s="1"/>
  <c r="AX20" i="10" s="1"/>
  <c r="AX21" i="10" s="1"/>
  <c r="AX22" i="10" s="1"/>
  <c r="AX23" i="10" s="1"/>
  <c r="AX24" i="10" s="1"/>
  <c r="AS14" i="10"/>
  <c r="AR14" i="10"/>
  <c r="AR15" i="10" s="1"/>
  <c r="AR16" i="10" s="1"/>
  <c r="AR17" i="10" s="1"/>
  <c r="AR18" i="10" s="1"/>
  <c r="AR19" i="10" s="1"/>
  <c r="AR20" i="10" s="1"/>
  <c r="AR21" i="10" s="1"/>
  <c r="AR22" i="10" s="1"/>
  <c r="AR23" i="10" s="1"/>
  <c r="AR24" i="10" s="1"/>
  <c r="AQ14" i="10"/>
  <c r="AP14" i="10"/>
  <c r="AP15" i="10" s="1"/>
  <c r="AP16" i="10" s="1"/>
  <c r="AP17" i="10" s="1"/>
  <c r="AP18" i="10" s="1"/>
  <c r="AP19" i="10" s="1"/>
  <c r="AP20" i="10" s="1"/>
  <c r="AP21" i="10" s="1"/>
  <c r="AP22" i="10" s="1"/>
  <c r="AP23" i="10" s="1"/>
  <c r="AP24" i="10" s="1"/>
  <c r="AL14" i="10"/>
  <c r="AL15" i="10" s="1"/>
  <c r="AL16" i="10" s="1"/>
  <c r="AL17" i="10" s="1"/>
  <c r="AL18" i="10" s="1"/>
  <c r="AL19" i="10" s="1"/>
  <c r="AL20" i="10" s="1"/>
  <c r="AL21" i="10" s="1"/>
  <c r="AL22" i="10" s="1"/>
  <c r="AL23" i="10" s="1"/>
  <c r="AL24" i="10" s="1"/>
  <c r="AI14" i="10"/>
  <c r="AI15" i="10" s="1"/>
  <c r="AI16" i="10" s="1"/>
  <c r="AI17" i="10" s="1"/>
  <c r="AI18" i="10" s="1"/>
  <c r="AI19" i="10" s="1"/>
  <c r="AI20" i="10" s="1"/>
  <c r="AI21" i="10" s="1"/>
  <c r="AI22" i="10" s="1"/>
  <c r="AI23" i="10" s="1"/>
  <c r="AI24" i="10" s="1"/>
  <c r="AH14" i="10"/>
  <c r="AH15" i="10" s="1"/>
  <c r="AH16" i="10" s="1"/>
  <c r="AH17" i="10" s="1"/>
  <c r="AH18" i="10" s="1"/>
  <c r="AH19" i="10" s="1"/>
  <c r="AH20" i="10" s="1"/>
  <c r="AH21" i="10" s="1"/>
  <c r="AH22" i="10" s="1"/>
  <c r="AH23" i="10" s="1"/>
  <c r="AH24" i="10" s="1"/>
  <c r="AF14" i="10"/>
  <c r="AF15" i="10" s="1"/>
  <c r="AF16" i="10" s="1"/>
  <c r="AF17" i="10" s="1"/>
  <c r="AF18" i="10" s="1"/>
  <c r="AF19" i="10" s="1"/>
  <c r="AF20" i="10" s="1"/>
  <c r="AF21" i="10" s="1"/>
  <c r="AF22" i="10" s="1"/>
  <c r="AF23" i="10" s="1"/>
  <c r="AF24" i="10" s="1"/>
  <c r="AD14" i="10"/>
  <c r="AD15" i="10" s="1"/>
  <c r="AD16" i="10" s="1"/>
  <c r="AD17" i="10" s="1"/>
  <c r="AD18" i="10" s="1"/>
  <c r="AD19" i="10" s="1"/>
  <c r="AD20" i="10" s="1"/>
  <c r="AD21" i="10" s="1"/>
  <c r="AD22" i="10" s="1"/>
  <c r="AD23" i="10" s="1"/>
  <c r="AD24" i="10" s="1"/>
  <c r="AC14" i="10"/>
  <c r="AB14" i="10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A14" i="10"/>
  <c r="AA15" i="10" s="1"/>
  <c r="AA16" i="10" s="1"/>
  <c r="AA17" i="10" s="1"/>
  <c r="AA18" i="10" s="1"/>
  <c r="AA19" i="10" s="1"/>
  <c r="AA20" i="10" s="1"/>
  <c r="AA21" i="10" s="1"/>
  <c r="AA22" i="10" s="1"/>
  <c r="AA23" i="10" s="1"/>
  <c r="AA24" i="10" s="1"/>
  <c r="Z14" i="10"/>
  <c r="V14" i="10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U14" i="10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S14" i="10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R14" i="10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N14" i="10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M14" i="10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L14" i="10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K14" i="10"/>
  <c r="J14" i="10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H14" i="10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E14" i="10"/>
  <c r="E15" i="10" s="1"/>
  <c r="E16" i="10" s="1"/>
  <c r="E17" i="10" s="1"/>
  <c r="C14" i="10"/>
  <c r="C15" i="10" s="1"/>
  <c r="C16" i="10" s="1"/>
  <c r="C17" i="10" s="1"/>
  <c r="B14" i="10"/>
  <c r="CM13" i="10"/>
  <c r="CL13" i="10"/>
  <c r="CK13" i="10"/>
  <c r="CK2" i="10" s="1"/>
  <c r="CK3" i="10" s="1"/>
  <c r="CK4" i="10" s="1"/>
  <c r="CK5" i="10" s="1"/>
  <c r="CK6" i="10" s="1"/>
  <c r="CK7" i="10" s="1"/>
  <c r="CK8" i="10" s="1"/>
  <c r="CK9" i="10" s="1"/>
  <c r="CK10" i="10" s="1"/>
  <c r="CK11" i="10" s="1"/>
  <c r="CK12" i="10" s="1"/>
  <c r="CJ13" i="10"/>
  <c r="CJ2" i="10" s="1"/>
  <c r="CJ3" i="10" s="1"/>
  <c r="CJ4" i="10" s="1"/>
  <c r="CJ5" i="10" s="1"/>
  <c r="CJ6" i="10" s="1"/>
  <c r="CJ7" i="10" s="1"/>
  <c r="CJ8" i="10" s="1"/>
  <c r="CJ9" i="10" s="1"/>
  <c r="CJ10" i="10" s="1"/>
  <c r="CJ11" i="10" s="1"/>
  <c r="CJ12" i="10" s="1"/>
  <c r="CI13" i="10"/>
  <c r="CH13" i="10"/>
  <c r="CG13" i="10"/>
  <c r="CG2" i="10" s="1"/>
  <c r="CG3" i="10" s="1"/>
  <c r="CG4" i="10" s="1"/>
  <c r="CG5" i="10" s="1"/>
  <c r="CG6" i="10" s="1"/>
  <c r="CG7" i="10" s="1"/>
  <c r="CG8" i="10" s="1"/>
  <c r="CG9" i="10" s="1"/>
  <c r="CG10" i="10" s="1"/>
  <c r="CG11" i="10" s="1"/>
  <c r="CG12" i="10" s="1"/>
  <c r="CF13" i="10"/>
  <c r="CF2" i="10" s="1"/>
  <c r="CF3" i="10" s="1"/>
  <c r="CF4" i="10" s="1"/>
  <c r="CF5" i="10" s="1"/>
  <c r="CF6" i="10" s="1"/>
  <c r="CF7" i="10" s="1"/>
  <c r="CF8" i="10" s="1"/>
  <c r="CF9" i="10" s="1"/>
  <c r="CF10" i="10" s="1"/>
  <c r="CF11" i="10" s="1"/>
  <c r="CF12" i="10" s="1"/>
  <c r="CE13" i="10"/>
  <c r="CD13" i="10"/>
  <c r="CC13" i="10"/>
  <c r="CC2" i="10" s="1"/>
  <c r="CC3" i="10" s="1"/>
  <c r="CC4" i="10" s="1"/>
  <c r="CC5" i="10" s="1"/>
  <c r="CC6" i="10" s="1"/>
  <c r="CC7" i="10" s="1"/>
  <c r="CC8" i="10" s="1"/>
  <c r="CC9" i="10" s="1"/>
  <c r="CC10" i="10" s="1"/>
  <c r="CC11" i="10" s="1"/>
  <c r="CC12" i="10" s="1"/>
  <c r="CB13" i="10"/>
  <c r="CB2" i="10" s="1"/>
  <c r="CB3" i="10" s="1"/>
  <c r="CB4" i="10" s="1"/>
  <c r="CB5" i="10" s="1"/>
  <c r="CB6" i="10" s="1"/>
  <c r="CB7" i="10" s="1"/>
  <c r="CB8" i="10" s="1"/>
  <c r="CB9" i="10" s="1"/>
  <c r="CB10" i="10" s="1"/>
  <c r="CB11" i="10" s="1"/>
  <c r="CB12" i="10" s="1"/>
  <c r="CA13" i="10"/>
  <c r="BZ13" i="10"/>
  <c r="BY13" i="10"/>
  <c r="BX13" i="10"/>
  <c r="BW13" i="10"/>
  <c r="BV13" i="10"/>
  <c r="BU13" i="10"/>
  <c r="BU2" i="10" s="1"/>
  <c r="BU3" i="10" s="1"/>
  <c r="BU4" i="10" s="1"/>
  <c r="BU5" i="10" s="1"/>
  <c r="BU6" i="10" s="1"/>
  <c r="BU7" i="10" s="1"/>
  <c r="BU8" i="10" s="1"/>
  <c r="BU9" i="10" s="1"/>
  <c r="BU10" i="10" s="1"/>
  <c r="BU11" i="10" s="1"/>
  <c r="BU12" i="10" s="1"/>
  <c r="BT13" i="10"/>
  <c r="BT2" i="10" s="1"/>
  <c r="BT3" i="10" s="1"/>
  <c r="BT4" i="10" s="1"/>
  <c r="BT5" i="10" s="1"/>
  <c r="BT6" i="10" s="1"/>
  <c r="BT7" i="10" s="1"/>
  <c r="BT8" i="10" s="1"/>
  <c r="BT9" i="10" s="1"/>
  <c r="BT10" i="10" s="1"/>
  <c r="BT11" i="10" s="1"/>
  <c r="BT12" i="10" s="1"/>
  <c r="BS13" i="10"/>
  <c r="BR13" i="10"/>
  <c r="BR2" i="10" s="1"/>
  <c r="BR3" i="10" s="1"/>
  <c r="BR4" i="10" s="1"/>
  <c r="BR5" i="10" s="1"/>
  <c r="BR6" i="10" s="1"/>
  <c r="BR7" i="10" s="1"/>
  <c r="BR8" i="10" s="1"/>
  <c r="BR9" i="10" s="1"/>
  <c r="BR10" i="10" s="1"/>
  <c r="BR11" i="10" s="1"/>
  <c r="BR12" i="10" s="1"/>
  <c r="BQ13" i="10"/>
  <c r="BQ2" i="10" s="1"/>
  <c r="BQ3" i="10" s="1"/>
  <c r="BQ4" i="10" s="1"/>
  <c r="BQ5" i="10" s="1"/>
  <c r="BQ6" i="10" s="1"/>
  <c r="BQ7" i="10" s="1"/>
  <c r="BQ8" i="10" s="1"/>
  <c r="BQ9" i="10" s="1"/>
  <c r="BQ10" i="10" s="1"/>
  <c r="BQ11" i="10" s="1"/>
  <c r="BQ12" i="10" s="1"/>
  <c r="BP13" i="10"/>
  <c r="BO13" i="10"/>
  <c r="BN13" i="10"/>
  <c r="BM13" i="10"/>
  <c r="BM2" i="10" s="1"/>
  <c r="BM3" i="10" s="1"/>
  <c r="BM4" i="10" s="1"/>
  <c r="BM5" i="10" s="1"/>
  <c r="BM6" i="10" s="1"/>
  <c r="BM7" i="10" s="1"/>
  <c r="BM8" i="10" s="1"/>
  <c r="BM9" i="10" s="1"/>
  <c r="BM10" i="10" s="1"/>
  <c r="BM11" i="10" s="1"/>
  <c r="BM12" i="10" s="1"/>
  <c r="BL13" i="10"/>
  <c r="BL2" i="10" s="1"/>
  <c r="BK13" i="10"/>
  <c r="BJ13" i="10"/>
  <c r="BI13" i="10"/>
  <c r="BI2" i="10" s="1"/>
  <c r="BI3" i="10" s="1"/>
  <c r="BI4" i="10" s="1"/>
  <c r="BI5" i="10" s="1"/>
  <c r="BI6" i="10" s="1"/>
  <c r="BI7" i="10" s="1"/>
  <c r="BI8" i="10" s="1"/>
  <c r="BI9" i="10" s="1"/>
  <c r="BI10" i="10" s="1"/>
  <c r="BI11" i="10" s="1"/>
  <c r="BI12" i="10" s="1"/>
  <c r="BH13" i="10"/>
  <c r="BH2" i="10" s="1"/>
  <c r="BG13" i="10"/>
  <c r="BF13" i="10"/>
  <c r="BE13" i="10"/>
  <c r="BE2" i="10" s="1"/>
  <c r="BE3" i="10" s="1"/>
  <c r="BE4" i="10" s="1"/>
  <c r="BE5" i="10" s="1"/>
  <c r="BE6" i="10" s="1"/>
  <c r="BE7" i="10" s="1"/>
  <c r="BE8" i="10" s="1"/>
  <c r="BE9" i="10" s="1"/>
  <c r="BE10" i="10" s="1"/>
  <c r="BE11" i="10" s="1"/>
  <c r="BE12" i="10" s="1"/>
  <c r="BD13" i="10"/>
  <c r="BD2" i="10" s="1"/>
  <c r="BD3" i="10" s="1"/>
  <c r="BD4" i="10" s="1"/>
  <c r="BD5" i="10" s="1"/>
  <c r="BD6" i="10" s="1"/>
  <c r="BD7" i="10" s="1"/>
  <c r="BD8" i="10" s="1"/>
  <c r="BD9" i="10" s="1"/>
  <c r="BD10" i="10" s="1"/>
  <c r="BD11" i="10" s="1"/>
  <c r="BD12" i="10" s="1"/>
  <c r="BC13" i="10"/>
  <c r="BB13" i="10"/>
  <c r="BB2" i="10" s="1"/>
  <c r="BB3" i="10" s="1"/>
  <c r="BB4" i="10" s="1"/>
  <c r="BB5" i="10" s="1"/>
  <c r="BB6" i="10" s="1"/>
  <c r="BB7" i="10" s="1"/>
  <c r="BB8" i="10" s="1"/>
  <c r="BB9" i="10" s="1"/>
  <c r="BB10" i="10" s="1"/>
  <c r="BB11" i="10" s="1"/>
  <c r="BB12" i="10" s="1"/>
  <c r="BA13" i="10"/>
  <c r="BA2" i="10" s="1"/>
  <c r="BA3" i="10" s="1"/>
  <c r="BA4" i="10" s="1"/>
  <c r="BA5" i="10" s="1"/>
  <c r="BA6" i="10" s="1"/>
  <c r="BA7" i="10" s="1"/>
  <c r="BA8" i="10" s="1"/>
  <c r="BA9" i="10" s="1"/>
  <c r="BA10" i="10" s="1"/>
  <c r="BA11" i="10" s="1"/>
  <c r="BA12" i="10" s="1"/>
  <c r="AZ13" i="10"/>
  <c r="AY13" i="10"/>
  <c r="AX13" i="10"/>
  <c r="AW13" i="10"/>
  <c r="AW2" i="10" s="1"/>
  <c r="AW3" i="10" s="1"/>
  <c r="AW4" i="10" s="1"/>
  <c r="AW5" i="10" s="1"/>
  <c r="AW6" i="10" s="1"/>
  <c r="AW7" i="10" s="1"/>
  <c r="AW8" i="10" s="1"/>
  <c r="AW9" i="10" s="1"/>
  <c r="AW10" i="10" s="1"/>
  <c r="AW11" i="10" s="1"/>
  <c r="AW12" i="10" s="1"/>
  <c r="AV13" i="10"/>
  <c r="AV2" i="10" s="1"/>
  <c r="AV3" i="10" s="1"/>
  <c r="AV4" i="10" s="1"/>
  <c r="AV5" i="10" s="1"/>
  <c r="AV6" i="10" s="1"/>
  <c r="AV7" i="10" s="1"/>
  <c r="AV8" i="10" s="1"/>
  <c r="AV9" i="10" s="1"/>
  <c r="AV10" i="10" s="1"/>
  <c r="AV11" i="10" s="1"/>
  <c r="AV12" i="10" s="1"/>
  <c r="AU13" i="10"/>
  <c r="AT13" i="10"/>
  <c r="AS13" i="10"/>
  <c r="AR13" i="10"/>
  <c r="AR2" i="10" s="1"/>
  <c r="AR3" i="10" s="1"/>
  <c r="AR4" i="10" s="1"/>
  <c r="AR5" i="10" s="1"/>
  <c r="AR6" i="10" s="1"/>
  <c r="AR7" i="10" s="1"/>
  <c r="AR8" i="10" s="1"/>
  <c r="AR9" i="10" s="1"/>
  <c r="AR10" i="10" s="1"/>
  <c r="AR11" i="10" s="1"/>
  <c r="AR12" i="10" s="1"/>
  <c r="AQ13" i="10"/>
  <c r="AP13" i="10"/>
  <c r="AO13" i="10"/>
  <c r="AO2" i="10" s="1"/>
  <c r="AO3" i="10" s="1"/>
  <c r="AO4" i="10" s="1"/>
  <c r="AO5" i="10" s="1"/>
  <c r="AO6" i="10" s="1"/>
  <c r="AO7" i="10" s="1"/>
  <c r="AO8" i="10" s="1"/>
  <c r="AO9" i="10" s="1"/>
  <c r="AO10" i="10" s="1"/>
  <c r="AO11" i="10" s="1"/>
  <c r="AO12" i="10" s="1"/>
  <c r="AN13" i="10"/>
  <c r="AN2" i="10" s="1"/>
  <c r="AN3" i="10" s="1"/>
  <c r="AN4" i="10" s="1"/>
  <c r="AN5" i="10" s="1"/>
  <c r="AN6" i="10" s="1"/>
  <c r="AN7" i="10" s="1"/>
  <c r="AN8" i="10" s="1"/>
  <c r="AN9" i="10" s="1"/>
  <c r="AN10" i="10" s="1"/>
  <c r="AN11" i="10" s="1"/>
  <c r="AN12" i="10" s="1"/>
  <c r="AM13" i="10"/>
  <c r="AL13" i="10"/>
  <c r="AL2" i="10" s="1"/>
  <c r="AL3" i="10" s="1"/>
  <c r="AL4" i="10" s="1"/>
  <c r="AL5" i="10" s="1"/>
  <c r="AL6" i="10" s="1"/>
  <c r="AL7" i="10" s="1"/>
  <c r="AL8" i="10" s="1"/>
  <c r="AL9" i="10" s="1"/>
  <c r="AL10" i="10" s="1"/>
  <c r="AL11" i="10" s="1"/>
  <c r="AL12" i="10" s="1"/>
  <c r="AK13" i="10"/>
  <c r="AJ13" i="10"/>
  <c r="AI13" i="10"/>
  <c r="AH13" i="10"/>
  <c r="AG13" i="10"/>
  <c r="AG2" i="10" s="1"/>
  <c r="AG3" i="10" s="1"/>
  <c r="AG4" i="10" s="1"/>
  <c r="AG5" i="10" s="1"/>
  <c r="AG6" i="10" s="1"/>
  <c r="AG7" i="10" s="1"/>
  <c r="AG8" i="10" s="1"/>
  <c r="AG9" i="10" s="1"/>
  <c r="AG10" i="10" s="1"/>
  <c r="AG11" i="10" s="1"/>
  <c r="AG12" i="10" s="1"/>
  <c r="AF13" i="10"/>
  <c r="AF2" i="10" s="1"/>
  <c r="AF3" i="10" s="1"/>
  <c r="AF4" i="10" s="1"/>
  <c r="AF5" i="10" s="1"/>
  <c r="AF6" i="10" s="1"/>
  <c r="AF7" i="10" s="1"/>
  <c r="AF8" i="10" s="1"/>
  <c r="AF9" i="10" s="1"/>
  <c r="AF10" i="10" s="1"/>
  <c r="AF11" i="10" s="1"/>
  <c r="AF12" i="10" s="1"/>
  <c r="AE13" i="10"/>
  <c r="AD13" i="10"/>
  <c r="AC13" i="10"/>
  <c r="AC2" i="10" s="1"/>
  <c r="AC3" i="10" s="1"/>
  <c r="AC4" i="10" s="1"/>
  <c r="AC5" i="10" s="1"/>
  <c r="AC6" i="10" s="1"/>
  <c r="AC7" i="10" s="1"/>
  <c r="AC8" i="10" s="1"/>
  <c r="AC9" i="10" s="1"/>
  <c r="AC10" i="10" s="1"/>
  <c r="AC11" i="10" s="1"/>
  <c r="AC12" i="10" s="1"/>
  <c r="AB13" i="10"/>
  <c r="AB2" i="10" s="1"/>
  <c r="AB3" i="10" s="1"/>
  <c r="AB4" i="10" s="1"/>
  <c r="AB5" i="10" s="1"/>
  <c r="AB6" i="10" s="1"/>
  <c r="AB7" i="10" s="1"/>
  <c r="AB8" i="10" s="1"/>
  <c r="AA13" i="10"/>
  <c r="Z13" i="10"/>
  <c r="Y13" i="10"/>
  <c r="Y2" i="10" s="1"/>
  <c r="Y3" i="10" s="1"/>
  <c r="Y4" i="10" s="1"/>
  <c r="Y5" i="10" s="1"/>
  <c r="Y6" i="10" s="1"/>
  <c r="Y7" i="10" s="1"/>
  <c r="Y8" i="10" s="1"/>
  <c r="Y9" i="10" s="1"/>
  <c r="Y10" i="10" s="1"/>
  <c r="Y11" i="10" s="1"/>
  <c r="Y12" i="10" s="1"/>
  <c r="X13" i="10"/>
  <c r="X2" i="10" s="1"/>
  <c r="X3" i="10" s="1"/>
  <c r="X4" i="10" s="1"/>
  <c r="X5" i="10" s="1"/>
  <c r="X6" i="10" s="1"/>
  <c r="X7" i="10" s="1"/>
  <c r="X8" i="10" s="1"/>
  <c r="X9" i="10" s="1"/>
  <c r="X10" i="10" s="1"/>
  <c r="X11" i="10" s="1"/>
  <c r="X12" i="10" s="1"/>
  <c r="W13" i="10"/>
  <c r="V13" i="10"/>
  <c r="V2" i="10" s="1"/>
  <c r="V3" i="10" s="1"/>
  <c r="V4" i="10" s="1"/>
  <c r="U13" i="10"/>
  <c r="U2" i="10" s="1"/>
  <c r="U3" i="10" s="1"/>
  <c r="U4" i="10" s="1"/>
  <c r="T13" i="10"/>
  <c r="S13" i="10"/>
  <c r="R13" i="10"/>
  <c r="Q13" i="10"/>
  <c r="Q2" i="10" s="1"/>
  <c r="Q3" i="10" s="1"/>
  <c r="Q4" i="10" s="1"/>
  <c r="Q5" i="10" s="1"/>
  <c r="Q6" i="10" s="1"/>
  <c r="Q7" i="10" s="1"/>
  <c r="Q8" i="10" s="1"/>
  <c r="Q9" i="10" s="1"/>
  <c r="Q10" i="10" s="1"/>
  <c r="Q11" i="10" s="1"/>
  <c r="Q12" i="10" s="1"/>
  <c r="P13" i="10"/>
  <c r="P2" i="10" s="1"/>
  <c r="P3" i="10" s="1"/>
  <c r="P4" i="10" s="1"/>
  <c r="P5" i="10" s="1"/>
  <c r="P6" i="10" s="1"/>
  <c r="P7" i="10" s="1"/>
  <c r="P8" i="10" s="1"/>
  <c r="P9" i="10" s="1"/>
  <c r="P10" i="10" s="1"/>
  <c r="P11" i="10" s="1"/>
  <c r="P12" i="10" s="1"/>
  <c r="O13" i="10"/>
  <c r="N13" i="10"/>
  <c r="M13" i="10"/>
  <c r="M2" i="10" s="1"/>
  <c r="M3" i="10" s="1"/>
  <c r="M4" i="10" s="1"/>
  <c r="M5" i="10" s="1"/>
  <c r="M6" i="10" s="1"/>
  <c r="M7" i="10" s="1"/>
  <c r="M8" i="10" s="1"/>
  <c r="M9" i="10" s="1"/>
  <c r="M10" i="10" s="1"/>
  <c r="M11" i="10" s="1"/>
  <c r="M12" i="10" s="1"/>
  <c r="L13" i="10"/>
  <c r="L2" i="10" s="1"/>
  <c r="K13" i="10"/>
  <c r="J13" i="10"/>
  <c r="I13" i="10"/>
  <c r="I2" i="10" s="1"/>
  <c r="I3" i="10" s="1"/>
  <c r="I4" i="10" s="1"/>
  <c r="I5" i="10" s="1"/>
  <c r="I6" i="10" s="1"/>
  <c r="I7" i="10" s="1"/>
  <c r="I8" i="10" s="1"/>
  <c r="I9" i="10" s="1"/>
  <c r="I10" i="10" s="1"/>
  <c r="I11" i="10" s="1"/>
  <c r="I12" i="10" s="1"/>
  <c r="H13" i="10"/>
  <c r="H2" i="10" s="1"/>
  <c r="H3" i="10" s="1"/>
  <c r="H4" i="10" s="1"/>
  <c r="H5" i="10" s="1"/>
  <c r="H6" i="10" s="1"/>
  <c r="H7" i="10" s="1"/>
  <c r="H8" i="10" s="1"/>
  <c r="H9" i="10" s="1"/>
  <c r="H10" i="10" s="1"/>
  <c r="H11" i="10" s="1"/>
  <c r="H12" i="10" s="1"/>
  <c r="G13" i="10"/>
  <c r="F13" i="10"/>
  <c r="E13" i="10"/>
  <c r="E2" i="10" s="1"/>
  <c r="E3" i="10" s="1"/>
  <c r="E4" i="10" s="1"/>
  <c r="E5" i="10" s="1"/>
  <c r="E6" i="10" s="1"/>
  <c r="E7" i="10" s="1"/>
  <c r="E8" i="10" s="1"/>
  <c r="E9" i="10" s="1"/>
  <c r="E10" i="10" s="1"/>
  <c r="E11" i="10" s="1"/>
  <c r="E12" i="10" s="1"/>
  <c r="D13" i="10"/>
  <c r="C13" i="10"/>
  <c r="B13" i="10"/>
  <c r="AB9" i="10"/>
  <c r="AB10" i="10" s="1"/>
  <c r="AB11" i="10" s="1"/>
  <c r="AB12" i="10" s="1"/>
  <c r="BH7" i="10"/>
  <c r="BH8" i="10" s="1"/>
  <c r="BH9" i="10" s="1"/>
  <c r="BH10" i="10" s="1"/>
  <c r="BH11" i="10" s="1"/>
  <c r="BH12" i="10" s="1"/>
  <c r="V5" i="10"/>
  <c r="V6" i="10" s="1"/>
  <c r="V7" i="10" s="1"/>
  <c r="V8" i="10" s="1"/>
  <c r="V9" i="10" s="1"/>
  <c r="V10" i="10" s="1"/>
  <c r="V11" i="10" s="1"/>
  <c r="V12" i="10" s="1"/>
  <c r="U5" i="10"/>
  <c r="U6" i="10" s="1"/>
  <c r="U7" i="10" s="1"/>
  <c r="U8" i="10" s="1"/>
  <c r="U9" i="10" s="1"/>
  <c r="U10" i="10" s="1"/>
  <c r="U11" i="10" s="1"/>
  <c r="U12" i="10" s="1"/>
  <c r="C5" i="10"/>
  <c r="C6" i="10" s="1"/>
  <c r="C7" i="10" s="1"/>
  <c r="C8" i="10" s="1"/>
  <c r="C9" i="10" s="1"/>
  <c r="C10" i="10" s="1"/>
  <c r="C11" i="10" s="1"/>
  <c r="C12" i="10" s="1"/>
  <c r="BW4" i="10"/>
  <c r="BW5" i="10" s="1"/>
  <c r="BW6" i="10" s="1"/>
  <c r="BW7" i="10" s="1"/>
  <c r="BW8" i="10" s="1"/>
  <c r="BW9" i="10" s="1"/>
  <c r="BW10" i="10" s="1"/>
  <c r="BW11" i="10" s="1"/>
  <c r="BW12" i="10" s="1"/>
  <c r="BN4" i="10"/>
  <c r="BN5" i="10" s="1"/>
  <c r="BN6" i="10" s="1"/>
  <c r="BN7" i="10" s="1"/>
  <c r="BN8" i="10" s="1"/>
  <c r="BN9" i="10" s="1"/>
  <c r="BN10" i="10" s="1"/>
  <c r="BN11" i="10" s="1"/>
  <c r="BN12" i="10" s="1"/>
  <c r="AX4" i="10"/>
  <c r="AX5" i="10" s="1"/>
  <c r="AX6" i="10" s="1"/>
  <c r="AX7" i="10" s="1"/>
  <c r="AX8" i="10" s="1"/>
  <c r="AX9" i="10" s="1"/>
  <c r="AX10" i="10" s="1"/>
  <c r="AX11" i="10" s="1"/>
  <c r="AX12" i="10" s="1"/>
  <c r="AM4" i="10"/>
  <c r="AM5" i="10" s="1"/>
  <c r="AM6" i="10" s="1"/>
  <c r="AM7" i="10" s="1"/>
  <c r="AM8" i="10" s="1"/>
  <c r="AM9" i="10" s="1"/>
  <c r="AM10" i="10" s="1"/>
  <c r="AM11" i="10" s="1"/>
  <c r="AM12" i="10" s="1"/>
  <c r="AD4" i="10"/>
  <c r="AD5" i="10" s="1"/>
  <c r="AD6" i="10" s="1"/>
  <c r="AD7" i="10" s="1"/>
  <c r="AD8" i="10" s="1"/>
  <c r="AD9" i="10" s="1"/>
  <c r="AD10" i="10" s="1"/>
  <c r="AD11" i="10" s="1"/>
  <c r="AD12" i="10" s="1"/>
  <c r="N4" i="10"/>
  <c r="N5" i="10" s="1"/>
  <c r="N6" i="10" s="1"/>
  <c r="N7" i="10" s="1"/>
  <c r="N8" i="10" s="1"/>
  <c r="N9" i="10" s="1"/>
  <c r="N10" i="10" s="1"/>
  <c r="N11" i="10" s="1"/>
  <c r="N12" i="10" s="1"/>
  <c r="CE3" i="10"/>
  <c r="CE4" i="10" s="1"/>
  <c r="CE5" i="10" s="1"/>
  <c r="CE6" i="10" s="1"/>
  <c r="CE7" i="10" s="1"/>
  <c r="CE8" i="10" s="1"/>
  <c r="CE9" i="10" s="1"/>
  <c r="CE10" i="10" s="1"/>
  <c r="CE11" i="10" s="1"/>
  <c r="CE12" i="10" s="1"/>
  <c r="BV3" i="10"/>
  <c r="BV4" i="10" s="1"/>
  <c r="BV5" i="10" s="1"/>
  <c r="BV6" i="10" s="1"/>
  <c r="BV7" i="10" s="1"/>
  <c r="BV8" i="10" s="1"/>
  <c r="BV9" i="10" s="1"/>
  <c r="BV10" i="10" s="1"/>
  <c r="BV11" i="10" s="1"/>
  <c r="BV12" i="10" s="1"/>
  <c r="BO3" i="10"/>
  <c r="BO4" i="10" s="1"/>
  <c r="BO5" i="10" s="1"/>
  <c r="BO6" i="10" s="1"/>
  <c r="BO7" i="10" s="1"/>
  <c r="BO8" i="10" s="1"/>
  <c r="BO9" i="10" s="1"/>
  <c r="BO10" i="10" s="1"/>
  <c r="BO11" i="10" s="1"/>
  <c r="BO12" i="10" s="1"/>
  <c r="BL3" i="10"/>
  <c r="BL4" i="10" s="1"/>
  <c r="BL5" i="10" s="1"/>
  <c r="BL6" i="10" s="1"/>
  <c r="BL7" i="10" s="1"/>
  <c r="BL8" i="10" s="1"/>
  <c r="BL9" i="10" s="1"/>
  <c r="BL10" i="10" s="1"/>
  <c r="BL11" i="10" s="1"/>
  <c r="BL12" i="10" s="1"/>
  <c r="BK3" i="10"/>
  <c r="BK4" i="10" s="1"/>
  <c r="BK5" i="10" s="1"/>
  <c r="BK6" i="10" s="1"/>
  <c r="BK7" i="10" s="1"/>
  <c r="BK8" i="10" s="1"/>
  <c r="BK9" i="10" s="1"/>
  <c r="BK10" i="10" s="1"/>
  <c r="BK11" i="10" s="1"/>
  <c r="BK12" i="10" s="1"/>
  <c r="BH3" i="10"/>
  <c r="BH4" i="10" s="1"/>
  <c r="BH5" i="10" s="1"/>
  <c r="BH6" i="10" s="1"/>
  <c r="AP3" i="10"/>
  <c r="AP4" i="10" s="1"/>
  <c r="AP5" i="10" s="1"/>
  <c r="AP6" i="10" s="1"/>
  <c r="AP7" i="10" s="1"/>
  <c r="AP8" i="10" s="1"/>
  <c r="AP9" i="10" s="1"/>
  <c r="AP10" i="10" s="1"/>
  <c r="AP11" i="10" s="1"/>
  <c r="AP12" i="10" s="1"/>
  <c r="AM3" i="10"/>
  <c r="AK3" i="10"/>
  <c r="AK4" i="10" s="1"/>
  <c r="AK5" i="10" s="1"/>
  <c r="AK6" i="10" s="1"/>
  <c r="AK7" i="10" s="1"/>
  <c r="AK8" i="10" s="1"/>
  <c r="AK9" i="10" s="1"/>
  <c r="AK10" i="10" s="1"/>
  <c r="AK11" i="10" s="1"/>
  <c r="AK12" i="10" s="1"/>
  <c r="AE3" i="10"/>
  <c r="AE4" i="10" s="1"/>
  <c r="AE5" i="10" s="1"/>
  <c r="AE6" i="10" s="1"/>
  <c r="AE7" i="10" s="1"/>
  <c r="AE8" i="10" s="1"/>
  <c r="AE9" i="10" s="1"/>
  <c r="AE10" i="10" s="1"/>
  <c r="AE11" i="10" s="1"/>
  <c r="AE12" i="10" s="1"/>
  <c r="S3" i="10"/>
  <c r="S4" i="10" s="1"/>
  <c r="S5" i="10" s="1"/>
  <c r="S6" i="10" s="1"/>
  <c r="S7" i="10" s="1"/>
  <c r="S8" i="10" s="1"/>
  <c r="S9" i="10" s="1"/>
  <c r="S10" i="10" s="1"/>
  <c r="S11" i="10" s="1"/>
  <c r="S12" i="10" s="1"/>
  <c r="R3" i="10"/>
  <c r="R4" i="10" s="1"/>
  <c r="R5" i="10" s="1"/>
  <c r="R6" i="10" s="1"/>
  <c r="R7" i="10" s="1"/>
  <c r="R8" i="10" s="1"/>
  <c r="R9" i="10" s="1"/>
  <c r="R10" i="10" s="1"/>
  <c r="R11" i="10" s="1"/>
  <c r="R12" i="10" s="1"/>
  <c r="L3" i="10"/>
  <c r="L4" i="10" s="1"/>
  <c r="L5" i="10" s="1"/>
  <c r="L6" i="10" s="1"/>
  <c r="L7" i="10" s="1"/>
  <c r="L8" i="10" s="1"/>
  <c r="L9" i="10" s="1"/>
  <c r="L10" i="10" s="1"/>
  <c r="L11" i="10" s="1"/>
  <c r="L12" i="10" s="1"/>
  <c r="C3" i="10"/>
  <c r="C4" i="10" s="1"/>
  <c r="CM2" i="10"/>
  <c r="CM3" i="10" s="1"/>
  <c r="CM4" i="10" s="1"/>
  <c r="CM5" i="10" s="1"/>
  <c r="CM6" i="10" s="1"/>
  <c r="CM7" i="10" s="1"/>
  <c r="CM8" i="10" s="1"/>
  <c r="CM9" i="10" s="1"/>
  <c r="CM10" i="10" s="1"/>
  <c r="CM11" i="10" s="1"/>
  <c r="CM12" i="10" s="1"/>
  <c r="CL2" i="10"/>
  <c r="CL3" i="10" s="1"/>
  <c r="CL4" i="10" s="1"/>
  <c r="CL5" i="10" s="1"/>
  <c r="CL6" i="10" s="1"/>
  <c r="CL7" i="10" s="1"/>
  <c r="CL8" i="10" s="1"/>
  <c r="CL9" i="10" s="1"/>
  <c r="CL10" i="10" s="1"/>
  <c r="CL11" i="10" s="1"/>
  <c r="CL12" i="10" s="1"/>
  <c r="CI2" i="10"/>
  <c r="CI3" i="10" s="1"/>
  <c r="CI4" i="10" s="1"/>
  <c r="CI5" i="10" s="1"/>
  <c r="CI6" i="10" s="1"/>
  <c r="CI7" i="10" s="1"/>
  <c r="CI8" i="10" s="1"/>
  <c r="CI9" i="10" s="1"/>
  <c r="CI10" i="10" s="1"/>
  <c r="CI11" i="10" s="1"/>
  <c r="CI12" i="10" s="1"/>
  <c r="CH2" i="10"/>
  <c r="CH3" i="10" s="1"/>
  <c r="CH4" i="10" s="1"/>
  <c r="CH5" i="10" s="1"/>
  <c r="CH6" i="10" s="1"/>
  <c r="CH7" i="10" s="1"/>
  <c r="CH8" i="10" s="1"/>
  <c r="CH9" i="10" s="1"/>
  <c r="CH10" i="10" s="1"/>
  <c r="CH11" i="10" s="1"/>
  <c r="CH12" i="10" s="1"/>
  <c r="CE2" i="10"/>
  <c r="CD2" i="10"/>
  <c r="CD3" i="10" s="1"/>
  <c r="CD4" i="10" s="1"/>
  <c r="CD5" i="10" s="1"/>
  <c r="CD6" i="10" s="1"/>
  <c r="CD7" i="10" s="1"/>
  <c r="CD8" i="10" s="1"/>
  <c r="CD9" i="10" s="1"/>
  <c r="CD10" i="10" s="1"/>
  <c r="CD11" i="10" s="1"/>
  <c r="CD12" i="10" s="1"/>
  <c r="CA2" i="10"/>
  <c r="CA3" i="10" s="1"/>
  <c r="CA4" i="10" s="1"/>
  <c r="CA5" i="10" s="1"/>
  <c r="CA6" i="10" s="1"/>
  <c r="CA7" i="10" s="1"/>
  <c r="CA8" i="10" s="1"/>
  <c r="CA9" i="10" s="1"/>
  <c r="CA10" i="10" s="1"/>
  <c r="CA11" i="10" s="1"/>
  <c r="CA12" i="10" s="1"/>
  <c r="BZ2" i="10"/>
  <c r="BZ3" i="10" s="1"/>
  <c r="BZ4" i="10" s="1"/>
  <c r="BZ5" i="10" s="1"/>
  <c r="BZ6" i="10" s="1"/>
  <c r="BZ7" i="10" s="1"/>
  <c r="BZ8" i="10" s="1"/>
  <c r="BZ9" i="10" s="1"/>
  <c r="BZ10" i="10" s="1"/>
  <c r="BZ11" i="10" s="1"/>
  <c r="BZ12" i="10" s="1"/>
  <c r="BY2" i="10"/>
  <c r="BY3" i="10" s="1"/>
  <c r="BY4" i="10" s="1"/>
  <c r="BY5" i="10" s="1"/>
  <c r="BY6" i="10" s="1"/>
  <c r="BY7" i="10" s="1"/>
  <c r="BY8" i="10" s="1"/>
  <c r="BY9" i="10" s="1"/>
  <c r="BY10" i="10" s="1"/>
  <c r="BY11" i="10" s="1"/>
  <c r="BY12" i="10" s="1"/>
  <c r="BX2" i="10"/>
  <c r="BX3" i="10" s="1"/>
  <c r="BX4" i="10" s="1"/>
  <c r="BX5" i="10" s="1"/>
  <c r="BX6" i="10" s="1"/>
  <c r="BX7" i="10" s="1"/>
  <c r="BX8" i="10" s="1"/>
  <c r="BX9" i="10" s="1"/>
  <c r="BX10" i="10" s="1"/>
  <c r="BX11" i="10" s="1"/>
  <c r="BX12" i="10" s="1"/>
  <c r="BW2" i="10"/>
  <c r="BW3" i="10" s="1"/>
  <c r="BV2" i="10"/>
  <c r="BS2" i="10"/>
  <c r="BS3" i="10" s="1"/>
  <c r="BS4" i="10" s="1"/>
  <c r="BS5" i="10" s="1"/>
  <c r="BS6" i="10" s="1"/>
  <c r="BS7" i="10" s="1"/>
  <c r="BS8" i="10" s="1"/>
  <c r="BS9" i="10" s="1"/>
  <c r="BS10" i="10" s="1"/>
  <c r="BS11" i="10" s="1"/>
  <c r="BS12" i="10" s="1"/>
  <c r="BP2" i="10"/>
  <c r="BP3" i="10" s="1"/>
  <c r="BP4" i="10" s="1"/>
  <c r="BP5" i="10" s="1"/>
  <c r="BP6" i="10" s="1"/>
  <c r="BP7" i="10" s="1"/>
  <c r="BP8" i="10" s="1"/>
  <c r="BP9" i="10" s="1"/>
  <c r="BP10" i="10" s="1"/>
  <c r="BP11" i="10" s="1"/>
  <c r="BP12" i="10" s="1"/>
  <c r="BO2" i="10"/>
  <c r="BN2" i="10"/>
  <c r="BN3" i="10" s="1"/>
  <c r="BK2" i="10"/>
  <c r="BJ2" i="10"/>
  <c r="BJ3" i="10" s="1"/>
  <c r="BJ4" i="10" s="1"/>
  <c r="BJ5" i="10" s="1"/>
  <c r="BJ6" i="10" s="1"/>
  <c r="BJ7" i="10" s="1"/>
  <c r="BJ8" i="10" s="1"/>
  <c r="BJ9" i="10" s="1"/>
  <c r="BJ10" i="10" s="1"/>
  <c r="BJ11" i="10" s="1"/>
  <c r="BJ12" i="10" s="1"/>
  <c r="BG2" i="10"/>
  <c r="BG3" i="10" s="1"/>
  <c r="BG4" i="10" s="1"/>
  <c r="BG5" i="10" s="1"/>
  <c r="BG6" i="10" s="1"/>
  <c r="BG7" i="10" s="1"/>
  <c r="BG8" i="10" s="1"/>
  <c r="BG9" i="10" s="1"/>
  <c r="BG10" i="10" s="1"/>
  <c r="BG11" i="10" s="1"/>
  <c r="BG12" i="10" s="1"/>
  <c r="BF2" i="10"/>
  <c r="BF3" i="10" s="1"/>
  <c r="BF4" i="10" s="1"/>
  <c r="BF5" i="10" s="1"/>
  <c r="BF6" i="10" s="1"/>
  <c r="BF7" i="10" s="1"/>
  <c r="BF8" i="10" s="1"/>
  <c r="BF9" i="10" s="1"/>
  <c r="BF10" i="10" s="1"/>
  <c r="BF11" i="10" s="1"/>
  <c r="BF12" i="10" s="1"/>
  <c r="BC2" i="10"/>
  <c r="BC3" i="10" s="1"/>
  <c r="BC4" i="10" s="1"/>
  <c r="BC5" i="10" s="1"/>
  <c r="BC6" i="10" s="1"/>
  <c r="BC7" i="10" s="1"/>
  <c r="BC8" i="10" s="1"/>
  <c r="BC9" i="10" s="1"/>
  <c r="BC10" i="10" s="1"/>
  <c r="BC11" i="10" s="1"/>
  <c r="BC12" i="10" s="1"/>
  <c r="AZ2" i="10"/>
  <c r="AZ3" i="10" s="1"/>
  <c r="AZ4" i="10" s="1"/>
  <c r="AZ5" i="10" s="1"/>
  <c r="AZ6" i="10" s="1"/>
  <c r="AZ7" i="10" s="1"/>
  <c r="AZ8" i="10" s="1"/>
  <c r="AZ9" i="10" s="1"/>
  <c r="AZ10" i="10" s="1"/>
  <c r="AZ11" i="10" s="1"/>
  <c r="AZ12" i="10" s="1"/>
  <c r="AY2" i="10"/>
  <c r="AY3" i="10" s="1"/>
  <c r="AY4" i="10" s="1"/>
  <c r="AY5" i="10" s="1"/>
  <c r="AY6" i="10" s="1"/>
  <c r="AY7" i="10" s="1"/>
  <c r="AY8" i="10" s="1"/>
  <c r="AY9" i="10" s="1"/>
  <c r="AY10" i="10" s="1"/>
  <c r="AY11" i="10" s="1"/>
  <c r="AY12" i="10" s="1"/>
  <c r="AX2" i="10"/>
  <c r="AX3" i="10" s="1"/>
  <c r="AU2" i="10"/>
  <c r="AU3" i="10" s="1"/>
  <c r="AU4" i="10" s="1"/>
  <c r="AU5" i="10" s="1"/>
  <c r="AU6" i="10" s="1"/>
  <c r="AU7" i="10" s="1"/>
  <c r="AU8" i="10" s="1"/>
  <c r="AU9" i="10" s="1"/>
  <c r="AU10" i="10" s="1"/>
  <c r="AU11" i="10" s="1"/>
  <c r="AU12" i="10" s="1"/>
  <c r="AT2" i="10"/>
  <c r="AT3" i="10" s="1"/>
  <c r="AT4" i="10" s="1"/>
  <c r="AT5" i="10" s="1"/>
  <c r="AT6" i="10" s="1"/>
  <c r="AT7" i="10" s="1"/>
  <c r="AT8" i="10" s="1"/>
  <c r="AT9" i="10" s="1"/>
  <c r="AT10" i="10" s="1"/>
  <c r="AT11" i="10" s="1"/>
  <c r="AT12" i="10" s="1"/>
  <c r="AS2" i="10"/>
  <c r="AS3" i="10" s="1"/>
  <c r="AS4" i="10" s="1"/>
  <c r="AS5" i="10" s="1"/>
  <c r="AS6" i="10" s="1"/>
  <c r="AS7" i="10" s="1"/>
  <c r="AS8" i="10" s="1"/>
  <c r="AS9" i="10" s="1"/>
  <c r="AS10" i="10" s="1"/>
  <c r="AS11" i="10" s="1"/>
  <c r="AS12" i="10" s="1"/>
  <c r="AQ2" i="10"/>
  <c r="AQ3" i="10" s="1"/>
  <c r="AQ4" i="10" s="1"/>
  <c r="AQ5" i="10" s="1"/>
  <c r="AQ6" i="10" s="1"/>
  <c r="AQ7" i="10" s="1"/>
  <c r="AQ8" i="10" s="1"/>
  <c r="AQ9" i="10" s="1"/>
  <c r="AQ10" i="10" s="1"/>
  <c r="AQ11" i="10" s="1"/>
  <c r="AQ12" i="10" s="1"/>
  <c r="AP2" i="10"/>
  <c r="AM2" i="10"/>
  <c r="AK2" i="10"/>
  <c r="AJ2" i="10"/>
  <c r="AJ3" i="10" s="1"/>
  <c r="AJ4" i="10" s="1"/>
  <c r="AJ5" i="10" s="1"/>
  <c r="AJ6" i="10" s="1"/>
  <c r="AJ7" i="10" s="1"/>
  <c r="AJ8" i="10" s="1"/>
  <c r="AJ9" i="10" s="1"/>
  <c r="AJ10" i="10" s="1"/>
  <c r="AJ11" i="10" s="1"/>
  <c r="AJ12" i="10" s="1"/>
  <c r="AI2" i="10"/>
  <c r="AI3" i="10" s="1"/>
  <c r="AI4" i="10" s="1"/>
  <c r="AI5" i="10" s="1"/>
  <c r="AI6" i="10" s="1"/>
  <c r="AI7" i="10" s="1"/>
  <c r="AI8" i="10" s="1"/>
  <c r="AI9" i="10" s="1"/>
  <c r="AI10" i="10" s="1"/>
  <c r="AI11" i="10" s="1"/>
  <c r="AI12" i="10" s="1"/>
  <c r="AH2" i="10"/>
  <c r="AH3" i="10" s="1"/>
  <c r="AH4" i="10" s="1"/>
  <c r="AH5" i="10" s="1"/>
  <c r="AH6" i="10" s="1"/>
  <c r="AH7" i="10" s="1"/>
  <c r="AH8" i="10" s="1"/>
  <c r="AH9" i="10" s="1"/>
  <c r="AH10" i="10" s="1"/>
  <c r="AH11" i="10" s="1"/>
  <c r="AH12" i="10" s="1"/>
  <c r="AE2" i="10"/>
  <c r="AD2" i="10"/>
  <c r="AD3" i="10" s="1"/>
  <c r="AA2" i="10"/>
  <c r="AA3" i="10" s="1"/>
  <c r="AA4" i="10" s="1"/>
  <c r="AA5" i="10" s="1"/>
  <c r="AA6" i="10" s="1"/>
  <c r="AA7" i="10" s="1"/>
  <c r="AA8" i="10" s="1"/>
  <c r="AA9" i="10" s="1"/>
  <c r="AA10" i="10" s="1"/>
  <c r="AA11" i="10" s="1"/>
  <c r="AA12" i="10" s="1"/>
  <c r="Z2" i="10"/>
  <c r="Z3" i="10" s="1"/>
  <c r="Z4" i="10" s="1"/>
  <c r="Z5" i="10" s="1"/>
  <c r="Z6" i="10" s="1"/>
  <c r="Z7" i="10" s="1"/>
  <c r="Z8" i="10" s="1"/>
  <c r="Z9" i="10" s="1"/>
  <c r="Z10" i="10" s="1"/>
  <c r="Z11" i="10" s="1"/>
  <c r="Z12" i="10" s="1"/>
  <c r="W2" i="10"/>
  <c r="W3" i="10" s="1"/>
  <c r="W4" i="10" s="1"/>
  <c r="W5" i="10" s="1"/>
  <c r="W6" i="10" s="1"/>
  <c r="W7" i="10" s="1"/>
  <c r="W8" i="10" s="1"/>
  <c r="W9" i="10" s="1"/>
  <c r="W10" i="10" s="1"/>
  <c r="W11" i="10" s="1"/>
  <c r="W12" i="10" s="1"/>
  <c r="T2" i="10"/>
  <c r="T3" i="10" s="1"/>
  <c r="T4" i="10" s="1"/>
  <c r="T5" i="10" s="1"/>
  <c r="T6" i="10" s="1"/>
  <c r="T7" i="10" s="1"/>
  <c r="T8" i="10" s="1"/>
  <c r="T9" i="10" s="1"/>
  <c r="T10" i="10" s="1"/>
  <c r="T11" i="10" s="1"/>
  <c r="T12" i="10" s="1"/>
  <c r="S2" i="10"/>
  <c r="R2" i="10"/>
  <c r="O2" i="10"/>
  <c r="O3" i="10" s="1"/>
  <c r="O4" i="10" s="1"/>
  <c r="O5" i="10" s="1"/>
  <c r="O6" i="10" s="1"/>
  <c r="O7" i="10" s="1"/>
  <c r="O8" i="10" s="1"/>
  <c r="O9" i="10" s="1"/>
  <c r="O10" i="10" s="1"/>
  <c r="O11" i="10" s="1"/>
  <c r="O12" i="10" s="1"/>
  <c r="N2" i="10"/>
  <c r="N3" i="10" s="1"/>
  <c r="K2" i="10"/>
  <c r="K3" i="10" s="1"/>
  <c r="K4" i="10" s="1"/>
  <c r="K5" i="10" s="1"/>
  <c r="K6" i="10" s="1"/>
  <c r="K7" i="10" s="1"/>
  <c r="K8" i="10" s="1"/>
  <c r="K9" i="10" s="1"/>
  <c r="K10" i="10" s="1"/>
  <c r="K11" i="10" s="1"/>
  <c r="K12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G2" i="10"/>
  <c r="G3" i="10" s="1"/>
  <c r="G4" i="10" s="1"/>
  <c r="G5" i="10" s="1"/>
  <c r="G6" i="10" s="1"/>
  <c r="G7" i="10" s="1"/>
  <c r="G8" i="10" s="1"/>
  <c r="G9" i="10" s="1"/>
  <c r="G10" i="10" s="1"/>
  <c r="G11" i="10" s="1"/>
  <c r="G12" i="10" s="1"/>
  <c r="F2" i="10"/>
  <c r="F3" i="10" s="1"/>
  <c r="F4" i="10" s="1"/>
  <c r="F5" i="10" s="1"/>
  <c r="F6" i="10" s="1"/>
  <c r="F7" i="10" s="1"/>
  <c r="F8" i="10" s="1"/>
  <c r="F9" i="10" s="1"/>
  <c r="F10" i="10" s="1"/>
  <c r="F11" i="10" s="1"/>
  <c r="F12" i="10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C2" i="10"/>
  <c r="B2" i="10"/>
  <c r="B3" i="10" s="1"/>
  <c r="B4" i="10" s="1"/>
  <c r="B5" i="10" s="1"/>
  <c r="B6" i="10" s="1"/>
  <c r="B7" i="10" s="1"/>
  <c r="B8" i="10" s="1"/>
  <c r="B9" i="10" s="1"/>
  <c r="B10" i="10" s="1"/>
  <c r="B11" i="10" s="1"/>
  <c r="B12" i="10" s="1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F3" i="6"/>
  <c r="C3" i="6"/>
  <c r="D3" i="6"/>
  <c r="E3" i="6"/>
  <c r="B3" i="6"/>
  <c r="CJ51" i="6" l="1"/>
  <c r="CJ40" i="6" s="1"/>
  <c r="CJ41" i="6" s="1"/>
  <c r="CJ42" i="6" s="1"/>
  <c r="CJ43" i="6" s="1"/>
  <c r="CJ44" i="6" s="1"/>
  <c r="CJ45" i="6" s="1"/>
  <c r="CJ46" i="6" s="1"/>
  <c r="CJ47" i="6" s="1"/>
  <c r="CJ48" i="6" s="1"/>
  <c r="CJ49" i="6" s="1"/>
  <c r="CJ50" i="6" s="1"/>
  <c r="CK51" i="6"/>
  <c r="CK40" i="6" s="1"/>
  <c r="CK41" i="6" s="1"/>
  <c r="CK42" i="6" s="1"/>
  <c r="CK43" i="6" s="1"/>
  <c r="CK44" i="6" s="1"/>
  <c r="CK45" i="6" s="1"/>
  <c r="CK46" i="6" s="1"/>
  <c r="CK47" i="6" s="1"/>
  <c r="CK48" i="6" s="1"/>
  <c r="CK49" i="6" s="1"/>
  <c r="CK50" i="6" s="1"/>
  <c r="CL51" i="6"/>
  <c r="CL40" i="6" s="1"/>
  <c r="CL41" i="6" s="1"/>
  <c r="CL42" i="6" s="1"/>
  <c r="CL43" i="6" s="1"/>
  <c r="CL44" i="6" s="1"/>
  <c r="CL45" i="6" s="1"/>
  <c r="CL46" i="6" s="1"/>
  <c r="CL47" i="6" s="1"/>
  <c r="CL48" i="6" s="1"/>
  <c r="CL49" i="6" s="1"/>
  <c r="CL50" i="6" s="1"/>
  <c r="CM51" i="6"/>
  <c r="CM40" i="6" s="1"/>
  <c r="CM41" i="6" s="1"/>
  <c r="CM42" i="6" s="1"/>
  <c r="CM43" i="6" s="1"/>
  <c r="CM44" i="6" s="1"/>
  <c r="CM45" i="6" s="1"/>
  <c r="CM46" i="6" s="1"/>
  <c r="CM47" i="6" s="1"/>
  <c r="CM48" i="6" s="1"/>
  <c r="CM49" i="6" s="1"/>
  <c r="CM50" i="6" s="1"/>
  <c r="CI51" i="6"/>
  <c r="CI40" i="6" s="1"/>
  <c r="CI41" i="6" s="1"/>
  <c r="CI42" i="6" s="1"/>
  <c r="CI43" i="6" s="1"/>
  <c r="CI44" i="6" s="1"/>
  <c r="CI45" i="6" s="1"/>
  <c r="CI46" i="6" s="1"/>
  <c r="CI47" i="6" s="1"/>
  <c r="CI48" i="6" s="1"/>
  <c r="CI49" i="6" s="1"/>
  <c r="CI50" i="6" s="1"/>
  <c r="CE51" i="6"/>
  <c r="CE40" i="6" s="1"/>
  <c r="CE41" i="6" s="1"/>
  <c r="CE42" i="6" s="1"/>
  <c r="CE43" i="6" s="1"/>
  <c r="CE44" i="6" s="1"/>
  <c r="CE45" i="6" s="1"/>
  <c r="CE46" i="6" s="1"/>
  <c r="CE47" i="6" s="1"/>
  <c r="CE48" i="6" s="1"/>
  <c r="CE49" i="6" s="1"/>
  <c r="CE50" i="6" s="1"/>
  <c r="CF51" i="6"/>
  <c r="CF40" i="6" s="1"/>
  <c r="CF41" i="6" s="1"/>
  <c r="CF42" i="6" s="1"/>
  <c r="CF43" i="6" s="1"/>
  <c r="CF44" i="6" s="1"/>
  <c r="CF45" i="6" s="1"/>
  <c r="CF46" i="6" s="1"/>
  <c r="CF47" i="6" s="1"/>
  <c r="CF48" i="6" s="1"/>
  <c r="CF49" i="6" s="1"/>
  <c r="CF50" i="6" s="1"/>
  <c r="CG51" i="6"/>
  <c r="CG40" i="6" s="1"/>
  <c r="CG41" i="6" s="1"/>
  <c r="CG42" i="6" s="1"/>
  <c r="CG43" i="6" s="1"/>
  <c r="CG44" i="6" s="1"/>
  <c r="CG45" i="6" s="1"/>
  <c r="CG46" i="6" s="1"/>
  <c r="CG47" i="6" s="1"/>
  <c r="CG48" i="6" s="1"/>
  <c r="CG49" i="6" s="1"/>
  <c r="CG50" i="6" s="1"/>
  <c r="CH51" i="6"/>
  <c r="CH40" i="6" s="1"/>
  <c r="CH41" i="6" s="1"/>
  <c r="CH42" i="6" s="1"/>
  <c r="CH43" i="6" s="1"/>
  <c r="CH44" i="6" s="1"/>
  <c r="CH45" i="6" s="1"/>
  <c r="CH46" i="6" s="1"/>
  <c r="CH47" i="6" s="1"/>
  <c r="CH48" i="6" s="1"/>
  <c r="CH49" i="6" s="1"/>
  <c r="CH50" i="6" s="1"/>
  <c r="CD51" i="6"/>
  <c r="CD40" i="6" s="1"/>
  <c r="CD41" i="6" s="1"/>
  <c r="CD42" i="6" s="1"/>
  <c r="CD43" i="6" s="1"/>
  <c r="CD44" i="6" s="1"/>
  <c r="CD45" i="6" s="1"/>
  <c r="CD46" i="6" s="1"/>
  <c r="CD47" i="6" s="1"/>
  <c r="CD48" i="6" s="1"/>
  <c r="CD49" i="6" s="1"/>
  <c r="CD50" i="6" s="1"/>
  <c r="BZ51" i="6"/>
  <c r="BZ40" i="6" s="1"/>
  <c r="BZ41" i="6" s="1"/>
  <c r="BZ42" i="6" s="1"/>
  <c r="BZ43" i="6" s="1"/>
  <c r="BZ44" i="6" s="1"/>
  <c r="BZ45" i="6" s="1"/>
  <c r="BZ46" i="6" s="1"/>
  <c r="BZ47" i="6" s="1"/>
  <c r="BZ48" i="6" s="1"/>
  <c r="BZ49" i="6" s="1"/>
  <c r="BZ50" i="6" s="1"/>
  <c r="CA51" i="6"/>
  <c r="CA40" i="6" s="1"/>
  <c r="CA41" i="6" s="1"/>
  <c r="CA42" i="6" s="1"/>
  <c r="CA43" i="6" s="1"/>
  <c r="CA44" i="6" s="1"/>
  <c r="CA45" i="6" s="1"/>
  <c r="CA46" i="6" s="1"/>
  <c r="CA47" i="6" s="1"/>
  <c r="CA48" i="6" s="1"/>
  <c r="CA49" i="6" s="1"/>
  <c r="CA50" i="6" s="1"/>
  <c r="CB51" i="6"/>
  <c r="CB40" i="6" s="1"/>
  <c r="CB41" i="6" s="1"/>
  <c r="CB42" i="6" s="1"/>
  <c r="CB43" i="6" s="1"/>
  <c r="CB44" i="6" s="1"/>
  <c r="CB45" i="6" s="1"/>
  <c r="CB46" i="6" s="1"/>
  <c r="CB47" i="6" s="1"/>
  <c r="CB48" i="6" s="1"/>
  <c r="CB49" i="6" s="1"/>
  <c r="CB50" i="6" s="1"/>
  <c r="CC51" i="6"/>
  <c r="CC40" i="6" s="1"/>
  <c r="CC41" i="6" s="1"/>
  <c r="CC42" i="6" s="1"/>
  <c r="CC43" i="6" s="1"/>
  <c r="CC44" i="6" s="1"/>
  <c r="CC45" i="6" s="1"/>
  <c r="CC46" i="6" s="1"/>
  <c r="CC47" i="6" s="1"/>
  <c r="CC48" i="6" s="1"/>
  <c r="CC49" i="6" s="1"/>
  <c r="CC50" i="6" s="1"/>
  <c r="BY51" i="6"/>
  <c r="BY40" i="6" s="1"/>
  <c r="BY41" i="6" s="1"/>
  <c r="BY42" i="6" s="1"/>
  <c r="BY43" i="6" s="1"/>
  <c r="BY44" i="6" s="1"/>
  <c r="BY45" i="6" s="1"/>
  <c r="BY46" i="6" s="1"/>
  <c r="BY47" i="6" s="1"/>
  <c r="BY48" i="6" s="1"/>
  <c r="BY49" i="6" s="1"/>
  <c r="BY50" i="6" s="1"/>
  <c r="BU51" i="6"/>
  <c r="BU40" i="6" s="1"/>
  <c r="BU41" i="6" s="1"/>
  <c r="BU42" i="6" s="1"/>
  <c r="BU43" i="6" s="1"/>
  <c r="BU44" i="6" s="1"/>
  <c r="BU45" i="6" s="1"/>
  <c r="BU46" i="6" s="1"/>
  <c r="BU47" i="6" s="1"/>
  <c r="BU48" i="6" s="1"/>
  <c r="BU49" i="6" s="1"/>
  <c r="BU50" i="6" s="1"/>
  <c r="BV51" i="6"/>
  <c r="BV40" i="6" s="1"/>
  <c r="BV41" i="6" s="1"/>
  <c r="BV42" i="6" s="1"/>
  <c r="BV43" i="6" s="1"/>
  <c r="BV44" i="6" s="1"/>
  <c r="BV45" i="6" s="1"/>
  <c r="BV46" i="6" s="1"/>
  <c r="BV47" i="6" s="1"/>
  <c r="BV48" i="6" s="1"/>
  <c r="BV49" i="6" s="1"/>
  <c r="BV50" i="6" s="1"/>
  <c r="BW51" i="6"/>
  <c r="BW40" i="6" s="1"/>
  <c r="BW41" i="6" s="1"/>
  <c r="BW42" i="6" s="1"/>
  <c r="BW43" i="6" s="1"/>
  <c r="BW44" i="6" s="1"/>
  <c r="BW45" i="6" s="1"/>
  <c r="BW46" i="6" s="1"/>
  <c r="BW47" i="6" s="1"/>
  <c r="BW48" i="6" s="1"/>
  <c r="BW49" i="6" s="1"/>
  <c r="BW50" i="6" s="1"/>
  <c r="BX51" i="6"/>
  <c r="BX40" i="6" s="1"/>
  <c r="BX41" i="6" s="1"/>
  <c r="BX42" i="6" s="1"/>
  <c r="BX43" i="6" s="1"/>
  <c r="BX44" i="6" s="1"/>
  <c r="BX45" i="6" s="1"/>
  <c r="BX46" i="6" s="1"/>
  <c r="BX47" i="6" s="1"/>
  <c r="BX48" i="6" s="1"/>
  <c r="BX49" i="6" s="1"/>
  <c r="BX50" i="6" s="1"/>
  <c r="BT51" i="6"/>
  <c r="BT40" i="6" s="1"/>
  <c r="BT41" i="6" s="1"/>
  <c r="BT42" i="6" s="1"/>
  <c r="BT43" i="6" s="1"/>
  <c r="BT44" i="6" s="1"/>
  <c r="BT45" i="6" s="1"/>
  <c r="BT46" i="6" s="1"/>
  <c r="BT47" i="6" s="1"/>
  <c r="BT48" i="6" s="1"/>
  <c r="BT49" i="6" s="1"/>
  <c r="BT50" i="6" s="1"/>
  <c r="BP51" i="6"/>
  <c r="BP40" i="6" s="1"/>
  <c r="BP41" i="6" s="1"/>
  <c r="BP42" i="6" s="1"/>
  <c r="BP43" i="6" s="1"/>
  <c r="BP44" i="6" s="1"/>
  <c r="BP45" i="6" s="1"/>
  <c r="BP46" i="6" s="1"/>
  <c r="BP47" i="6" s="1"/>
  <c r="BP48" i="6" s="1"/>
  <c r="BP49" i="6" s="1"/>
  <c r="BP50" i="6" s="1"/>
  <c r="BQ51" i="6"/>
  <c r="BR51" i="6"/>
  <c r="BR40" i="6" s="1"/>
  <c r="BR41" i="6" s="1"/>
  <c r="BR42" i="6" s="1"/>
  <c r="BR43" i="6" s="1"/>
  <c r="BR44" i="6" s="1"/>
  <c r="BR45" i="6" s="1"/>
  <c r="BR46" i="6" s="1"/>
  <c r="BR47" i="6" s="1"/>
  <c r="BR48" i="6" s="1"/>
  <c r="BR49" i="6" s="1"/>
  <c r="BR50" i="6" s="1"/>
  <c r="BS51" i="6"/>
  <c r="BS40" i="6" s="1"/>
  <c r="BS41" i="6" s="1"/>
  <c r="BS42" i="6" s="1"/>
  <c r="BS43" i="6" s="1"/>
  <c r="BS44" i="6" s="1"/>
  <c r="BS45" i="6" s="1"/>
  <c r="BS46" i="6" s="1"/>
  <c r="BS47" i="6" s="1"/>
  <c r="BS48" i="6" s="1"/>
  <c r="BS49" i="6" s="1"/>
  <c r="BS50" i="6" s="1"/>
  <c r="BO51" i="6"/>
  <c r="BO40" i="6" s="1"/>
  <c r="BO41" i="6" s="1"/>
  <c r="BO42" i="6" s="1"/>
  <c r="BO43" i="6" s="1"/>
  <c r="BO44" i="6" s="1"/>
  <c r="BO45" i="6" s="1"/>
  <c r="BO46" i="6" s="1"/>
  <c r="BO47" i="6" s="1"/>
  <c r="BO48" i="6" s="1"/>
  <c r="BO49" i="6" s="1"/>
  <c r="BO50" i="6" s="1"/>
  <c r="BK51" i="6"/>
  <c r="BK40" i="6" s="1"/>
  <c r="BK41" i="6" s="1"/>
  <c r="BK42" i="6" s="1"/>
  <c r="BK43" i="6" s="1"/>
  <c r="BK44" i="6" s="1"/>
  <c r="BK45" i="6" s="1"/>
  <c r="BK46" i="6" s="1"/>
  <c r="BK47" i="6" s="1"/>
  <c r="BK48" i="6" s="1"/>
  <c r="BK49" i="6" s="1"/>
  <c r="BK50" i="6" s="1"/>
  <c r="BL51" i="6"/>
  <c r="BL40" i="6" s="1"/>
  <c r="BL41" i="6" s="1"/>
  <c r="BL42" i="6" s="1"/>
  <c r="BL43" i="6" s="1"/>
  <c r="BL44" i="6" s="1"/>
  <c r="BL45" i="6" s="1"/>
  <c r="BL46" i="6" s="1"/>
  <c r="BL47" i="6" s="1"/>
  <c r="BL48" i="6" s="1"/>
  <c r="BL49" i="6" s="1"/>
  <c r="BL50" i="6" s="1"/>
  <c r="BM51" i="6"/>
  <c r="BM40" i="6" s="1"/>
  <c r="BM41" i="6" s="1"/>
  <c r="BM42" i="6" s="1"/>
  <c r="BM43" i="6" s="1"/>
  <c r="BM44" i="6" s="1"/>
  <c r="BM45" i="6" s="1"/>
  <c r="BM46" i="6" s="1"/>
  <c r="BM47" i="6" s="1"/>
  <c r="BM48" i="6" s="1"/>
  <c r="BM49" i="6" s="1"/>
  <c r="BM50" i="6" s="1"/>
  <c r="BN51" i="6"/>
  <c r="BN40" i="6" s="1"/>
  <c r="BN41" i="6" s="1"/>
  <c r="BN42" i="6" s="1"/>
  <c r="BN43" i="6" s="1"/>
  <c r="BN44" i="6" s="1"/>
  <c r="BN45" i="6" s="1"/>
  <c r="BN46" i="6" s="1"/>
  <c r="BN47" i="6" s="1"/>
  <c r="BN48" i="6" s="1"/>
  <c r="BN49" i="6" s="1"/>
  <c r="BN50" i="6" s="1"/>
  <c r="BJ51" i="6"/>
  <c r="BF51" i="6"/>
  <c r="BF40" i="6" s="1"/>
  <c r="BF41" i="6" s="1"/>
  <c r="BF42" i="6" s="1"/>
  <c r="BF43" i="6" s="1"/>
  <c r="BF44" i="6" s="1"/>
  <c r="BF45" i="6" s="1"/>
  <c r="BF46" i="6" s="1"/>
  <c r="BF47" i="6" s="1"/>
  <c r="BF48" i="6" s="1"/>
  <c r="BF49" i="6" s="1"/>
  <c r="BF50" i="6" s="1"/>
  <c r="BG51" i="6"/>
  <c r="BG40" i="6" s="1"/>
  <c r="BG41" i="6" s="1"/>
  <c r="BG42" i="6" s="1"/>
  <c r="BG43" i="6" s="1"/>
  <c r="BG44" i="6" s="1"/>
  <c r="BG45" i="6" s="1"/>
  <c r="BG46" i="6" s="1"/>
  <c r="BG47" i="6" s="1"/>
  <c r="BG48" i="6" s="1"/>
  <c r="BG49" i="6" s="1"/>
  <c r="BG50" i="6" s="1"/>
  <c r="BH51" i="6"/>
  <c r="BH40" i="6" s="1"/>
  <c r="BH41" i="6" s="1"/>
  <c r="BH42" i="6" s="1"/>
  <c r="BH43" i="6" s="1"/>
  <c r="BH44" i="6" s="1"/>
  <c r="BH45" i="6" s="1"/>
  <c r="BH46" i="6" s="1"/>
  <c r="BH47" i="6" s="1"/>
  <c r="BH48" i="6" s="1"/>
  <c r="BH49" i="6" s="1"/>
  <c r="BH50" i="6" s="1"/>
  <c r="BI51" i="6"/>
  <c r="BI40" i="6" s="1"/>
  <c r="BI41" i="6" s="1"/>
  <c r="BI42" i="6" s="1"/>
  <c r="BI43" i="6" s="1"/>
  <c r="BI44" i="6" s="1"/>
  <c r="BI45" i="6" s="1"/>
  <c r="BI46" i="6" s="1"/>
  <c r="BI47" i="6" s="1"/>
  <c r="BI48" i="6" s="1"/>
  <c r="BI49" i="6" s="1"/>
  <c r="BI50" i="6" s="1"/>
  <c r="BJ40" i="6"/>
  <c r="BJ41" i="6" s="1"/>
  <c r="BJ42" i="6" s="1"/>
  <c r="BJ43" i="6" s="1"/>
  <c r="BJ44" i="6" s="1"/>
  <c r="BJ45" i="6" s="1"/>
  <c r="BJ46" i="6" s="1"/>
  <c r="BJ47" i="6" s="1"/>
  <c r="BJ48" i="6" s="1"/>
  <c r="BJ49" i="6" s="1"/>
  <c r="BJ50" i="6" s="1"/>
  <c r="BE51" i="6"/>
  <c r="BE40" i="6" s="1"/>
  <c r="BE41" i="6" s="1"/>
  <c r="BE42" i="6" s="1"/>
  <c r="BE43" i="6" s="1"/>
  <c r="BE44" i="6" s="1"/>
  <c r="BE45" i="6" s="1"/>
  <c r="BE46" i="6" s="1"/>
  <c r="BE47" i="6" s="1"/>
  <c r="BE48" i="6" s="1"/>
  <c r="BE49" i="6" s="1"/>
  <c r="BE50" i="6" s="1"/>
  <c r="BA51" i="6"/>
  <c r="BA40" i="6" s="1"/>
  <c r="BA41" i="6" s="1"/>
  <c r="BA42" i="6" s="1"/>
  <c r="BA43" i="6" s="1"/>
  <c r="BA44" i="6" s="1"/>
  <c r="BA45" i="6" s="1"/>
  <c r="BA46" i="6" s="1"/>
  <c r="BA47" i="6" s="1"/>
  <c r="BA48" i="6" s="1"/>
  <c r="BA49" i="6" s="1"/>
  <c r="BA50" i="6" s="1"/>
  <c r="BB51" i="6"/>
  <c r="BC51" i="6"/>
  <c r="BD51" i="6"/>
  <c r="BD40" i="6" s="1"/>
  <c r="BD41" i="6" s="1"/>
  <c r="BD42" i="6" s="1"/>
  <c r="BD43" i="6" s="1"/>
  <c r="BD44" i="6" s="1"/>
  <c r="BD45" i="6" s="1"/>
  <c r="BD46" i="6" s="1"/>
  <c r="BD47" i="6" s="1"/>
  <c r="BD48" i="6" s="1"/>
  <c r="BD49" i="6" s="1"/>
  <c r="BD50" i="6" s="1"/>
  <c r="AZ51" i="6"/>
  <c r="AZ40" i="6" s="1"/>
  <c r="AZ41" i="6" s="1"/>
  <c r="AZ42" i="6" s="1"/>
  <c r="AZ43" i="6" s="1"/>
  <c r="AZ44" i="6" s="1"/>
  <c r="AZ45" i="6" s="1"/>
  <c r="AZ46" i="6" s="1"/>
  <c r="AZ47" i="6" s="1"/>
  <c r="AZ48" i="6" s="1"/>
  <c r="AZ49" i="6" s="1"/>
  <c r="AZ50" i="6" s="1"/>
  <c r="AV51" i="6"/>
  <c r="AV40" i="6" s="1"/>
  <c r="AV41" i="6" s="1"/>
  <c r="AV42" i="6" s="1"/>
  <c r="AV43" i="6" s="1"/>
  <c r="AV44" i="6" s="1"/>
  <c r="AV45" i="6" s="1"/>
  <c r="AV46" i="6" s="1"/>
  <c r="AV47" i="6" s="1"/>
  <c r="AV48" i="6" s="1"/>
  <c r="AV49" i="6" s="1"/>
  <c r="AV50" i="6" s="1"/>
  <c r="AW51" i="6"/>
  <c r="AW40" i="6" s="1"/>
  <c r="AW41" i="6" s="1"/>
  <c r="AW42" i="6" s="1"/>
  <c r="AW43" i="6" s="1"/>
  <c r="AW44" i="6" s="1"/>
  <c r="AW45" i="6" s="1"/>
  <c r="AW46" i="6" s="1"/>
  <c r="AW47" i="6" s="1"/>
  <c r="AW48" i="6" s="1"/>
  <c r="AW49" i="6" s="1"/>
  <c r="AW50" i="6" s="1"/>
  <c r="AX51" i="6"/>
  <c r="AX40" i="6" s="1"/>
  <c r="AX41" i="6" s="1"/>
  <c r="AX42" i="6" s="1"/>
  <c r="AX43" i="6" s="1"/>
  <c r="AX44" i="6" s="1"/>
  <c r="AX45" i="6" s="1"/>
  <c r="AX46" i="6" s="1"/>
  <c r="AX47" i="6" s="1"/>
  <c r="AX48" i="6" s="1"/>
  <c r="AX49" i="6" s="1"/>
  <c r="AX50" i="6" s="1"/>
  <c r="AY51" i="6"/>
  <c r="AY40" i="6" s="1"/>
  <c r="AY41" i="6" s="1"/>
  <c r="AY42" i="6" s="1"/>
  <c r="AY43" i="6" s="1"/>
  <c r="AY44" i="6" s="1"/>
  <c r="AY45" i="6" s="1"/>
  <c r="AY46" i="6" s="1"/>
  <c r="AY47" i="6" s="1"/>
  <c r="AY48" i="6" s="1"/>
  <c r="AY49" i="6" s="1"/>
  <c r="AY50" i="6" s="1"/>
  <c r="BB40" i="6"/>
  <c r="BB41" i="6" s="1"/>
  <c r="BB42" i="6" s="1"/>
  <c r="BB43" i="6" s="1"/>
  <c r="BB44" i="6" s="1"/>
  <c r="BB45" i="6" s="1"/>
  <c r="BB46" i="6" s="1"/>
  <c r="BB47" i="6" s="1"/>
  <c r="BB48" i="6" s="1"/>
  <c r="BB49" i="6" s="1"/>
  <c r="BB50" i="6" s="1"/>
  <c r="AU51" i="6"/>
  <c r="AQ51" i="6"/>
  <c r="AQ40" i="6" s="1"/>
  <c r="AQ41" i="6" s="1"/>
  <c r="AQ42" i="6" s="1"/>
  <c r="AQ43" i="6" s="1"/>
  <c r="AQ44" i="6" s="1"/>
  <c r="AQ45" i="6" s="1"/>
  <c r="AQ46" i="6" s="1"/>
  <c r="AQ47" i="6" s="1"/>
  <c r="AQ48" i="6" s="1"/>
  <c r="AQ49" i="6" s="1"/>
  <c r="AQ50" i="6" s="1"/>
  <c r="AR51" i="6"/>
  <c r="AR40" i="6" s="1"/>
  <c r="AR41" i="6" s="1"/>
  <c r="AR42" i="6" s="1"/>
  <c r="AR43" i="6" s="1"/>
  <c r="AR44" i="6" s="1"/>
  <c r="AR45" i="6" s="1"/>
  <c r="AR46" i="6" s="1"/>
  <c r="AR47" i="6" s="1"/>
  <c r="AR48" i="6" s="1"/>
  <c r="AR49" i="6" s="1"/>
  <c r="AR50" i="6" s="1"/>
  <c r="AS51" i="6"/>
  <c r="AS40" i="6" s="1"/>
  <c r="AS41" i="6" s="1"/>
  <c r="AS42" i="6" s="1"/>
  <c r="AS43" i="6" s="1"/>
  <c r="AS44" i="6" s="1"/>
  <c r="AS45" i="6" s="1"/>
  <c r="AS46" i="6" s="1"/>
  <c r="AS47" i="6" s="1"/>
  <c r="AS48" i="6" s="1"/>
  <c r="AS49" i="6" s="1"/>
  <c r="AS50" i="6" s="1"/>
  <c r="AT51" i="6"/>
  <c r="AT40" i="6" s="1"/>
  <c r="AT41" i="6" s="1"/>
  <c r="AT42" i="6" s="1"/>
  <c r="AT43" i="6" s="1"/>
  <c r="AT44" i="6" s="1"/>
  <c r="AT45" i="6" s="1"/>
  <c r="AT46" i="6" s="1"/>
  <c r="AT47" i="6" s="1"/>
  <c r="AT48" i="6" s="1"/>
  <c r="AT49" i="6" s="1"/>
  <c r="AT50" i="6" s="1"/>
  <c r="AU40" i="6"/>
  <c r="AU41" i="6" s="1"/>
  <c r="AU42" i="6" s="1"/>
  <c r="AU43" i="6" s="1"/>
  <c r="AU44" i="6" s="1"/>
  <c r="AU45" i="6" s="1"/>
  <c r="AU46" i="6" s="1"/>
  <c r="AU47" i="6" s="1"/>
  <c r="AU48" i="6" s="1"/>
  <c r="AU49" i="6" s="1"/>
  <c r="AU50" i="6" s="1"/>
  <c r="AP51" i="6"/>
  <c r="AP40" i="6" s="1"/>
  <c r="AP41" i="6" s="1"/>
  <c r="AP42" i="6" s="1"/>
  <c r="AP43" i="6" s="1"/>
  <c r="AP44" i="6" s="1"/>
  <c r="AP45" i="6" s="1"/>
  <c r="AP46" i="6" s="1"/>
  <c r="AP47" i="6" s="1"/>
  <c r="AP48" i="6" s="1"/>
  <c r="AP49" i="6" s="1"/>
  <c r="AP50" i="6" s="1"/>
  <c r="AL51" i="6"/>
  <c r="AM51" i="6"/>
  <c r="AN51" i="6"/>
  <c r="AN40" i="6" s="1"/>
  <c r="AN41" i="6" s="1"/>
  <c r="AN42" i="6" s="1"/>
  <c r="AN43" i="6" s="1"/>
  <c r="AN44" i="6" s="1"/>
  <c r="AN45" i="6" s="1"/>
  <c r="AN46" i="6" s="1"/>
  <c r="AN47" i="6" s="1"/>
  <c r="AN48" i="6" s="1"/>
  <c r="AN49" i="6" s="1"/>
  <c r="AN50" i="6" s="1"/>
  <c r="AO51" i="6"/>
  <c r="AK51" i="6"/>
  <c r="AK40" i="6" s="1"/>
  <c r="AK41" i="6" s="1"/>
  <c r="AK42" i="6" s="1"/>
  <c r="AK43" i="6" s="1"/>
  <c r="AK44" i="6" s="1"/>
  <c r="AK45" i="6" s="1"/>
  <c r="AK46" i="6" s="1"/>
  <c r="AK47" i="6" s="1"/>
  <c r="AK48" i="6" s="1"/>
  <c r="AK49" i="6" s="1"/>
  <c r="AK50" i="6" s="1"/>
  <c r="AG51" i="6"/>
  <c r="AG40" i="6" s="1"/>
  <c r="AG41" i="6" s="1"/>
  <c r="AG42" i="6" s="1"/>
  <c r="AG43" i="6" s="1"/>
  <c r="AG44" i="6" s="1"/>
  <c r="AG45" i="6" s="1"/>
  <c r="AG46" i="6" s="1"/>
  <c r="AG47" i="6" s="1"/>
  <c r="AG48" i="6" s="1"/>
  <c r="AG49" i="6" s="1"/>
  <c r="AG50" i="6" s="1"/>
  <c r="AH51" i="6"/>
  <c r="AH40" i="6" s="1"/>
  <c r="AH41" i="6" s="1"/>
  <c r="AH42" i="6" s="1"/>
  <c r="AH43" i="6" s="1"/>
  <c r="AH44" i="6" s="1"/>
  <c r="AH45" i="6" s="1"/>
  <c r="AH46" i="6" s="1"/>
  <c r="AH47" i="6" s="1"/>
  <c r="AH48" i="6" s="1"/>
  <c r="AH49" i="6" s="1"/>
  <c r="AH50" i="6" s="1"/>
  <c r="AI51" i="6"/>
  <c r="AI40" i="6" s="1"/>
  <c r="AI41" i="6" s="1"/>
  <c r="AI42" i="6" s="1"/>
  <c r="AI43" i="6" s="1"/>
  <c r="AI44" i="6" s="1"/>
  <c r="AI45" i="6" s="1"/>
  <c r="AI46" i="6" s="1"/>
  <c r="AI47" i="6" s="1"/>
  <c r="AI48" i="6" s="1"/>
  <c r="AI49" i="6" s="1"/>
  <c r="AI50" i="6" s="1"/>
  <c r="AJ51" i="6"/>
  <c r="AF51" i="6"/>
  <c r="AB51" i="6"/>
  <c r="AC51" i="6"/>
  <c r="AD51" i="6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E51" i="6"/>
  <c r="AE40" i="6" s="1"/>
  <c r="AE41" i="6" s="1"/>
  <c r="AE42" i="6" s="1"/>
  <c r="AE43" i="6" s="1"/>
  <c r="AE44" i="6" s="1"/>
  <c r="AE45" i="6" s="1"/>
  <c r="AE46" i="6" s="1"/>
  <c r="AE47" i="6" s="1"/>
  <c r="AE48" i="6" s="1"/>
  <c r="AE49" i="6" s="1"/>
  <c r="AE50" i="6" s="1"/>
  <c r="AF40" i="6"/>
  <c r="AF41" i="6" s="1"/>
  <c r="AF42" i="6" s="1"/>
  <c r="AF43" i="6" s="1"/>
  <c r="AF44" i="6" s="1"/>
  <c r="AF45" i="6" s="1"/>
  <c r="AF46" i="6" s="1"/>
  <c r="AF47" i="6" s="1"/>
  <c r="AF48" i="6" s="1"/>
  <c r="AF49" i="6" s="1"/>
  <c r="AF50" i="6" s="1"/>
  <c r="AA51" i="6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W51" i="6"/>
  <c r="X51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Y51" i="6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Z51" i="6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V51" i="6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R51" i="6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S51" i="6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T51" i="6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U51" i="6"/>
  <c r="Q51" i="6"/>
  <c r="M51" i="6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N51" i="6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O51" i="6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P51" i="6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L51" i="6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H51" i="6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I51" i="6"/>
  <c r="J51" i="6"/>
  <c r="K51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G51" i="6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CK28" i="6"/>
  <c r="CK29" i="6" s="1"/>
  <c r="CK30" i="6" s="1"/>
  <c r="CK31" i="6" s="1"/>
  <c r="CK32" i="6" s="1"/>
  <c r="CK33" i="6" s="1"/>
  <c r="CK34" i="6" s="1"/>
  <c r="CK35" i="6" s="1"/>
  <c r="CK36" i="6" s="1"/>
  <c r="CK37" i="6" s="1"/>
  <c r="CK38" i="6" s="1"/>
  <c r="CM28" i="6"/>
  <c r="CM29" i="6" s="1"/>
  <c r="CM30" i="6" s="1"/>
  <c r="CM31" i="6" s="1"/>
  <c r="CM32" i="6" s="1"/>
  <c r="CM33" i="6" s="1"/>
  <c r="CM34" i="6" s="1"/>
  <c r="CM35" i="6" s="1"/>
  <c r="CM36" i="6" s="1"/>
  <c r="CM37" i="6" s="1"/>
  <c r="CM38" i="6" s="1"/>
  <c r="CJ39" i="6"/>
  <c r="CJ28" i="6" s="1"/>
  <c r="CJ29" i="6" s="1"/>
  <c r="CJ30" i="6" s="1"/>
  <c r="CJ31" i="6" s="1"/>
  <c r="CJ32" i="6" s="1"/>
  <c r="CJ33" i="6" s="1"/>
  <c r="CJ34" i="6" s="1"/>
  <c r="CJ35" i="6" s="1"/>
  <c r="CJ36" i="6" s="1"/>
  <c r="CJ37" i="6" s="1"/>
  <c r="CJ38" i="6" s="1"/>
  <c r="CK39" i="6"/>
  <c r="CL39" i="6"/>
  <c r="CL28" i="6" s="1"/>
  <c r="CL29" i="6" s="1"/>
  <c r="CL30" i="6" s="1"/>
  <c r="CL31" i="6" s="1"/>
  <c r="CL32" i="6" s="1"/>
  <c r="CL33" i="6" s="1"/>
  <c r="CL34" i="6" s="1"/>
  <c r="CL35" i="6" s="1"/>
  <c r="CL36" i="6" s="1"/>
  <c r="CL37" i="6" s="1"/>
  <c r="CL38" i="6" s="1"/>
  <c r="CM39" i="6"/>
  <c r="CI39" i="6"/>
  <c r="CI28" i="6" s="1"/>
  <c r="CI29" i="6" s="1"/>
  <c r="CI30" i="6" s="1"/>
  <c r="CI31" i="6" s="1"/>
  <c r="CI32" i="6" s="1"/>
  <c r="CI33" i="6" s="1"/>
  <c r="CI34" i="6" s="1"/>
  <c r="CI35" i="6" s="1"/>
  <c r="CI36" i="6" s="1"/>
  <c r="CI37" i="6" s="1"/>
  <c r="CI38" i="6" s="1"/>
  <c r="CE39" i="6"/>
  <c r="CE28" i="6" s="1"/>
  <c r="CE29" i="6" s="1"/>
  <c r="CE30" i="6" s="1"/>
  <c r="CE31" i="6" s="1"/>
  <c r="CE32" i="6" s="1"/>
  <c r="CE33" i="6" s="1"/>
  <c r="CE34" i="6" s="1"/>
  <c r="CE35" i="6" s="1"/>
  <c r="CE36" i="6" s="1"/>
  <c r="CE37" i="6" s="1"/>
  <c r="CE38" i="6" s="1"/>
  <c r="CF39" i="6"/>
  <c r="CF28" i="6" s="1"/>
  <c r="CF29" i="6" s="1"/>
  <c r="CF30" i="6" s="1"/>
  <c r="CF31" i="6" s="1"/>
  <c r="CF32" i="6" s="1"/>
  <c r="CF33" i="6" s="1"/>
  <c r="CF34" i="6" s="1"/>
  <c r="CF35" i="6" s="1"/>
  <c r="CF36" i="6" s="1"/>
  <c r="CF37" i="6" s="1"/>
  <c r="CF38" i="6" s="1"/>
  <c r="CG39" i="6"/>
  <c r="CG28" i="6" s="1"/>
  <c r="CG29" i="6" s="1"/>
  <c r="CG30" i="6" s="1"/>
  <c r="CG31" i="6" s="1"/>
  <c r="CG32" i="6" s="1"/>
  <c r="CG33" i="6" s="1"/>
  <c r="CG34" i="6" s="1"/>
  <c r="CG35" i="6" s="1"/>
  <c r="CG36" i="6" s="1"/>
  <c r="CG37" i="6" s="1"/>
  <c r="CG38" i="6" s="1"/>
  <c r="CH39" i="6"/>
  <c r="CH28" i="6" s="1"/>
  <c r="CH29" i="6" s="1"/>
  <c r="CH30" i="6" s="1"/>
  <c r="CH31" i="6" s="1"/>
  <c r="CH32" i="6" s="1"/>
  <c r="CH33" i="6" s="1"/>
  <c r="CH34" i="6" s="1"/>
  <c r="CH35" i="6" s="1"/>
  <c r="CH36" i="6" s="1"/>
  <c r="CH37" i="6" s="1"/>
  <c r="CH38" i="6" s="1"/>
  <c r="CD39" i="6"/>
  <c r="CD28" i="6" s="1"/>
  <c r="CD29" i="6" s="1"/>
  <c r="CD30" i="6" s="1"/>
  <c r="CD31" i="6" s="1"/>
  <c r="CD32" i="6" s="1"/>
  <c r="CD33" i="6" s="1"/>
  <c r="CD34" i="6" s="1"/>
  <c r="CD35" i="6" s="1"/>
  <c r="CD36" i="6" s="1"/>
  <c r="CD37" i="6" s="1"/>
  <c r="CD38" i="6" s="1"/>
  <c r="BZ39" i="6"/>
  <c r="BZ28" i="6" s="1"/>
  <c r="BZ29" i="6" s="1"/>
  <c r="BZ30" i="6" s="1"/>
  <c r="BZ31" i="6" s="1"/>
  <c r="BZ32" i="6" s="1"/>
  <c r="BZ33" i="6" s="1"/>
  <c r="BZ34" i="6" s="1"/>
  <c r="BZ35" i="6" s="1"/>
  <c r="BZ36" i="6" s="1"/>
  <c r="BZ37" i="6" s="1"/>
  <c r="BZ38" i="6" s="1"/>
  <c r="CA39" i="6"/>
  <c r="CA28" i="6" s="1"/>
  <c r="CA29" i="6" s="1"/>
  <c r="CA30" i="6" s="1"/>
  <c r="CA31" i="6" s="1"/>
  <c r="CA32" i="6" s="1"/>
  <c r="CA33" i="6" s="1"/>
  <c r="CA34" i="6" s="1"/>
  <c r="CA35" i="6" s="1"/>
  <c r="CA36" i="6" s="1"/>
  <c r="CA37" i="6" s="1"/>
  <c r="CA38" i="6" s="1"/>
  <c r="CB39" i="6"/>
  <c r="CB28" i="6" s="1"/>
  <c r="CB29" i="6" s="1"/>
  <c r="CB30" i="6" s="1"/>
  <c r="CB31" i="6" s="1"/>
  <c r="CB32" i="6" s="1"/>
  <c r="CB33" i="6" s="1"/>
  <c r="CB34" i="6" s="1"/>
  <c r="CB35" i="6" s="1"/>
  <c r="CB36" i="6" s="1"/>
  <c r="CB37" i="6" s="1"/>
  <c r="CB38" i="6" s="1"/>
  <c r="CC39" i="6"/>
  <c r="CC28" i="6" s="1"/>
  <c r="CC29" i="6" s="1"/>
  <c r="CC30" i="6" s="1"/>
  <c r="CC31" i="6" s="1"/>
  <c r="CC32" i="6" s="1"/>
  <c r="CC33" i="6" s="1"/>
  <c r="CC34" i="6" s="1"/>
  <c r="CC35" i="6" s="1"/>
  <c r="CC36" i="6" s="1"/>
  <c r="CC37" i="6" s="1"/>
  <c r="CC38" i="6" s="1"/>
  <c r="BY39" i="6"/>
  <c r="BY28" i="6" s="1"/>
  <c r="BY29" i="6" s="1"/>
  <c r="BY30" i="6" s="1"/>
  <c r="BY31" i="6" s="1"/>
  <c r="BY32" i="6" s="1"/>
  <c r="BY33" i="6" s="1"/>
  <c r="BY34" i="6" s="1"/>
  <c r="BY35" i="6" s="1"/>
  <c r="BY36" i="6" s="1"/>
  <c r="BY37" i="6" s="1"/>
  <c r="BY38" i="6" s="1"/>
  <c r="BU39" i="6"/>
  <c r="BU28" i="6" s="1"/>
  <c r="BU29" i="6" s="1"/>
  <c r="BU30" i="6" s="1"/>
  <c r="BU31" i="6" s="1"/>
  <c r="BU32" i="6" s="1"/>
  <c r="BU33" i="6" s="1"/>
  <c r="BU34" i="6" s="1"/>
  <c r="BU35" i="6" s="1"/>
  <c r="BU36" i="6" s="1"/>
  <c r="BU37" i="6" s="1"/>
  <c r="BU38" i="6" s="1"/>
  <c r="BV39" i="6"/>
  <c r="BV28" i="6" s="1"/>
  <c r="BV29" i="6" s="1"/>
  <c r="BV30" i="6" s="1"/>
  <c r="BV31" i="6" s="1"/>
  <c r="BV32" i="6" s="1"/>
  <c r="BV33" i="6" s="1"/>
  <c r="BV34" i="6" s="1"/>
  <c r="BV35" i="6" s="1"/>
  <c r="BV36" i="6" s="1"/>
  <c r="BV37" i="6" s="1"/>
  <c r="BV38" i="6" s="1"/>
  <c r="BW39" i="6"/>
  <c r="BW28" i="6" s="1"/>
  <c r="BW29" i="6" s="1"/>
  <c r="BW30" i="6" s="1"/>
  <c r="BW31" i="6" s="1"/>
  <c r="BW32" i="6" s="1"/>
  <c r="BW33" i="6" s="1"/>
  <c r="BW34" i="6" s="1"/>
  <c r="BW35" i="6" s="1"/>
  <c r="BW36" i="6" s="1"/>
  <c r="BW37" i="6" s="1"/>
  <c r="BW38" i="6" s="1"/>
  <c r="BX39" i="6"/>
  <c r="BX28" i="6" s="1"/>
  <c r="BX29" i="6" s="1"/>
  <c r="BX30" i="6" s="1"/>
  <c r="BX31" i="6" s="1"/>
  <c r="BX32" i="6" s="1"/>
  <c r="BX33" i="6" s="1"/>
  <c r="BX34" i="6" s="1"/>
  <c r="BX35" i="6" s="1"/>
  <c r="BX36" i="6" s="1"/>
  <c r="BX37" i="6" s="1"/>
  <c r="BX38" i="6" s="1"/>
  <c r="BT39" i="6"/>
  <c r="BT28" i="6" s="1"/>
  <c r="BT29" i="6" s="1"/>
  <c r="BT30" i="6" s="1"/>
  <c r="BT31" i="6" s="1"/>
  <c r="BT32" i="6" s="1"/>
  <c r="BT33" i="6" s="1"/>
  <c r="BT34" i="6" s="1"/>
  <c r="BT35" i="6" s="1"/>
  <c r="BT36" i="6" s="1"/>
  <c r="BT37" i="6" s="1"/>
  <c r="BT38" i="6" s="1"/>
  <c r="BP39" i="6"/>
  <c r="BP28" i="6" s="1"/>
  <c r="BP29" i="6" s="1"/>
  <c r="BP30" i="6" s="1"/>
  <c r="BP31" i="6" s="1"/>
  <c r="BP32" i="6" s="1"/>
  <c r="BP33" i="6" s="1"/>
  <c r="BP34" i="6" s="1"/>
  <c r="BP35" i="6" s="1"/>
  <c r="BP36" i="6" s="1"/>
  <c r="BP37" i="6" s="1"/>
  <c r="BP38" i="6" s="1"/>
  <c r="BQ39" i="6"/>
  <c r="BQ28" i="6" s="1"/>
  <c r="BQ29" i="6" s="1"/>
  <c r="BQ30" i="6" s="1"/>
  <c r="BQ31" i="6" s="1"/>
  <c r="BQ32" i="6" s="1"/>
  <c r="BQ33" i="6" s="1"/>
  <c r="BQ34" i="6" s="1"/>
  <c r="BQ35" i="6" s="1"/>
  <c r="BQ36" i="6" s="1"/>
  <c r="BQ37" i="6" s="1"/>
  <c r="BQ38" i="6" s="1"/>
  <c r="BR39" i="6"/>
  <c r="BR28" i="6" s="1"/>
  <c r="BR29" i="6" s="1"/>
  <c r="BR30" i="6" s="1"/>
  <c r="BR31" i="6" s="1"/>
  <c r="BR32" i="6" s="1"/>
  <c r="BR33" i="6" s="1"/>
  <c r="BR34" i="6" s="1"/>
  <c r="BR35" i="6" s="1"/>
  <c r="BR36" i="6" s="1"/>
  <c r="BR37" i="6" s="1"/>
  <c r="BR38" i="6" s="1"/>
  <c r="BS39" i="6"/>
  <c r="BS28" i="6" s="1"/>
  <c r="BS29" i="6" s="1"/>
  <c r="BS30" i="6" s="1"/>
  <c r="BS31" i="6" s="1"/>
  <c r="BS32" i="6" s="1"/>
  <c r="BS33" i="6" s="1"/>
  <c r="BS34" i="6" s="1"/>
  <c r="BS35" i="6" s="1"/>
  <c r="BS36" i="6" s="1"/>
  <c r="BS37" i="6" s="1"/>
  <c r="BS38" i="6" s="1"/>
  <c r="BO39" i="6"/>
  <c r="BO28" i="6" s="1"/>
  <c r="BO29" i="6" s="1"/>
  <c r="BO30" i="6" s="1"/>
  <c r="BO31" i="6" s="1"/>
  <c r="BO32" i="6" s="1"/>
  <c r="BO33" i="6" s="1"/>
  <c r="BO34" i="6" s="1"/>
  <c r="BO35" i="6" s="1"/>
  <c r="BO36" i="6" s="1"/>
  <c r="BO37" i="6" s="1"/>
  <c r="BO38" i="6" s="1"/>
  <c r="BK39" i="6"/>
  <c r="BK28" i="6" s="1"/>
  <c r="BK29" i="6" s="1"/>
  <c r="BK30" i="6" s="1"/>
  <c r="BK31" i="6" s="1"/>
  <c r="BK32" i="6" s="1"/>
  <c r="BK33" i="6" s="1"/>
  <c r="BK34" i="6" s="1"/>
  <c r="BK35" i="6" s="1"/>
  <c r="BK36" i="6" s="1"/>
  <c r="BK37" i="6" s="1"/>
  <c r="BK38" i="6" s="1"/>
  <c r="BL39" i="6"/>
  <c r="BL28" i="6" s="1"/>
  <c r="BL29" i="6" s="1"/>
  <c r="BL30" i="6" s="1"/>
  <c r="BL31" i="6" s="1"/>
  <c r="BL32" i="6" s="1"/>
  <c r="BL33" i="6" s="1"/>
  <c r="BL34" i="6" s="1"/>
  <c r="BL35" i="6" s="1"/>
  <c r="BL36" i="6" s="1"/>
  <c r="BL37" i="6" s="1"/>
  <c r="BL38" i="6" s="1"/>
  <c r="BM39" i="6"/>
  <c r="BM28" i="6" s="1"/>
  <c r="BM29" i="6" s="1"/>
  <c r="BM30" i="6" s="1"/>
  <c r="BM31" i="6" s="1"/>
  <c r="BM32" i="6" s="1"/>
  <c r="BM33" i="6" s="1"/>
  <c r="BM34" i="6" s="1"/>
  <c r="BM35" i="6" s="1"/>
  <c r="BM36" i="6" s="1"/>
  <c r="BM37" i="6" s="1"/>
  <c r="BM38" i="6" s="1"/>
  <c r="BN39" i="6"/>
  <c r="BN28" i="6" s="1"/>
  <c r="BN29" i="6" s="1"/>
  <c r="BN30" i="6" s="1"/>
  <c r="BN31" i="6" s="1"/>
  <c r="BN32" i="6" s="1"/>
  <c r="BN33" i="6" s="1"/>
  <c r="BN34" i="6" s="1"/>
  <c r="BN35" i="6" s="1"/>
  <c r="BN36" i="6" s="1"/>
  <c r="BN37" i="6" s="1"/>
  <c r="BN38" i="6" s="1"/>
  <c r="BJ39" i="6"/>
  <c r="BJ28" i="6" s="1"/>
  <c r="BJ29" i="6" s="1"/>
  <c r="BJ30" i="6" s="1"/>
  <c r="BJ31" i="6" s="1"/>
  <c r="BJ32" i="6" s="1"/>
  <c r="BJ33" i="6" s="1"/>
  <c r="BJ34" i="6" s="1"/>
  <c r="BJ35" i="6" s="1"/>
  <c r="BJ36" i="6" s="1"/>
  <c r="BJ37" i="6" s="1"/>
  <c r="BJ38" i="6" s="1"/>
  <c r="BF39" i="6"/>
  <c r="BF28" i="6" s="1"/>
  <c r="BF29" i="6" s="1"/>
  <c r="BF30" i="6" s="1"/>
  <c r="BF31" i="6" s="1"/>
  <c r="BF32" i="6" s="1"/>
  <c r="BF33" i="6" s="1"/>
  <c r="BF34" i="6" s="1"/>
  <c r="BF35" i="6" s="1"/>
  <c r="BF36" i="6" s="1"/>
  <c r="BF37" i="6" s="1"/>
  <c r="BF38" i="6" s="1"/>
  <c r="BG39" i="6"/>
  <c r="BG28" i="6" s="1"/>
  <c r="BG29" i="6" s="1"/>
  <c r="BG30" i="6" s="1"/>
  <c r="BG31" i="6" s="1"/>
  <c r="BG32" i="6" s="1"/>
  <c r="BG33" i="6" s="1"/>
  <c r="BG34" i="6" s="1"/>
  <c r="BG35" i="6" s="1"/>
  <c r="BG36" i="6" s="1"/>
  <c r="BG37" i="6" s="1"/>
  <c r="BG38" i="6" s="1"/>
  <c r="BH39" i="6"/>
  <c r="BH28" i="6" s="1"/>
  <c r="BH29" i="6" s="1"/>
  <c r="BH30" i="6" s="1"/>
  <c r="BH31" i="6" s="1"/>
  <c r="BH32" i="6" s="1"/>
  <c r="BH33" i="6" s="1"/>
  <c r="BH34" i="6" s="1"/>
  <c r="BH35" i="6" s="1"/>
  <c r="BH36" i="6" s="1"/>
  <c r="BH37" i="6" s="1"/>
  <c r="BH38" i="6" s="1"/>
  <c r="BI39" i="6"/>
  <c r="BE39" i="6"/>
  <c r="BE28" i="6" s="1"/>
  <c r="BE29" i="6" s="1"/>
  <c r="BE30" i="6" s="1"/>
  <c r="BE31" i="6" s="1"/>
  <c r="BE32" i="6" s="1"/>
  <c r="BE33" i="6" s="1"/>
  <c r="BE34" i="6" s="1"/>
  <c r="BE35" i="6" s="1"/>
  <c r="BE36" i="6" s="1"/>
  <c r="BE37" i="6" s="1"/>
  <c r="BE38" i="6" s="1"/>
  <c r="BA39" i="6"/>
  <c r="BA28" i="6" s="1"/>
  <c r="BA29" i="6" s="1"/>
  <c r="BA30" i="6" s="1"/>
  <c r="BA31" i="6" s="1"/>
  <c r="BA32" i="6" s="1"/>
  <c r="BA33" i="6" s="1"/>
  <c r="BA34" i="6" s="1"/>
  <c r="BA35" i="6" s="1"/>
  <c r="BA36" i="6" s="1"/>
  <c r="BA37" i="6" s="1"/>
  <c r="BA38" i="6" s="1"/>
  <c r="BB39" i="6"/>
  <c r="BB28" i="6" s="1"/>
  <c r="BB29" i="6" s="1"/>
  <c r="BB30" i="6" s="1"/>
  <c r="BB31" i="6" s="1"/>
  <c r="BB32" i="6" s="1"/>
  <c r="BB33" i="6" s="1"/>
  <c r="BB34" i="6" s="1"/>
  <c r="BB35" i="6" s="1"/>
  <c r="BB36" i="6" s="1"/>
  <c r="BB37" i="6" s="1"/>
  <c r="BB38" i="6" s="1"/>
  <c r="BC39" i="6"/>
  <c r="BC28" i="6" s="1"/>
  <c r="BC29" i="6" s="1"/>
  <c r="BC30" i="6" s="1"/>
  <c r="BC31" i="6" s="1"/>
  <c r="BC32" i="6" s="1"/>
  <c r="BC33" i="6" s="1"/>
  <c r="BC34" i="6" s="1"/>
  <c r="BC35" i="6" s="1"/>
  <c r="BC36" i="6" s="1"/>
  <c r="BC37" i="6" s="1"/>
  <c r="BC38" i="6" s="1"/>
  <c r="BD39" i="6"/>
  <c r="BD28" i="6" s="1"/>
  <c r="BD29" i="6" s="1"/>
  <c r="BD30" i="6" s="1"/>
  <c r="BD31" i="6" s="1"/>
  <c r="BD32" i="6" s="1"/>
  <c r="BD33" i="6" s="1"/>
  <c r="BD34" i="6" s="1"/>
  <c r="BD35" i="6" s="1"/>
  <c r="BD36" i="6" s="1"/>
  <c r="BD37" i="6" s="1"/>
  <c r="BD38" i="6" s="1"/>
  <c r="AZ39" i="6"/>
  <c r="AZ28" i="6" s="1"/>
  <c r="AZ29" i="6" s="1"/>
  <c r="AZ30" i="6" s="1"/>
  <c r="AZ31" i="6" s="1"/>
  <c r="AZ32" i="6" s="1"/>
  <c r="AZ33" i="6" s="1"/>
  <c r="AZ34" i="6" s="1"/>
  <c r="AZ35" i="6" s="1"/>
  <c r="AZ36" i="6" s="1"/>
  <c r="AZ37" i="6" s="1"/>
  <c r="AZ38" i="6" s="1"/>
  <c r="AV39" i="6"/>
  <c r="AV28" i="6" s="1"/>
  <c r="AV29" i="6" s="1"/>
  <c r="AV30" i="6" s="1"/>
  <c r="AV31" i="6" s="1"/>
  <c r="AV32" i="6" s="1"/>
  <c r="AV33" i="6" s="1"/>
  <c r="AV34" i="6" s="1"/>
  <c r="AV35" i="6" s="1"/>
  <c r="AV36" i="6" s="1"/>
  <c r="AV37" i="6" s="1"/>
  <c r="AV38" i="6" s="1"/>
  <c r="AW39" i="6"/>
  <c r="AW28" i="6" s="1"/>
  <c r="AW29" i="6" s="1"/>
  <c r="AW30" i="6" s="1"/>
  <c r="AW31" i="6" s="1"/>
  <c r="AW32" i="6" s="1"/>
  <c r="AW33" i="6" s="1"/>
  <c r="AW34" i="6" s="1"/>
  <c r="AW35" i="6" s="1"/>
  <c r="AW36" i="6" s="1"/>
  <c r="AW37" i="6" s="1"/>
  <c r="AW38" i="6" s="1"/>
  <c r="AX39" i="6"/>
  <c r="AX28" i="6" s="1"/>
  <c r="AX29" i="6" s="1"/>
  <c r="AX30" i="6" s="1"/>
  <c r="AX31" i="6" s="1"/>
  <c r="AX32" i="6" s="1"/>
  <c r="AX33" i="6" s="1"/>
  <c r="AX34" i="6" s="1"/>
  <c r="AX35" i="6" s="1"/>
  <c r="AX36" i="6" s="1"/>
  <c r="AX37" i="6" s="1"/>
  <c r="AX38" i="6" s="1"/>
  <c r="AY39" i="6"/>
  <c r="AU39" i="6"/>
  <c r="AU28" i="6" s="1"/>
  <c r="AU29" i="6" s="1"/>
  <c r="AU30" i="6" s="1"/>
  <c r="AU31" i="6" s="1"/>
  <c r="AU32" i="6" s="1"/>
  <c r="AU33" i="6" s="1"/>
  <c r="AU34" i="6" s="1"/>
  <c r="AU35" i="6" s="1"/>
  <c r="AU36" i="6" s="1"/>
  <c r="AU37" i="6" s="1"/>
  <c r="AU38" i="6" s="1"/>
  <c r="AT39" i="6"/>
  <c r="AT28" i="6" s="1"/>
  <c r="AT29" i="6" s="1"/>
  <c r="AT30" i="6" s="1"/>
  <c r="AT31" i="6" s="1"/>
  <c r="AT32" i="6" s="1"/>
  <c r="AT33" i="6" s="1"/>
  <c r="AT34" i="6" s="1"/>
  <c r="AT35" i="6" s="1"/>
  <c r="AT36" i="6" s="1"/>
  <c r="AT37" i="6" s="1"/>
  <c r="AT38" i="6" s="1"/>
  <c r="AQ39" i="6"/>
  <c r="AQ28" i="6" s="1"/>
  <c r="AQ29" i="6" s="1"/>
  <c r="AQ30" i="6" s="1"/>
  <c r="AQ31" i="6" s="1"/>
  <c r="AQ32" i="6" s="1"/>
  <c r="AQ33" i="6" s="1"/>
  <c r="AQ34" i="6" s="1"/>
  <c r="AQ35" i="6" s="1"/>
  <c r="AQ36" i="6" s="1"/>
  <c r="AQ37" i="6" s="1"/>
  <c r="AQ38" i="6" s="1"/>
  <c r="AR39" i="6"/>
  <c r="AR28" i="6" s="1"/>
  <c r="AR29" i="6" s="1"/>
  <c r="AR30" i="6" s="1"/>
  <c r="AR31" i="6" s="1"/>
  <c r="AR32" i="6" s="1"/>
  <c r="AR33" i="6" s="1"/>
  <c r="AR34" i="6" s="1"/>
  <c r="AR35" i="6" s="1"/>
  <c r="AR36" i="6" s="1"/>
  <c r="AR37" i="6" s="1"/>
  <c r="AR38" i="6" s="1"/>
  <c r="AS39" i="6"/>
  <c r="AS28" i="6" s="1"/>
  <c r="AS29" i="6" s="1"/>
  <c r="AS30" i="6" s="1"/>
  <c r="AS31" i="6" s="1"/>
  <c r="AS32" i="6" s="1"/>
  <c r="AS33" i="6" s="1"/>
  <c r="AS34" i="6" s="1"/>
  <c r="AS35" i="6" s="1"/>
  <c r="AS36" i="6" s="1"/>
  <c r="AS37" i="6" s="1"/>
  <c r="AS38" i="6" s="1"/>
  <c r="AP39" i="6"/>
  <c r="AP28" i="6" s="1"/>
  <c r="AP29" i="6" s="1"/>
  <c r="AP30" i="6" s="1"/>
  <c r="AP31" i="6" s="1"/>
  <c r="AP32" i="6" s="1"/>
  <c r="AP33" i="6" s="1"/>
  <c r="AP34" i="6" s="1"/>
  <c r="AP35" i="6" s="1"/>
  <c r="AP36" i="6" s="1"/>
  <c r="AP37" i="6" s="1"/>
  <c r="AP38" i="6" s="1"/>
  <c r="AL39" i="6"/>
  <c r="AL28" i="6" s="1"/>
  <c r="AL29" i="6" s="1"/>
  <c r="AL30" i="6" s="1"/>
  <c r="AL31" i="6" s="1"/>
  <c r="AL32" i="6" s="1"/>
  <c r="AL33" i="6" s="1"/>
  <c r="AL34" i="6" s="1"/>
  <c r="AL35" i="6" s="1"/>
  <c r="AL36" i="6" s="1"/>
  <c r="AL37" i="6" s="1"/>
  <c r="AL38" i="6" s="1"/>
  <c r="AM39" i="6"/>
  <c r="AM28" i="6" s="1"/>
  <c r="AM29" i="6" s="1"/>
  <c r="AM30" i="6" s="1"/>
  <c r="AM31" i="6" s="1"/>
  <c r="AM32" i="6" s="1"/>
  <c r="AM33" i="6" s="1"/>
  <c r="AM34" i="6" s="1"/>
  <c r="AM35" i="6" s="1"/>
  <c r="AM36" i="6" s="1"/>
  <c r="AM37" i="6" s="1"/>
  <c r="AM38" i="6" s="1"/>
  <c r="AN39" i="6"/>
  <c r="AN28" i="6" s="1"/>
  <c r="AN29" i="6" s="1"/>
  <c r="AN30" i="6" s="1"/>
  <c r="AN31" i="6" s="1"/>
  <c r="AN32" i="6" s="1"/>
  <c r="AN33" i="6" s="1"/>
  <c r="AN34" i="6" s="1"/>
  <c r="AN35" i="6" s="1"/>
  <c r="AN36" i="6" s="1"/>
  <c r="AN37" i="6" s="1"/>
  <c r="AN38" i="6" s="1"/>
  <c r="AO39" i="6"/>
  <c r="AO28" i="6" s="1"/>
  <c r="AO29" i="6" s="1"/>
  <c r="AO30" i="6" s="1"/>
  <c r="AO31" i="6" s="1"/>
  <c r="AO32" i="6" s="1"/>
  <c r="AO33" i="6" s="1"/>
  <c r="AO34" i="6" s="1"/>
  <c r="AO35" i="6" s="1"/>
  <c r="AO36" i="6" s="1"/>
  <c r="AO37" i="6" s="1"/>
  <c r="AO38" i="6" s="1"/>
  <c r="AK39" i="6"/>
  <c r="AK28" i="6" s="1"/>
  <c r="AK29" i="6" s="1"/>
  <c r="AK30" i="6" s="1"/>
  <c r="AK31" i="6" s="1"/>
  <c r="AK32" i="6" s="1"/>
  <c r="AK33" i="6" s="1"/>
  <c r="AK34" i="6" s="1"/>
  <c r="AK35" i="6" s="1"/>
  <c r="AK36" i="6" s="1"/>
  <c r="AK37" i="6" s="1"/>
  <c r="AK38" i="6" s="1"/>
  <c r="AG39" i="6"/>
  <c r="AG28" i="6" s="1"/>
  <c r="AG29" i="6" s="1"/>
  <c r="AG30" i="6" s="1"/>
  <c r="AG31" i="6" s="1"/>
  <c r="AG32" i="6" s="1"/>
  <c r="AG33" i="6" s="1"/>
  <c r="AG34" i="6" s="1"/>
  <c r="AG35" i="6" s="1"/>
  <c r="AG36" i="6" s="1"/>
  <c r="AG37" i="6" s="1"/>
  <c r="AG38" i="6" s="1"/>
  <c r="AH39" i="6"/>
  <c r="AH28" i="6" s="1"/>
  <c r="AH29" i="6" s="1"/>
  <c r="AH30" i="6" s="1"/>
  <c r="AH31" i="6" s="1"/>
  <c r="AH32" i="6" s="1"/>
  <c r="AH33" i="6" s="1"/>
  <c r="AH34" i="6" s="1"/>
  <c r="AH35" i="6" s="1"/>
  <c r="AH36" i="6" s="1"/>
  <c r="AH37" i="6" s="1"/>
  <c r="AH38" i="6" s="1"/>
  <c r="AI39" i="6"/>
  <c r="AI28" i="6" s="1"/>
  <c r="AI29" i="6" s="1"/>
  <c r="AI30" i="6" s="1"/>
  <c r="AI31" i="6" s="1"/>
  <c r="AI32" i="6" s="1"/>
  <c r="AI33" i="6" s="1"/>
  <c r="AI34" i="6" s="1"/>
  <c r="AI35" i="6" s="1"/>
  <c r="AI36" i="6" s="1"/>
  <c r="AI37" i="6" s="1"/>
  <c r="AI38" i="6" s="1"/>
  <c r="AJ39" i="6"/>
  <c r="AJ28" i="6" s="1"/>
  <c r="AJ29" i="6" s="1"/>
  <c r="AJ30" i="6" s="1"/>
  <c r="AJ31" i="6" s="1"/>
  <c r="AJ32" i="6" s="1"/>
  <c r="AJ33" i="6" s="1"/>
  <c r="AJ34" i="6" s="1"/>
  <c r="AJ35" i="6" s="1"/>
  <c r="AJ36" i="6" s="1"/>
  <c r="AJ37" i="6" s="1"/>
  <c r="AJ38" i="6" s="1"/>
  <c r="AF39" i="6"/>
  <c r="AF28" i="6" s="1"/>
  <c r="AF29" i="6" s="1"/>
  <c r="AF30" i="6" s="1"/>
  <c r="AF31" i="6" s="1"/>
  <c r="AF32" i="6" s="1"/>
  <c r="AF33" i="6" s="1"/>
  <c r="AF34" i="6" s="1"/>
  <c r="AF35" i="6" s="1"/>
  <c r="AF36" i="6" s="1"/>
  <c r="AF37" i="6" s="1"/>
  <c r="AF38" i="6" s="1"/>
  <c r="AB39" i="6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B38" i="6" s="1"/>
  <c r="AC39" i="6"/>
  <c r="AC28" i="6" s="1"/>
  <c r="AC29" i="6" s="1"/>
  <c r="AC30" i="6" s="1"/>
  <c r="AC31" i="6" s="1"/>
  <c r="AC32" i="6" s="1"/>
  <c r="AC33" i="6" s="1"/>
  <c r="AC34" i="6" s="1"/>
  <c r="AC35" i="6" s="1"/>
  <c r="AC36" i="6" s="1"/>
  <c r="AC37" i="6" s="1"/>
  <c r="AC38" i="6" s="1"/>
  <c r="AD39" i="6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E39" i="6"/>
  <c r="AE28" i="6" s="1"/>
  <c r="AE29" i="6" s="1"/>
  <c r="AE30" i="6" s="1"/>
  <c r="AE31" i="6" s="1"/>
  <c r="AE32" i="6" s="1"/>
  <c r="AE33" i="6" s="1"/>
  <c r="AE34" i="6" s="1"/>
  <c r="AE35" i="6" s="1"/>
  <c r="AE36" i="6" s="1"/>
  <c r="AE37" i="6" s="1"/>
  <c r="AE38" i="6" s="1"/>
  <c r="AA39" i="6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W39" i="6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X39" i="6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Y39" i="6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Z39" i="6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V39" i="6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R39" i="6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S39" i="6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T39" i="6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U39" i="6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Q39" i="6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M39" i="6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N39" i="6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O39" i="6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P39" i="6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L39" i="6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H39" i="6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I39" i="6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J39" i="6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K39" i="6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G39" i="6"/>
  <c r="CJ27" i="6"/>
  <c r="CJ16" i="6" s="1"/>
  <c r="CJ17" i="6" s="1"/>
  <c r="CJ18" i="6" s="1"/>
  <c r="CJ19" i="6" s="1"/>
  <c r="CJ20" i="6" s="1"/>
  <c r="CJ21" i="6" s="1"/>
  <c r="CJ22" i="6" s="1"/>
  <c r="CJ23" i="6" s="1"/>
  <c r="CJ24" i="6" s="1"/>
  <c r="CJ25" i="6" s="1"/>
  <c r="CJ26" i="6" s="1"/>
  <c r="CK27" i="6"/>
  <c r="CK16" i="6" s="1"/>
  <c r="CK17" i="6" s="1"/>
  <c r="CK18" i="6" s="1"/>
  <c r="CK19" i="6" s="1"/>
  <c r="CK20" i="6" s="1"/>
  <c r="CK21" i="6" s="1"/>
  <c r="CK22" i="6" s="1"/>
  <c r="CK23" i="6" s="1"/>
  <c r="CK24" i="6" s="1"/>
  <c r="CK25" i="6" s="1"/>
  <c r="CK26" i="6" s="1"/>
  <c r="CL27" i="6"/>
  <c r="CL16" i="6" s="1"/>
  <c r="CL17" i="6" s="1"/>
  <c r="CL18" i="6" s="1"/>
  <c r="CL19" i="6" s="1"/>
  <c r="CL20" i="6" s="1"/>
  <c r="CL21" i="6" s="1"/>
  <c r="CL22" i="6" s="1"/>
  <c r="CL23" i="6" s="1"/>
  <c r="CL24" i="6" s="1"/>
  <c r="CL25" i="6" s="1"/>
  <c r="CL26" i="6" s="1"/>
  <c r="CM27" i="6"/>
  <c r="CM16" i="6" s="1"/>
  <c r="CM17" i="6" s="1"/>
  <c r="CM18" i="6" s="1"/>
  <c r="CM19" i="6" s="1"/>
  <c r="CM20" i="6" s="1"/>
  <c r="CM21" i="6" s="1"/>
  <c r="CM22" i="6" s="1"/>
  <c r="CM23" i="6" s="1"/>
  <c r="CM24" i="6" s="1"/>
  <c r="CM25" i="6" s="1"/>
  <c r="CM26" i="6" s="1"/>
  <c r="CI27" i="6"/>
  <c r="CI16" i="6" s="1"/>
  <c r="CI17" i="6" s="1"/>
  <c r="CI18" i="6" s="1"/>
  <c r="CI19" i="6" s="1"/>
  <c r="CI20" i="6" s="1"/>
  <c r="CI21" i="6" s="1"/>
  <c r="CI22" i="6" s="1"/>
  <c r="CI23" i="6" s="1"/>
  <c r="CI24" i="6" s="1"/>
  <c r="CI25" i="6" s="1"/>
  <c r="CI26" i="6" s="1"/>
  <c r="CE27" i="6"/>
  <c r="CE16" i="6" s="1"/>
  <c r="CE17" i="6" s="1"/>
  <c r="CE18" i="6" s="1"/>
  <c r="CE19" i="6" s="1"/>
  <c r="CE20" i="6" s="1"/>
  <c r="CE21" i="6" s="1"/>
  <c r="CE22" i="6" s="1"/>
  <c r="CE23" i="6" s="1"/>
  <c r="CE24" i="6" s="1"/>
  <c r="CE25" i="6" s="1"/>
  <c r="CE26" i="6" s="1"/>
  <c r="CF27" i="6"/>
  <c r="CF16" i="6" s="1"/>
  <c r="CF17" i="6" s="1"/>
  <c r="CF18" i="6" s="1"/>
  <c r="CF19" i="6" s="1"/>
  <c r="CF20" i="6" s="1"/>
  <c r="CF21" i="6" s="1"/>
  <c r="CF22" i="6" s="1"/>
  <c r="CF23" i="6" s="1"/>
  <c r="CF24" i="6" s="1"/>
  <c r="CF25" i="6" s="1"/>
  <c r="CF26" i="6" s="1"/>
  <c r="CG27" i="6"/>
  <c r="CG16" i="6" s="1"/>
  <c r="CG17" i="6" s="1"/>
  <c r="CG18" i="6" s="1"/>
  <c r="CG19" i="6" s="1"/>
  <c r="CG20" i="6" s="1"/>
  <c r="CG21" i="6" s="1"/>
  <c r="CG22" i="6" s="1"/>
  <c r="CG23" i="6" s="1"/>
  <c r="CG24" i="6" s="1"/>
  <c r="CG25" i="6" s="1"/>
  <c r="CG26" i="6" s="1"/>
  <c r="CH27" i="6"/>
  <c r="CH16" i="6" s="1"/>
  <c r="CH17" i="6" s="1"/>
  <c r="CH18" i="6" s="1"/>
  <c r="CH19" i="6" s="1"/>
  <c r="CH20" i="6" s="1"/>
  <c r="CH21" i="6" s="1"/>
  <c r="CH22" i="6" s="1"/>
  <c r="CH23" i="6" s="1"/>
  <c r="CH24" i="6" s="1"/>
  <c r="CH25" i="6" s="1"/>
  <c r="CH26" i="6" s="1"/>
  <c r="CD27" i="6"/>
  <c r="CD16" i="6" s="1"/>
  <c r="CD17" i="6" s="1"/>
  <c r="CD18" i="6" s="1"/>
  <c r="CD19" i="6" s="1"/>
  <c r="CD20" i="6" s="1"/>
  <c r="CD21" i="6" s="1"/>
  <c r="CD22" i="6" s="1"/>
  <c r="CD23" i="6" s="1"/>
  <c r="CD24" i="6" s="1"/>
  <c r="CD25" i="6" s="1"/>
  <c r="CD26" i="6" s="1"/>
  <c r="BZ27" i="6"/>
  <c r="BZ16" i="6" s="1"/>
  <c r="BZ17" i="6" s="1"/>
  <c r="BZ18" i="6" s="1"/>
  <c r="BZ19" i="6" s="1"/>
  <c r="BZ20" i="6" s="1"/>
  <c r="BZ21" i="6" s="1"/>
  <c r="BZ22" i="6" s="1"/>
  <c r="BZ23" i="6" s="1"/>
  <c r="BZ24" i="6" s="1"/>
  <c r="BZ25" i="6" s="1"/>
  <c r="BZ26" i="6" s="1"/>
  <c r="CA27" i="6"/>
  <c r="CA16" i="6" s="1"/>
  <c r="CA17" i="6" s="1"/>
  <c r="CA18" i="6" s="1"/>
  <c r="CA19" i="6" s="1"/>
  <c r="CA20" i="6" s="1"/>
  <c r="CA21" i="6" s="1"/>
  <c r="CA22" i="6" s="1"/>
  <c r="CA23" i="6" s="1"/>
  <c r="CA24" i="6" s="1"/>
  <c r="CA25" i="6" s="1"/>
  <c r="CA26" i="6" s="1"/>
  <c r="CB27" i="6"/>
  <c r="CB16" i="6" s="1"/>
  <c r="CB17" i="6" s="1"/>
  <c r="CB18" i="6" s="1"/>
  <c r="CB19" i="6" s="1"/>
  <c r="CB20" i="6" s="1"/>
  <c r="CB21" i="6" s="1"/>
  <c r="CB22" i="6" s="1"/>
  <c r="CB23" i="6" s="1"/>
  <c r="CB24" i="6" s="1"/>
  <c r="CB25" i="6" s="1"/>
  <c r="CB26" i="6" s="1"/>
  <c r="CC27" i="6"/>
  <c r="CC16" i="6" s="1"/>
  <c r="CC17" i="6" s="1"/>
  <c r="CC18" i="6" s="1"/>
  <c r="CC19" i="6" s="1"/>
  <c r="CC20" i="6" s="1"/>
  <c r="CC21" i="6" s="1"/>
  <c r="CC22" i="6" s="1"/>
  <c r="CC23" i="6" s="1"/>
  <c r="CC24" i="6" s="1"/>
  <c r="CC25" i="6" s="1"/>
  <c r="CC26" i="6" s="1"/>
  <c r="BY27" i="6"/>
  <c r="BY16" i="6" s="1"/>
  <c r="BY17" i="6" s="1"/>
  <c r="BY18" i="6" s="1"/>
  <c r="BY19" i="6" s="1"/>
  <c r="BY20" i="6" s="1"/>
  <c r="BY21" i="6" s="1"/>
  <c r="BY22" i="6" s="1"/>
  <c r="BY23" i="6" s="1"/>
  <c r="BY24" i="6" s="1"/>
  <c r="BY25" i="6" s="1"/>
  <c r="BY26" i="6" s="1"/>
  <c r="BU27" i="6"/>
  <c r="BU16" i="6" s="1"/>
  <c r="BU17" i="6" s="1"/>
  <c r="BU18" i="6" s="1"/>
  <c r="BU19" i="6" s="1"/>
  <c r="BU20" i="6" s="1"/>
  <c r="BU21" i="6" s="1"/>
  <c r="BU22" i="6" s="1"/>
  <c r="BU23" i="6" s="1"/>
  <c r="BU24" i="6" s="1"/>
  <c r="BU25" i="6" s="1"/>
  <c r="BU26" i="6" s="1"/>
  <c r="BV27" i="6"/>
  <c r="BV16" i="6" s="1"/>
  <c r="BV17" i="6" s="1"/>
  <c r="BV18" i="6" s="1"/>
  <c r="BV19" i="6" s="1"/>
  <c r="BV20" i="6" s="1"/>
  <c r="BV21" i="6" s="1"/>
  <c r="BV22" i="6" s="1"/>
  <c r="BV23" i="6" s="1"/>
  <c r="BV24" i="6" s="1"/>
  <c r="BV25" i="6" s="1"/>
  <c r="BV26" i="6" s="1"/>
  <c r="BW27" i="6"/>
  <c r="BW16" i="6" s="1"/>
  <c r="BW17" i="6" s="1"/>
  <c r="BW18" i="6" s="1"/>
  <c r="BW19" i="6" s="1"/>
  <c r="BW20" i="6" s="1"/>
  <c r="BW21" i="6" s="1"/>
  <c r="BW22" i="6" s="1"/>
  <c r="BW23" i="6" s="1"/>
  <c r="BW24" i="6" s="1"/>
  <c r="BW25" i="6" s="1"/>
  <c r="BW26" i="6" s="1"/>
  <c r="BX27" i="6"/>
  <c r="BX16" i="6" s="1"/>
  <c r="BX17" i="6" s="1"/>
  <c r="BX18" i="6" s="1"/>
  <c r="BX19" i="6" s="1"/>
  <c r="BX20" i="6" s="1"/>
  <c r="BX21" i="6" s="1"/>
  <c r="BX22" i="6" s="1"/>
  <c r="BX23" i="6" s="1"/>
  <c r="BX24" i="6" s="1"/>
  <c r="BX25" i="6" s="1"/>
  <c r="BX26" i="6" s="1"/>
  <c r="BT27" i="6"/>
  <c r="BT16" i="6" s="1"/>
  <c r="BT17" i="6" s="1"/>
  <c r="BT18" i="6" s="1"/>
  <c r="BT19" i="6" s="1"/>
  <c r="BT20" i="6" s="1"/>
  <c r="BT21" i="6" s="1"/>
  <c r="BT22" i="6" s="1"/>
  <c r="BT23" i="6" s="1"/>
  <c r="BT24" i="6" s="1"/>
  <c r="BT25" i="6" s="1"/>
  <c r="BT26" i="6" s="1"/>
  <c r="BP27" i="6"/>
  <c r="BP16" i="6" s="1"/>
  <c r="BP17" i="6" s="1"/>
  <c r="BP18" i="6" s="1"/>
  <c r="BP19" i="6" s="1"/>
  <c r="BP20" i="6" s="1"/>
  <c r="BP21" i="6" s="1"/>
  <c r="BP22" i="6" s="1"/>
  <c r="BP23" i="6" s="1"/>
  <c r="BP24" i="6" s="1"/>
  <c r="BP25" i="6" s="1"/>
  <c r="BP26" i="6" s="1"/>
  <c r="BQ27" i="6"/>
  <c r="BQ16" i="6" s="1"/>
  <c r="BQ17" i="6" s="1"/>
  <c r="BQ18" i="6" s="1"/>
  <c r="BQ19" i="6" s="1"/>
  <c r="BQ20" i="6" s="1"/>
  <c r="BQ21" i="6" s="1"/>
  <c r="BQ22" i="6" s="1"/>
  <c r="BQ23" i="6" s="1"/>
  <c r="BQ24" i="6" s="1"/>
  <c r="BQ25" i="6" s="1"/>
  <c r="BQ26" i="6" s="1"/>
  <c r="BR27" i="6"/>
  <c r="BR16" i="6" s="1"/>
  <c r="BR17" i="6" s="1"/>
  <c r="BR18" i="6" s="1"/>
  <c r="BR19" i="6" s="1"/>
  <c r="BR20" i="6" s="1"/>
  <c r="BR21" i="6" s="1"/>
  <c r="BR22" i="6" s="1"/>
  <c r="BR23" i="6" s="1"/>
  <c r="BR24" i="6" s="1"/>
  <c r="BR25" i="6" s="1"/>
  <c r="BR26" i="6" s="1"/>
  <c r="BS27" i="6"/>
  <c r="BS16" i="6" s="1"/>
  <c r="BS17" i="6" s="1"/>
  <c r="BS18" i="6" s="1"/>
  <c r="BS19" i="6" s="1"/>
  <c r="BS20" i="6" s="1"/>
  <c r="BS21" i="6" s="1"/>
  <c r="BS22" i="6" s="1"/>
  <c r="BS23" i="6" s="1"/>
  <c r="BS24" i="6" s="1"/>
  <c r="BS25" i="6" s="1"/>
  <c r="BS26" i="6" s="1"/>
  <c r="BO27" i="6"/>
  <c r="BO16" i="6" s="1"/>
  <c r="BO17" i="6" s="1"/>
  <c r="BO18" i="6" s="1"/>
  <c r="BO19" i="6" s="1"/>
  <c r="BO20" i="6" s="1"/>
  <c r="BO21" i="6" s="1"/>
  <c r="BO22" i="6" s="1"/>
  <c r="BO23" i="6" s="1"/>
  <c r="BO24" i="6" s="1"/>
  <c r="BO25" i="6" s="1"/>
  <c r="BO26" i="6" s="1"/>
  <c r="BK27" i="6"/>
  <c r="BK16" i="6" s="1"/>
  <c r="BK17" i="6" s="1"/>
  <c r="BK18" i="6" s="1"/>
  <c r="BK19" i="6" s="1"/>
  <c r="BK20" i="6" s="1"/>
  <c r="BK21" i="6" s="1"/>
  <c r="BK22" i="6" s="1"/>
  <c r="BK23" i="6" s="1"/>
  <c r="BK24" i="6" s="1"/>
  <c r="BK25" i="6" s="1"/>
  <c r="BK26" i="6" s="1"/>
  <c r="BL27" i="6"/>
  <c r="BL16" i="6" s="1"/>
  <c r="BL17" i="6" s="1"/>
  <c r="BL18" i="6" s="1"/>
  <c r="BL19" i="6" s="1"/>
  <c r="BL20" i="6" s="1"/>
  <c r="BL21" i="6" s="1"/>
  <c r="BL22" i="6" s="1"/>
  <c r="BL23" i="6" s="1"/>
  <c r="BL24" i="6" s="1"/>
  <c r="BL25" i="6" s="1"/>
  <c r="BL26" i="6" s="1"/>
  <c r="BM27" i="6"/>
  <c r="BM16" i="6" s="1"/>
  <c r="BM17" i="6" s="1"/>
  <c r="BM18" i="6" s="1"/>
  <c r="BM19" i="6" s="1"/>
  <c r="BM20" i="6" s="1"/>
  <c r="BM21" i="6" s="1"/>
  <c r="BM22" i="6" s="1"/>
  <c r="BM23" i="6" s="1"/>
  <c r="BM24" i="6" s="1"/>
  <c r="BM25" i="6" s="1"/>
  <c r="BM26" i="6" s="1"/>
  <c r="BN27" i="6"/>
  <c r="BN16" i="6" s="1"/>
  <c r="BN17" i="6" s="1"/>
  <c r="BN18" i="6" s="1"/>
  <c r="BN19" i="6" s="1"/>
  <c r="BN20" i="6" s="1"/>
  <c r="BN21" i="6" s="1"/>
  <c r="BN22" i="6" s="1"/>
  <c r="BN23" i="6" s="1"/>
  <c r="BN24" i="6" s="1"/>
  <c r="BN25" i="6" s="1"/>
  <c r="BN26" i="6" s="1"/>
  <c r="BJ27" i="6"/>
  <c r="BJ16" i="6" s="1"/>
  <c r="BJ17" i="6" s="1"/>
  <c r="BJ18" i="6" s="1"/>
  <c r="BJ19" i="6" s="1"/>
  <c r="BJ20" i="6" s="1"/>
  <c r="BJ21" i="6" s="1"/>
  <c r="BJ22" i="6" s="1"/>
  <c r="BJ23" i="6" s="1"/>
  <c r="BJ24" i="6" s="1"/>
  <c r="BJ25" i="6" s="1"/>
  <c r="BJ26" i="6" s="1"/>
  <c r="BF27" i="6"/>
  <c r="BF16" i="6" s="1"/>
  <c r="BF17" i="6" s="1"/>
  <c r="BF18" i="6" s="1"/>
  <c r="BF19" i="6" s="1"/>
  <c r="BF20" i="6" s="1"/>
  <c r="BF21" i="6" s="1"/>
  <c r="BF22" i="6" s="1"/>
  <c r="BF23" i="6" s="1"/>
  <c r="BF24" i="6" s="1"/>
  <c r="BF25" i="6" s="1"/>
  <c r="BF26" i="6" s="1"/>
  <c r="BG27" i="6"/>
  <c r="BG16" i="6" s="1"/>
  <c r="BG17" i="6" s="1"/>
  <c r="BG18" i="6" s="1"/>
  <c r="BG19" i="6" s="1"/>
  <c r="BG20" i="6" s="1"/>
  <c r="BG21" i="6" s="1"/>
  <c r="BG22" i="6" s="1"/>
  <c r="BG23" i="6" s="1"/>
  <c r="BG24" i="6" s="1"/>
  <c r="BG25" i="6" s="1"/>
  <c r="BG26" i="6" s="1"/>
  <c r="BH27" i="6"/>
  <c r="BH16" i="6" s="1"/>
  <c r="BH17" i="6" s="1"/>
  <c r="BH18" i="6" s="1"/>
  <c r="BH19" i="6" s="1"/>
  <c r="BH20" i="6" s="1"/>
  <c r="BH21" i="6" s="1"/>
  <c r="BH22" i="6" s="1"/>
  <c r="BH23" i="6" s="1"/>
  <c r="BH24" i="6" s="1"/>
  <c r="BH25" i="6" s="1"/>
  <c r="BH26" i="6" s="1"/>
  <c r="BI27" i="6"/>
  <c r="BI16" i="6" s="1"/>
  <c r="BI17" i="6" s="1"/>
  <c r="BI18" i="6" s="1"/>
  <c r="BI19" i="6" s="1"/>
  <c r="BI20" i="6" s="1"/>
  <c r="BI21" i="6" s="1"/>
  <c r="BI22" i="6" s="1"/>
  <c r="BI23" i="6" s="1"/>
  <c r="BI24" i="6" s="1"/>
  <c r="BI25" i="6" s="1"/>
  <c r="BI26" i="6" s="1"/>
  <c r="BE27" i="6"/>
  <c r="BE16" i="6" s="1"/>
  <c r="BE17" i="6" s="1"/>
  <c r="BE18" i="6" s="1"/>
  <c r="BE19" i="6" s="1"/>
  <c r="BE20" i="6" s="1"/>
  <c r="BE21" i="6" s="1"/>
  <c r="BE22" i="6" s="1"/>
  <c r="BE23" i="6" s="1"/>
  <c r="BE24" i="6" s="1"/>
  <c r="BE25" i="6" s="1"/>
  <c r="BE26" i="6" s="1"/>
  <c r="BA27" i="6"/>
  <c r="BA16" i="6" s="1"/>
  <c r="BA17" i="6" s="1"/>
  <c r="BA18" i="6" s="1"/>
  <c r="BA19" i="6" s="1"/>
  <c r="BA20" i="6" s="1"/>
  <c r="BA21" i="6" s="1"/>
  <c r="BA22" i="6" s="1"/>
  <c r="BA23" i="6" s="1"/>
  <c r="BA24" i="6" s="1"/>
  <c r="BA25" i="6" s="1"/>
  <c r="BA26" i="6" s="1"/>
  <c r="BB27" i="6"/>
  <c r="BB16" i="6" s="1"/>
  <c r="BB17" i="6" s="1"/>
  <c r="BB18" i="6" s="1"/>
  <c r="BB19" i="6" s="1"/>
  <c r="BB20" i="6" s="1"/>
  <c r="BB21" i="6" s="1"/>
  <c r="BB22" i="6" s="1"/>
  <c r="BB23" i="6" s="1"/>
  <c r="BB24" i="6" s="1"/>
  <c r="BB25" i="6" s="1"/>
  <c r="BB26" i="6" s="1"/>
  <c r="BC27" i="6"/>
  <c r="BC16" i="6" s="1"/>
  <c r="BC17" i="6" s="1"/>
  <c r="BC18" i="6" s="1"/>
  <c r="BC19" i="6" s="1"/>
  <c r="BC20" i="6" s="1"/>
  <c r="BC21" i="6" s="1"/>
  <c r="BC22" i="6" s="1"/>
  <c r="BC23" i="6" s="1"/>
  <c r="BC24" i="6" s="1"/>
  <c r="BC25" i="6" s="1"/>
  <c r="BC26" i="6" s="1"/>
  <c r="BD27" i="6"/>
  <c r="BD16" i="6" s="1"/>
  <c r="BD17" i="6" s="1"/>
  <c r="BD18" i="6" s="1"/>
  <c r="BD19" i="6" s="1"/>
  <c r="BD20" i="6" s="1"/>
  <c r="BD21" i="6" s="1"/>
  <c r="BD22" i="6" s="1"/>
  <c r="BD23" i="6" s="1"/>
  <c r="BD24" i="6" s="1"/>
  <c r="BD25" i="6" s="1"/>
  <c r="BD26" i="6" s="1"/>
  <c r="AZ27" i="6"/>
  <c r="AZ16" i="6" s="1"/>
  <c r="AZ17" i="6" s="1"/>
  <c r="AZ18" i="6" s="1"/>
  <c r="AZ19" i="6" s="1"/>
  <c r="AZ20" i="6" s="1"/>
  <c r="AZ21" i="6" s="1"/>
  <c r="AZ22" i="6" s="1"/>
  <c r="AZ23" i="6" s="1"/>
  <c r="AZ24" i="6" s="1"/>
  <c r="AZ25" i="6" s="1"/>
  <c r="AZ26" i="6" s="1"/>
  <c r="AV27" i="6"/>
  <c r="AV16" i="6" s="1"/>
  <c r="AV17" i="6" s="1"/>
  <c r="AV18" i="6" s="1"/>
  <c r="AV19" i="6" s="1"/>
  <c r="AV20" i="6" s="1"/>
  <c r="AV21" i="6" s="1"/>
  <c r="AV22" i="6" s="1"/>
  <c r="AV23" i="6" s="1"/>
  <c r="AV24" i="6" s="1"/>
  <c r="AV25" i="6" s="1"/>
  <c r="AV26" i="6" s="1"/>
  <c r="AW27" i="6"/>
  <c r="AW16" i="6" s="1"/>
  <c r="AW17" i="6" s="1"/>
  <c r="AW18" i="6" s="1"/>
  <c r="AW19" i="6" s="1"/>
  <c r="AW20" i="6" s="1"/>
  <c r="AW21" i="6" s="1"/>
  <c r="AW22" i="6" s="1"/>
  <c r="AW23" i="6" s="1"/>
  <c r="AW24" i="6" s="1"/>
  <c r="AW25" i="6" s="1"/>
  <c r="AW26" i="6" s="1"/>
  <c r="AX27" i="6"/>
  <c r="AX16" i="6" s="1"/>
  <c r="AX17" i="6" s="1"/>
  <c r="AX18" i="6" s="1"/>
  <c r="AX19" i="6" s="1"/>
  <c r="AX20" i="6" s="1"/>
  <c r="AX21" i="6" s="1"/>
  <c r="AX22" i="6" s="1"/>
  <c r="AX23" i="6" s="1"/>
  <c r="AX24" i="6" s="1"/>
  <c r="AX25" i="6" s="1"/>
  <c r="AX26" i="6" s="1"/>
  <c r="AY27" i="6"/>
  <c r="AY16" i="6" s="1"/>
  <c r="AY17" i="6" s="1"/>
  <c r="AY18" i="6" s="1"/>
  <c r="AY19" i="6" s="1"/>
  <c r="AY20" i="6" s="1"/>
  <c r="AY21" i="6" s="1"/>
  <c r="AY22" i="6" s="1"/>
  <c r="AY23" i="6" s="1"/>
  <c r="AY24" i="6" s="1"/>
  <c r="AY25" i="6" s="1"/>
  <c r="AY26" i="6" s="1"/>
  <c r="AU27" i="6"/>
  <c r="AU16" i="6" s="1"/>
  <c r="AU17" i="6" s="1"/>
  <c r="AU18" i="6" s="1"/>
  <c r="AU19" i="6" s="1"/>
  <c r="AU20" i="6" s="1"/>
  <c r="AU21" i="6" s="1"/>
  <c r="AU22" i="6" s="1"/>
  <c r="AU23" i="6" s="1"/>
  <c r="AU24" i="6" s="1"/>
  <c r="AU25" i="6" s="1"/>
  <c r="AU26" i="6" s="1"/>
  <c r="AQ27" i="6"/>
  <c r="AQ16" i="6" s="1"/>
  <c r="AQ17" i="6" s="1"/>
  <c r="AQ18" i="6" s="1"/>
  <c r="AQ19" i="6" s="1"/>
  <c r="AQ20" i="6" s="1"/>
  <c r="AQ21" i="6" s="1"/>
  <c r="AQ22" i="6" s="1"/>
  <c r="AQ23" i="6" s="1"/>
  <c r="AQ24" i="6" s="1"/>
  <c r="AQ25" i="6" s="1"/>
  <c r="AQ26" i="6" s="1"/>
  <c r="AR27" i="6"/>
  <c r="AR16" i="6" s="1"/>
  <c r="AR17" i="6" s="1"/>
  <c r="AR18" i="6" s="1"/>
  <c r="AR19" i="6" s="1"/>
  <c r="AR20" i="6" s="1"/>
  <c r="AR21" i="6" s="1"/>
  <c r="AR22" i="6" s="1"/>
  <c r="AR23" i="6" s="1"/>
  <c r="AR24" i="6" s="1"/>
  <c r="AR25" i="6" s="1"/>
  <c r="AR26" i="6" s="1"/>
  <c r="AS27" i="6"/>
  <c r="AS16" i="6" s="1"/>
  <c r="AS17" i="6" s="1"/>
  <c r="AS18" i="6" s="1"/>
  <c r="AS19" i="6" s="1"/>
  <c r="AS20" i="6" s="1"/>
  <c r="AS21" i="6" s="1"/>
  <c r="AS22" i="6" s="1"/>
  <c r="AS23" i="6" s="1"/>
  <c r="AS24" i="6" s="1"/>
  <c r="AS25" i="6" s="1"/>
  <c r="AS26" i="6" s="1"/>
  <c r="AT27" i="6"/>
  <c r="AT16" i="6" s="1"/>
  <c r="AT17" i="6" s="1"/>
  <c r="AT18" i="6" s="1"/>
  <c r="AT19" i="6" s="1"/>
  <c r="AT20" i="6" s="1"/>
  <c r="AT21" i="6" s="1"/>
  <c r="AT22" i="6" s="1"/>
  <c r="AT23" i="6" s="1"/>
  <c r="AT24" i="6" s="1"/>
  <c r="AT25" i="6" s="1"/>
  <c r="AT26" i="6" s="1"/>
  <c r="AP27" i="6"/>
  <c r="AP16" i="6" s="1"/>
  <c r="AP17" i="6" s="1"/>
  <c r="AP18" i="6" s="1"/>
  <c r="AP19" i="6" s="1"/>
  <c r="AP20" i="6" s="1"/>
  <c r="AP21" i="6" s="1"/>
  <c r="AP22" i="6" s="1"/>
  <c r="AP23" i="6" s="1"/>
  <c r="AP24" i="6" s="1"/>
  <c r="AP25" i="6" s="1"/>
  <c r="AP26" i="6" s="1"/>
  <c r="AL27" i="6"/>
  <c r="AL16" i="6" s="1"/>
  <c r="AL17" i="6" s="1"/>
  <c r="AL18" i="6" s="1"/>
  <c r="AL19" i="6" s="1"/>
  <c r="AL20" i="6" s="1"/>
  <c r="AL21" i="6" s="1"/>
  <c r="AL22" i="6" s="1"/>
  <c r="AL23" i="6" s="1"/>
  <c r="AL24" i="6" s="1"/>
  <c r="AL25" i="6" s="1"/>
  <c r="AL26" i="6" s="1"/>
  <c r="AM27" i="6"/>
  <c r="AM16" i="6" s="1"/>
  <c r="AM17" i="6" s="1"/>
  <c r="AM18" i="6" s="1"/>
  <c r="AM19" i="6" s="1"/>
  <c r="AM20" i="6" s="1"/>
  <c r="AM21" i="6" s="1"/>
  <c r="AM22" i="6" s="1"/>
  <c r="AM23" i="6" s="1"/>
  <c r="AM24" i="6" s="1"/>
  <c r="AM25" i="6" s="1"/>
  <c r="AM26" i="6" s="1"/>
  <c r="AN27" i="6"/>
  <c r="AN16" i="6" s="1"/>
  <c r="AN17" i="6" s="1"/>
  <c r="AN18" i="6" s="1"/>
  <c r="AN19" i="6" s="1"/>
  <c r="AN20" i="6" s="1"/>
  <c r="AN21" i="6" s="1"/>
  <c r="AN22" i="6" s="1"/>
  <c r="AN23" i="6" s="1"/>
  <c r="AN24" i="6" s="1"/>
  <c r="AN25" i="6" s="1"/>
  <c r="AN26" i="6" s="1"/>
  <c r="AO27" i="6"/>
  <c r="AO16" i="6" s="1"/>
  <c r="AO17" i="6" s="1"/>
  <c r="AO18" i="6" s="1"/>
  <c r="AO19" i="6" s="1"/>
  <c r="AO20" i="6" s="1"/>
  <c r="AO21" i="6" s="1"/>
  <c r="AO22" i="6" s="1"/>
  <c r="AO23" i="6" s="1"/>
  <c r="AO24" i="6" s="1"/>
  <c r="AO25" i="6" s="1"/>
  <c r="AO26" i="6" s="1"/>
  <c r="AK27" i="6"/>
  <c r="AG27" i="6"/>
  <c r="AH27" i="6"/>
  <c r="AH16" i="6" s="1"/>
  <c r="AH17" i="6" s="1"/>
  <c r="AH18" i="6" s="1"/>
  <c r="AH19" i="6" s="1"/>
  <c r="AH20" i="6" s="1"/>
  <c r="AH21" i="6" s="1"/>
  <c r="AH22" i="6" s="1"/>
  <c r="AH23" i="6" s="1"/>
  <c r="AH24" i="6" s="1"/>
  <c r="AH25" i="6" s="1"/>
  <c r="AH26" i="6" s="1"/>
  <c r="AI27" i="6"/>
  <c r="AI16" i="6" s="1"/>
  <c r="AI17" i="6" s="1"/>
  <c r="AI18" i="6" s="1"/>
  <c r="AI19" i="6" s="1"/>
  <c r="AI20" i="6" s="1"/>
  <c r="AI21" i="6" s="1"/>
  <c r="AI22" i="6" s="1"/>
  <c r="AI23" i="6" s="1"/>
  <c r="AI24" i="6" s="1"/>
  <c r="AI25" i="6" s="1"/>
  <c r="AI26" i="6" s="1"/>
  <c r="AJ27" i="6"/>
  <c r="AJ16" i="6" s="1"/>
  <c r="AJ17" i="6" s="1"/>
  <c r="AJ18" i="6" s="1"/>
  <c r="AJ19" i="6" s="1"/>
  <c r="AJ20" i="6" s="1"/>
  <c r="AJ21" i="6" s="1"/>
  <c r="AJ22" i="6" s="1"/>
  <c r="AJ23" i="6" s="1"/>
  <c r="AJ24" i="6" s="1"/>
  <c r="AJ25" i="6" s="1"/>
  <c r="AJ26" i="6" s="1"/>
  <c r="AF27" i="6"/>
  <c r="AF16" i="6" s="1"/>
  <c r="AF17" i="6" s="1"/>
  <c r="AF18" i="6" s="1"/>
  <c r="AF19" i="6" s="1"/>
  <c r="AF20" i="6" s="1"/>
  <c r="AF21" i="6" s="1"/>
  <c r="AF22" i="6" s="1"/>
  <c r="AF23" i="6" s="1"/>
  <c r="AF24" i="6" s="1"/>
  <c r="AF25" i="6" s="1"/>
  <c r="AF26" i="6" s="1"/>
  <c r="AB27" i="6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C27" i="6"/>
  <c r="AC16" i="6" s="1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D27" i="6"/>
  <c r="AE27" i="6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A27" i="6"/>
  <c r="W27" i="6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X27" i="6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Y27" i="6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Z27" i="6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V27" i="6"/>
  <c r="AY28" i="6"/>
  <c r="AY29" i="6" s="1"/>
  <c r="AY30" i="6" s="1"/>
  <c r="AY31" i="6" s="1"/>
  <c r="AY32" i="6" s="1"/>
  <c r="AY33" i="6" s="1"/>
  <c r="AY34" i="6" s="1"/>
  <c r="AY35" i="6" s="1"/>
  <c r="AY36" i="6" s="1"/>
  <c r="AY37" i="6" s="1"/>
  <c r="AY38" i="6" s="1"/>
  <c r="E39" i="6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F39" i="6"/>
  <c r="W40" i="6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AM40" i="6"/>
  <c r="AM41" i="6" s="1"/>
  <c r="AM42" i="6" s="1"/>
  <c r="AM43" i="6" s="1"/>
  <c r="AM44" i="6" s="1"/>
  <c r="AM45" i="6" s="1"/>
  <c r="AM46" i="6" s="1"/>
  <c r="AM47" i="6" s="1"/>
  <c r="AM48" i="6" s="1"/>
  <c r="AM49" i="6" s="1"/>
  <c r="AM50" i="6" s="1"/>
  <c r="BC40" i="6"/>
  <c r="BC41" i="6" s="1"/>
  <c r="BC42" i="6" s="1"/>
  <c r="BC43" i="6" s="1"/>
  <c r="BC44" i="6" s="1"/>
  <c r="BC45" i="6" s="1"/>
  <c r="BC46" i="6" s="1"/>
  <c r="BC47" i="6" s="1"/>
  <c r="BC48" i="6" s="1"/>
  <c r="BC49" i="6" s="1"/>
  <c r="BC50" i="6" s="1"/>
  <c r="C51" i="6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D51" i="6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E51" i="6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F51" i="6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I40" i="6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J40" i="6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R27" i="6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S27" i="6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T27" i="6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U27" i="6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Q27" i="6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M27" i="6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N27" i="6"/>
  <c r="O27" i="6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P27" i="6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AA16" i="6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G16" i="6"/>
  <c r="AG17" i="6" s="1"/>
  <c r="AG18" i="6" s="1"/>
  <c r="AG19" i="6" s="1"/>
  <c r="AG20" i="6" s="1"/>
  <c r="AG21" i="6" s="1"/>
  <c r="AG22" i="6" s="1"/>
  <c r="AG23" i="6" s="1"/>
  <c r="AG24" i="6" s="1"/>
  <c r="AG25" i="6" s="1"/>
  <c r="AG26" i="6" s="1"/>
  <c r="L27" i="6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CJ15" i="6"/>
  <c r="CJ4" i="6" s="1"/>
  <c r="CJ5" i="6" s="1"/>
  <c r="CJ6" i="6" s="1"/>
  <c r="CJ7" i="6" s="1"/>
  <c r="CJ8" i="6" s="1"/>
  <c r="CJ9" i="6" s="1"/>
  <c r="CJ10" i="6" s="1"/>
  <c r="CJ11" i="6" s="1"/>
  <c r="CJ12" i="6" s="1"/>
  <c r="CJ13" i="6" s="1"/>
  <c r="CJ14" i="6" s="1"/>
  <c r="CK15" i="6"/>
  <c r="CK4" i="6" s="1"/>
  <c r="CK5" i="6" s="1"/>
  <c r="CK6" i="6" s="1"/>
  <c r="CK7" i="6" s="1"/>
  <c r="CK8" i="6" s="1"/>
  <c r="CK9" i="6" s="1"/>
  <c r="CK10" i="6" s="1"/>
  <c r="CK11" i="6" s="1"/>
  <c r="CK12" i="6" s="1"/>
  <c r="CK13" i="6" s="1"/>
  <c r="CK14" i="6" s="1"/>
  <c r="CL15" i="6"/>
  <c r="CL4" i="6" s="1"/>
  <c r="CL5" i="6" s="1"/>
  <c r="CL6" i="6" s="1"/>
  <c r="CL7" i="6" s="1"/>
  <c r="CL8" i="6" s="1"/>
  <c r="CL9" i="6" s="1"/>
  <c r="CL10" i="6" s="1"/>
  <c r="CL11" i="6" s="1"/>
  <c r="CL12" i="6" s="1"/>
  <c r="CL13" i="6" s="1"/>
  <c r="CL14" i="6" s="1"/>
  <c r="CM15" i="6"/>
  <c r="CM4" i="6" s="1"/>
  <c r="CM5" i="6" s="1"/>
  <c r="CM6" i="6" s="1"/>
  <c r="CM7" i="6" s="1"/>
  <c r="CM8" i="6" s="1"/>
  <c r="CM9" i="6" s="1"/>
  <c r="CM10" i="6" s="1"/>
  <c r="CM11" i="6" s="1"/>
  <c r="CM12" i="6" s="1"/>
  <c r="CM13" i="6" s="1"/>
  <c r="CM14" i="6" s="1"/>
  <c r="CI15" i="6"/>
  <c r="CI4" i="6" s="1"/>
  <c r="CI5" i="6" s="1"/>
  <c r="CI6" i="6" s="1"/>
  <c r="CI7" i="6" s="1"/>
  <c r="CI8" i="6" s="1"/>
  <c r="CI9" i="6" s="1"/>
  <c r="CI10" i="6" s="1"/>
  <c r="CI11" i="6" s="1"/>
  <c r="CI12" i="6" s="1"/>
  <c r="CI13" i="6" s="1"/>
  <c r="CI14" i="6" s="1"/>
  <c r="CE15" i="6"/>
  <c r="CE4" i="6" s="1"/>
  <c r="CE5" i="6" s="1"/>
  <c r="CE6" i="6" s="1"/>
  <c r="CE7" i="6" s="1"/>
  <c r="CE8" i="6" s="1"/>
  <c r="CE9" i="6" s="1"/>
  <c r="CE10" i="6" s="1"/>
  <c r="CE11" i="6" s="1"/>
  <c r="CE12" i="6" s="1"/>
  <c r="CE13" i="6" s="1"/>
  <c r="CE14" i="6" s="1"/>
  <c r="CF15" i="6"/>
  <c r="CF4" i="6" s="1"/>
  <c r="CF5" i="6" s="1"/>
  <c r="CF6" i="6" s="1"/>
  <c r="CF7" i="6" s="1"/>
  <c r="CF8" i="6" s="1"/>
  <c r="CF9" i="6" s="1"/>
  <c r="CF10" i="6" s="1"/>
  <c r="CF11" i="6" s="1"/>
  <c r="CF12" i="6" s="1"/>
  <c r="CF13" i="6" s="1"/>
  <c r="CF14" i="6" s="1"/>
  <c r="CG15" i="6"/>
  <c r="CG4" i="6" s="1"/>
  <c r="CG5" i="6" s="1"/>
  <c r="CG6" i="6" s="1"/>
  <c r="CG7" i="6" s="1"/>
  <c r="CG8" i="6" s="1"/>
  <c r="CG9" i="6" s="1"/>
  <c r="CG10" i="6" s="1"/>
  <c r="CG11" i="6" s="1"/>
  <c r="CG12" i="6" s="1"/>
  <c r="CG13" i="6" s="1"/>
  <c r="CG14" i="6" s="1"/>
  <c r="CH15" i="6"/>
  <c r="CH4" i="6" s="1"/>
  <c r="CH5" i="6" s="1"/>
  <c r="CH6" i="6" s="1"/>
  <c r="CH7" i="6" s="1"/>
  <c r="CH8" i="6" s="1"/>
  <c r="CH9" i="6" s="1"/>
  <c r="CH10" i="6" s="1"/>
  <c r="CH11" i="6" s="1"/>
  <c r="CH12" i="6" s="1"/>
  <c r="CH13" i="6" s="1"/>
  <c r="CH14" i="6" s="1"/>
  <c r="CD15" i="6"/>
  <c r="CD4" i="6" s="1"/>
  <c r="CD5" i="6" s="1"/>
  <c r="CD6" i="6" s="1"/>
  <c r="CD7" i="6" s="1"/>
  <c r="CD8" i="6" s="1"/>
  <c r="CD9" i="6" s="1"/>
  <c r="CD10" i="6" s="1"/>
  <c r="CD11" i="6" s="1"/>
  <c r="CD12" i="6" s="1"/>
  <c r="CD13" i="6" s="1"/>
  <c r="CD14" i="6" s="1"/>
  <c r="BZ15" i="6"/>
  <c r="BZ4" i="6" s="1"/>
  <c r="BZ5" i="6" s="1"/>
  <c r="BZ6" i="6" s="1"/>
  <c r="BZ7" i="6" s="1"/>
  <c r="BZ8" i="6" s="1"/>
  <c r="BZ9" i="6" s="1"/>
  <c r="BZ10" i="6" s="1"/>
  <c r="BZ11" i="6" s="1"/>
  <c r="BZ12" i="6" s="1"/>
  <c r="BZ13" i="6" s="1"/>
  <c r="BZ14" i="6" s="1"/>
  <c r="CA15" i="6"/>
  <c r="CA4" i="6" s="1"/>
  <c r="CA5" i="6" s="1"/>
  <c r="CA6" i="6" s="1"/>
  <c r="CA7" i="6" s="1"/>
  <c r="CA8" i="6" s="1"/>
  <c r="CA9" i="6" s="1"/>
  <c r="CA10" i="6" s="1"/>
  <c r="CA11" i="6" s="1"/>
  <c r="CA12" i="6" s="1"/>
  <c r="CA13" i="6" s="1"/>
  <c r="CA14" i="6" s="1"/>
  <c r="CB15" i="6"/>
  <c r="CB4" i="6" s="1"/>
  <c r="CB5" i="6" s="1"/>
  <c r="CB6" i="6" s="1"/>
  <c r="CB7" i="6" s="1"/>
  <c r="CB8" i="6" s="1"/>
  <c r="CB9" i="6" s="1"/>
  <c r="CB10" i="6" s="1"/>
  <c r="CB11" i="6" s="1"/>
  <c r="CB12" i="6" s="1"/>
  <c r="CB13" i="6" s="1"/>
  <c r="CB14" i="6" s="1"/>
  <c r="CC15" i="6"/>
  <c r="CC4" i="6" s="1"/>
  <c r="CC5" i="6" s="1"/>
  <c r="CC6" i="6" s="1"/>
  <c r="CC7" i="6" s="1"/>
  <c r="CC8" i="6" s="1"/>
  <c r="CC9" i="6" s="1"/>
  <c r="CC10" i="6" s="1"/>
  <c r="CC11" i="6" s="1"/>
  <c r="CC12" i="6" s="1"/>
  <c r="CC13" i="6" s="1"/>
  <c r="CC14" i="6" s="1"/>
  <c r="BY15" i="6"/>
  <c r="BY4" i="6" s="1"/>
  <c r="BY5" i="6" s="1"/>
  <c r="BY6" i="6" s="1"/>
  <c r="BY7" i="6" s="1"/>
  <c r="BY8" i="6" s="1"/>
  <c r="BY9" i="6" s="1"/>
  <c r="BY10" i="6" s="1"/>
  <c r="BY11" i="6" s="1"/>
  <c r="BY12" i="6" s="1"/>
  <c r="BY13" i="6" s="1"/>
  <c r="BY14" i="6" s="1"/>
  <c r="BU15" i="6"/>
  <c r="BU4" i="6" s="1"/>
  <c r="BU5" i="6" s="1"/>
  <c r="BU6" i="6" s="1"/>
  <c r="BU7" i="6" s="1"/>
  <c r="BU8" i="6" s="1"/>
  <c r="BU9" i="6" s="1"/>
  <c r="BU10" i="6" s="1"/>
  <c r="BU11" i="6" s="1"/>
  <c r="BU12" i="6" s="1"/>
  <c r="BU13" i="6" s="1"/>
  <c r="BU14" i="6" s="1"/>
  <c r="BV15" i="6"/>
  <c r="BV4" i="6" s="1"/>
  <c r="BV5" i="6" s="1"/>
  <c r="BV6" i="6" s="1"/>
  <c r="BV7" i="6" s="1"/>
  <c r="BV8" i="6" s="1"/>
  <c r="BV9" i="6" s="1"/>
  <c r="BV10" i="6" s="1"/>
  <c r="BV11" i="6" s="1"/>
  <c r="BV12" i="6" s="1"/>
  <c r="BV13" i="6" s="1"/>
  <c r="BV14" i="6" s="1"/>
  <c r="BW15" i="6"/>
  <c r="BW4" i="6" s="1"/>
  <c r="BW5" i="6" s="1"/>
  <c r="BW6" i="6" s="1"/>
  <c r="BW7" i="6" s="1"/>
  <c r="BW8" i="6" s="1"/>
  <c r="BW9" i="6" s="1"/>
  <c r="BW10" i="6" s="1"/>
  <c r="BW11" i="6" s="1"/>
  <c r="BW12" i="6" s="1"/>
  <c r="BW13" i="6" s="1"/>
  <c r="BW14" i="6" s="1"/>
  <c r="BX15" i="6"/>
  <c r="BX4" i="6" s="1"/>
  <c r="BX5" i="6" s="1"/>
  <c r="BX6" i="6" s="1"/>
  <c r="BX7" i="6" s="1"/>
  <c r="BX8" i="6" s="1"/>
  <c r="BX9" i="6" s="1"/>
  <c r="BX10" i="6" s="1"/>
  <c r="BX11" i="6" s="1"/>
  <c r="BX12" i="6" s="1"/>
  <c r="BX13" i="6" s="1"/>
  <c r="BX14" i="6" s="1"/>
  <c r="BT15" i="6"/>
  <c r="BT4" i="6" s="1"/>
  <c r="BT5" i="6" s="1"/>
  <c r="BT6" i="6" s="1"/>
  <c r="BT7" i="6" s="1"/>
  <c r="BT8" i="6" s="1"/>
  <c r="BT9" i="6" s="1"/>
  <c r="BT10" i="6" s="1"/>
  <c r="BT11" i="6" s="1"/>
  <c r="BT12" i="6" s="1"/>
  <c r="BT13" i="6" s="1"/>
  <c r="BT14" i="6" s="1"/>
  <c r="BP15" i="6"/>
  <c r="BP4" i="6" s="1"/>
  <c r="BP5" i="6" s="1"/>
  <c r="BP6" i="6" s="1"/>
  <c r="BP7" i="6" s="1"/>
  <c r="BP8" i="6" s="1"/>
  <c r="BP9" i="6" s="1"/>
  <c r="BP10" i="6" s="1"/>
  <c r="BP11" i="6" s="1"/>
  <c r="BP12" i="6" s="1"/>
  <c r="BP13" i="6" s="1"/>
  <c r="BP14" i="6" s="1"/>
  <c r="BQ15" i="6"/>
  <c r="BQ4" i="6" s="1"/>
  <c r="BQ5" i="6" s="1"/>
  <c r="BQ6" i="6" s="1"/>
  <c r="BQ7" i="6" s="1"/>
  <c r="BQ8" i="6" s="1"/>
  <c r="BQ9" i="6" s="1"/>
  <c r="BQ10" i="6" s="1"/>
  <c r="BQ11" i="6" s="1"/>
  <c r="BQ12" i="6" s="1"/>
  <c r="BQ13" i="6" s="1"/>
  <c r="BQ14" i="6" s="1"/>
  <c r="BR15" i="6"/>
  <c r="BR4" i="6" s="1"/>
  <c r="BR5" i="6" s="1"/>
  <c r="BR6" i="6" s="1"/>
  <c r="BR7" i="6" s="1"/>
  <c r="BR8" i="6" s="1"/>
  <c r="BR9" i="6" s="1"/>
  <c r="BR10" i="6" s="1"/>
  <c r="BR11" i="6" s="1"/>
  <c r="BR12" i="6" s="1"/>
  <c r="BR13" i="6" s="1"/>
  <c r="BR14" i="6" s="1"/>
  <c r="BS15" i="6"/>
  <c r="BS4" i="6" s="1"/>
  <c r="BS5" i="6" s="1"/>
  <c r="BS6" i="6" s="1"/>
  <c r="BS7" i="6" s="1"/>
  <c r="BS8" i="6" s="1"/>
  <c r="BS9" i="6" s="1"/>
  <c r="BS10" i="6" s="1"/>
  <c r="BS11" i="6" s="1"/>
  <c r="BS12" i="6" s="1"/>
  <c r="BS13" i="6" s="1"/>
  <c r="BS14" i="6" s="1"/>
  <c r="BO15" i="6"/>
  <c r="BO4" i="6" s="1"/>
  <c r="BO5" i="6" s="1"/>
  <c r="BO6" i="6" s="1"/>
  <c r="BO7" i="6" s="1"/>
  <c r="BO8" i="6" s="1"/>
  <c r="BO9" i="6" s="1"/>
  <c r="BO10" i="6" s="1"/>
  <c r="BO11" i="6" s="1"/>
  <c r="BO12" i="6" s="1"/>
  <c r="BO13" i="6" s="1"/>
  <c r="BO14" i="6" s="1"/>
  <c r="BK15" i="6"/>
  <c r="BK4" i="6" s="1"/>
  <c r="BK5" i="6" s="1"/>
  <c r="BK6" i="6" s="1"/>
  <c r="BK7" i="6" s="1"/>
  <c r="BK8" i="6" s="1"/>
  <c r="BK9" i="6" s="1"/>
  <c r="BK10" i="6" s="1"/>
  <c r="BK11" i="6" s="1"/>
  <c r="BK12" i="6" s="1"/>
  <c r="BK13" i="6" s="1"/>
  <c r="BK14" i="6" s="1"/>
  <c r="BL15" i="6"/>
  <c r="BL4" i="6" s="1"/>
  <c r="BL5" i="6" s="1"/>
  <c r="BL6" i="6" s="1"/>
  <c r="BL7" i="6" s="1"/>
  <c r="BL8" i="6" s="1"/>
  <c r="BL9" i="6" s="1"/>
  <c r="BL10" i="6" s="1"/>
  <c r="BL11" i="6" s="1"/>
  <c r="BL12" i="6" s="1"/>
  <c r="BL13" i="6" s="1"/>
  <c r="BL14" i="6" s="1"/>
  <c r="BM15" i="6"/>
  <c r="BM4" i="6" s="1"/>
  <c r="BM5" i="6" s="1"/>
  <c r="BM6" i="6" s="1"/>
  <c r="BM7" i="6" s="1"/>
  <c r="BM8" i="6" s="1"/>
  <c r="BM9" i="6" s="1"/>
  <c r="BM10" i="6" s="1"/>
  <c r="BM11" i="6" s="1"/>
  <c r="BM12" i="6" s="1"/>
  <c r="BM13" i="6" s="1"/>
  <c r="BM14" i="6" s="1"/>
  <c r="BN15" i="6"/>
  <c r="BN4" i="6" s="1"/>
  <c r="BN5" i="6" s="1"/>
  <c r="BN6" i="6" s="1"/>
  <c r="BN7" i="6" s="1"/>
  <c r="BN8" i="6" s="1"/>
  <c r="BN9" i="6" s="1"/>
  <c r="BN10" i="6" s="1"/>
  <c r="BN11" i="6" s="1"/>
  <c r="BN12" i="6" s="1"/>
  <c r="BN13" i="6" s="1"/>
  <c r="BN14" i="6" s="1"/>
  <c r="BJ15" i="6"/>
  <c r="BJ4" i="6" s="1"/>
  <c r="BJ5" i="6" s="1"/>
  <c r="BJ6" i="6" s="1"/>
  <c r="BJ7" i="6" s="1"/>
  <c r="BJ8" i="6" s="1"/>
  <c r="BJ9" i="6" s="1"/>
  <c r="BJ10" i="6" s="1"/>
  <c r="BJ11" i="6" s="1"/>
  <c r="BJ12" i="6" s="1"/>
  <c r="BJ13" i="6" s="1"/>
  <c r="BJ14" i="6" s="1"/>
  <c r="BF15" i="6"/>
  <c r="BF4" i="6" s="1"/>
  <c r="BF5" i="6" s="1"/>
  <c r="BF6" i="6" s="1"/>
  <c r="BF7" i="6" s="1"/>
  <c r="BF8" i="6" s="1"/>
  <c r="BF9" i="6" s="1"/>
  <c r="BF10" i="6" s="1"/>
  <c r="BF11" i="6" s="1"/>
  <c r="BF12" i="6" s="1"/>
  <c r="BF13" i="6" s="1"/>
  <c r="BF14" i="6" s="1"/>
  <c r="BG15" i="6"/>
  <c r="BG4" i="6" s="1"/>
  <c r="BG5" i="6" s="1"/>
  <c r="BG6" i="6" s="1"/>
  <c r="BG7" i="6" s="1"/>
  <c r="BG8" i="6" s="1"/>
  <c r="BG9" i="6" s="1"/>
  <c r="BG10" i="6" s="1"/>
  <c r="BG11" i="6" s="1"/>
  <c r="BG12" i="6" s="1"/>
  <c r="BG13" i="6" s="1"/>
  <c r="BG14" i="6" s="1"/>
  <c r="BH15" i="6"/>
  <c r="BH4" i="6" s="1"/>
  <c r="BH5" i="6" s="1"/>
  <c r="BH6" i="6" s="1"/>
  <c r="BH7" i="6" s="1"/>
  <c r="BH8" i="6" s="1"/>
  <c r="BH9" i="6" s="1"/>
  <c r="BH10" i="6" s="1"/>
  <c r="BH11" i="6" s="1"/>
  <c r="BH12" i="6" s="1"/>
  <c r="BH13" i="6" s="1"/>
  <c r="BH14" i="6" s="1"/>
  <c r="BI15" i="6"/>
  <c r="BI4" i="6" s="1"/>
  <c r="BI5" i="6" s="1"/>
  <c r="BI6" i="6" s="1"/>
  <c r="BI7" i="6" s="1"/>
  <c r="BI8" i="6" s="1"/>
  <c r="BI9" i="6" s="1"/>
  <c r="BI10" i="6" s="1"/>
  <c r="BI11" i="6" s="1"/>
  <c r="BI12" i="6" s="1"/>
  <c r="BI13" i="6" s="1"/>
  <c r="BI14" i="6" s="1"/>
  <c r="BE15" i="6"/>
  <c r="BE4" i="6" s="1"/>
  <c r="BE5" i="6" s="1"/>
  <c r="BE6" i="6" s="1"/>
  <c r="BE7" i="6" s="1"/>
  <c r="BE8" i="6" s="1"/>
  <c r="BE9" i="6" s="1"/>
  <c r="BE10" i="6" s="1"/>
  <c r="BE11" i="6" s="1"/>
  <c r="BE12" i="6" s="1"/>
  <c r="BE13" i="6" s="1"/>
  <c r="BE14" i="6" s="1"/>
  <c r="BA15" i="6"/>
  <c r="BA4" i="6" s="1"/>
  <c r="BA5" i="6" s="1"/>
  <c r="BA6" i="6" s="1"/>
  <c r="BA7" i="6" s="1"/>
  <c r="BA8" i="6" s="1"/>
  <c r="BA9" i="6" s="1"/>
  <c r="BA10" i="6" s="1"/>
  <c r="BA11" i="6" s="1"/>
  <c r="BA12" i="6" s="1"/>
  <c r="BA13" i="6" s="1"/>
  <c r="BA14" i="6" s="1"/>
  <c r="BB15" i="6"/>
  <c r="BB4" i="6" s="1"/>
  <c r="BB5" i="6" s="1"/>
  <c r="BB6" i="6" s="1"/>
  <c r="BB7" i="6" s="1"/>
  <c r="BB8" i="6" s="1"/>
  <c r="BB9" i="6" s="1"/>
  <c r="BB10" i="6" s="1"/>
  <c r="BB11" i="6" s="1"/>
  <c r="BB12" i="6" s="1"/>
  <c r="BB13" i="6" s="1"/>
  <c r="BB14" i="6" s="1"/>
  <c r="BC15" i="6"/>
  <c r="BC4" i="6" s="1"/>
  <c r="BC5" i="6" s="1"/>
  <c r="BC6" i="6" s="1"/>
  <c r="BC7" i="6" s="1"/>
  <c r="BC8" i="6" s="1"/>
  <c r="BC9" i="6" s="1"/>
  <c r="BC10" i="6" s="1"/>
  <c r="BC11" i="6" s="1"/>
  <c r="BC12" i="6" s="1"/>
  <c r="BC13" i="6" s="1"/>
  <c r="BC14" i="6" s="1"/>
  <c r="BD15" i="6"/>
  <c r="BD4" i="6" s="1"/>
  <c r="BD5" i="6" s="1"/>
  <c r="BD6" i="6" s="1"/>
  <c r="BD7" i="6" s="1"/>
  <c r="BD8" i="6" s="1"/>
  <c r="BD9" i="6" s="1"/>
  <c r="BD10" i="6" s="1"/>
  <c r="BD11" i="6" s="1"/>
  <c r="BD12" i="6" s="1"/>
  <c r="BD13" i="6" s="1"/>
  <c r="BD14" i="6" s="1"/>
  <c r="AZ15" i="6"/>
  <c r="AZ4" i="6" s="1"/>
  <c r="AZ5" i="6" s="1"/>
  <c r="AZ6" i="6" s="1"/>
  <c r="AZ7" i="6" s="1"/>
  <c r="AZ8" i="6" s="1"/>
  <c r="AZ9" i="6" s="1"/>
  <c r="AZ10" i="6" s="1"/>
  <c r="AZ11" i="6" s="1"/>
  <c r="AZ12" i="6" s="1"/>
  <c r="AZ13" i="6" s="1"/>
  <c r="AZ14" i="6" s="1"/>
  <c r="AV15" i="6"/>
  <c r="AV4" i="6" s="1"/>
  <c r="AV5" i="6" s="1"/>
  <c r="AV6" i="6" s="1"/>
  <c r="AV7" i="6" s="1"/>
  <c r="AV8" i="6" s="1"/>
  <c r="AV9" i="6" s="1"/>
  <c r="AV10" i="6" s="1"/>
  <c r="AV11" i="6" s="1"/>
  <c r="AV12" i="6" s="1"/>
  <c r="AV13" i="6" s="1"/>
  <c r="AV14" i="6" s="1"/>
  <c r="AW15" i="6"/>
  <c r="AW4" i="6" s="1"/>
  <c r="AW5" i="6" s="1"/>
  <c r="AW6" i="6" s="1"/>
  <c r="AW7" i="6" s="1"/>
  <c r="AW8" i="6" s="1"/>
  <c r="AW9" i="6" s="1"/>
  <c r="AW10" i="6" s="1"/>
  <c r="AW11" i="6" s="1"/>
  <c r="AW12" i="6" s="1"/>
  <c r="AW13" i="6" s="1"/>
  <c r="AW14" i="6" s="1"/>
  <c r="AX15" i="6"/>
  <c r="AX4" i="6" s="1"/>
  <c r="AX5" i="6" s="1"/>
  <c r="AX6" i="6" s="1"/>
  <c r="AX7" i="6" s="1"/>
  <c r="AX8" i="6" s="1"/>
  <c r="AX9" i="6" s="1"/>
  <c r="AX10" i="6" s="1"/>
  <c r="AX11" i="6" s="1"/>
  <c r="AX12" i="6" s="1"/>
  <c r="AX13" i="6" s="1"/>
  <c r="AX14" i="6" s="1"/>
  <c r="AY15" i="6"/>
  <c r="AY4" i="6" s="1"/>
  <c r="AY5" i="6" s="1"/>
  <c r="AY6" i="6" s="1"/>
  <c r="AY7" i="6" s="1"/>
  <c r="AY8" i="6" s="1"/>
  <c r="AY9" i="6" s="1"/>
  <c r="AY10" i="6" s="1"/>
  <c r="AY11" i="6" s="1"/>
  <c r="AY12" i="6" s="1"/>
  <c r="AY13" i="6" s="1"/>
  <c r="AY14" i="6" s="1"/>
  <c r="AU15" i="6"/>
  <c r="AU4" i="6" s="1"/>
  <c r="AU5" i="6" s="1"/>
  <c r="AU6" i="6" s="1"/>
  <c r="AU7" i="6" s="1"/>
  <c r="AU8" i="6" s="1"/>
  <c r="AU9" i="6" s="1"/>
  <c r="AU10" i="6" s="1"/>
  <c r="AU11" i="6" s="1"/>
  <c r="AU12" i="6" s="1"/>
  <c r="AU13" i="6" s="1"/>
  <c r="AU14" i="6" s="1"/>
  <c r="AQ15" i="6"/>
  <c r="AQ4" i="6" s="1"/>
  <c r="AQ5" i="6" s="1"/>
  <c r="AQ6" i="6" s="1"/>
  <c r="AQ7" i="6" s="1"/>
  <c r="AQ8" i="6" s="1"/>
  <c r="AQ9" i="6" s="1"/>
  <c r="AQ10" i="6" s="1"/>
  <c r="AQ11" i="6" s="1"/>
  <c r="AQ12" i="6" s="1"/>
  <c r="AQ13" i="6" s="1"/>
  <c r="AQ14" i="6" s="1"/>
  <c r="AR15" i="6"/>
  <c r="AR4" i="6" s="1"/>
  <c r="AR5" i="6" s="1"/>
  <c r="AR6" i="6" s="1"/>
  <c r="AR7" i="6" s="1"/>
  <c r="AR8" i="6" s="1"/>
  <c r="AR9" i="6" s="1"/>
  <c r="AR10" i="6" s="1"/>
  <c r="AR11" i="6" s="1"/>
  <c r="AR12" i="6" s="1"/>
  <c r="AR13" i="6" s="1"/>
  <c r="AR14" i="6" s="1"/>
  <c r="AS15" i="6"/>
  <c r="AS4" i="6" s="1"/>
  <c r="AS5" i="6" s="1"/>
  <c r="AS6" i="6" s="1"/>
  <c r="AS7" i="6" s="1"/>
  <c r="AS8" i="6" s="1"/>
  <c r="AS9" i="6" s="1"/>
  <c r="AS10" i="6" s="1"/>
  <c r="AS11" i="6" s="1"/>
  <c r="AS12" i="6" s="1"/>
  <c r="AS13" i="6" s="1"/>
  <c r="AS14" i="6" s="1"/>
  <c r="AT15" i="6"/>
  <c r="AP15" i="6"/>
  <c r="AL15" i="6"/>
  <c r="AL4" i="6" s="1"/>
  <c r="AL5" i="6" s="1"/>
  <c r="AL6" i="6" s="1"/>
  <c r="AL7" i="6" s="1"/>
  <c r="AL8" i="6" s="1"/>
  <c r="AL9" i="6" s="1"/>
  <c r="AL10" i="6" s="1"/>
  <c r="AL11" i="6" s="1"/>
  <c r="AL12" i="6" s="1"/>
  <c r="AL13" i="6" s="1"/>
  <c r="AL14" i="6" s="1"/>
  <c r="AM15" i="6"/>
  <c r="AM4" i="6" s="1"/>
  <c r="AM5" i="6" s="1"/>
  <c r="AM6" i="6" s="1"/>
  <c r="AM7" i="6" s="1"/>
  <c r="AM8" i="6" s="1"/>
  <c r="AM9" i="6" s="1"/>
  <c r="AM10" i="6" s="1"/>
  <c r="AM11" i="6" s="1"/>
  <c r="AM12" i="6" s="1"/>
  <c r="AM13" i="6" s="1"/>
  <c r="AM14" i="6" s="1"/>
  <c r="AN15" i="6"/>
  <c r="AN4" i="6" s="1"/>
  <c r="AN5" i="6" s="1"/>
  <c r="AN6" i="6" s="1"/>
  <c r="AN7" i="6" s="1"/>
  <c r="AN8" i="6" s="1"/>
  <c r="AN9" i="6" s="1"/>
  <c r="AN10" i="6" s="1"/>
  <c r="AN11" i="6" s="1"/>
  <c r="AN12" i="6" s="1"/>
  <c r="AN13" i="6" s="1"/>
  <c r="AN14" i="6" s="1"/>
  <c r="AO15" i="6"/>
  <c r="AO4" i="6" s="1"/>
  <c r="AO5" i="6" s="1"/>
  <c r="AO6" i="6" s="1"/>
  <c r="AO7" i="6" s="1"/>
  <c r="AO8" i="6" s="1"/>
  <c r="AO9" i="6" s="1"/>
  <c r="AO10" i="6" s="1"/>
  <c r="AO11" i="6" s="1"/>
  <c r="AO12" i="6" s="1"/>
  <c r="AO13" i="6" s="1"/>
  <c r="AO14" i="6" s="1"/>
  <c r="AK15" i="6"/>
  <c r="AK4" i="6" s="1"/>
  <c r="AK5" i="6" s="1"/>
  <c r="AK6" i="6" s="1"/>
  <c r="AK7" i="6" s="1"/>
  <c r="AK8" i="6" s="1"/>
  <c r="AK9" i="6" s="1"/>
  <c r="AK10" i="6" s="1"/>
  <c r="AK11" i="6" s="1"/>
  <c r="AK12" i="6" s="1"/>
  <c r="AK13" i="6" s="1"/>
  <c r="AK14" i="6" s="1"/>
  <c r="AG15" i="6"/>
  <c r="AG4" i="6" s="1"/>
  <c r="AG5" i="6" s="1"/>
  <c r="AG6" i="6" s="1"/>
  <c r="AG7" i="6" s="1"/>
  <c r="AG8" i="6" s="1"/>
  <c r="AG9" i="6" s="1"/>
  <c r="AG10" i="6" s="1"/>
  <c r="AG11" i="6" s="1"/>
  <c r="AG12" i="6" s="1"/>
  <c r="AG13" i="6" s="1"/>
  <c r="AG14" i="6" s="1"/>
  <c r="AH15" i="6"/>
  <c r="AI15" i="6"/>
  <c r="AI4" i="6" s="1"/>
  <c r="AI5" i="6" s="1"/>
  <c r="AI6" i="6" s="1"/>
  <c r="AI7" i="6" s="1"/>
  <c r="AI8" i="6" s="1"/>
  <c r="AI9" i="6" s="1"/>
  <c r="AI10" i="6" s="1"/>
  <c r="AI11" i="6" s="1"/>
  <c r="AI12" i="6" s="1"/>
  <c r="AI13" i="6" s="1"/>
  <c r="AI14" i="6" s="1"/>
  <c r="AJ15" i="6"/>
  <c r="AJ4" i="6" s="1"/>
  <c r="AJ5" i="6" s="1"/>
  <c r="AJ6" i="6" s="1"/>
  <c r="AJ7" i="6" s="1"/>
  <c r="AJ8" i="6" s="1"/>
  <c r="AJ9" i="6" s="1"/>
  <c r="AJ10" i="6" s="1"/>
  <c r="AJ11" i="6" s="1"/>
  <c r="AJ12" i="6" s="1"/>
  <c r="AJ13" i="6" s="1"/>
  <c r="AJ14" i="6" s="1"/>
  <c r="AF15" i="6"/>
  <c r="AF4" i="6" s="1"/>
  <c r="AF5" i="6" s="1"/>
  <c r="AF6" i="6" s="1"/>
  <c r="AF7" i="6" s="1"/>
  <c r="AF8" i="6" s="1"/>
  <c r="AF9" i="6" s="1"/>
  <c r="AF10" i="6" s="1"/>
  <c r="AF11" i="6" s="1"/>
  <c r="AF12" i="6" s="1"/>
  <c r="AF13" i="6" s="1"/>
  <c r="AF14" i="6" s="1"/>
  <c r="AB15" i="6"/>
  <c r="AB4" i="6" s="1"/>
  <c r="AB5" i="6" s="1"/>
  <c r="AB6" i="6" s="1"/>
  <c r="AB7" i="6" s="1"/>
  <c r="AB8" i="6" s="1"/>
  <c r="AB9" i="6" s="1"/>
  <c r="AB10" i="6" s="1"/>
  <c r="AB11" i="6" s="1"/>
  <c r="AB12" i="6" s="1"/>
  <c r="AB13" i="6" s="1"/>
  <c r="AB14" i="6" s="1"/>
  <c r="AC15" i="6"/>
  <c r="AC4" i="6" s="1"/>
  <c r="AC5" i="6" s="1"/>
  <c r="AC6" i="6" s="1"/>
  <c r="AC7" i="6" s="1"/>
  <c r="AC8" i="6" s="1"/>
  <c r="AC9" i="6" s="1"/>
  <c r="AC10" i="6" s="1"/>
  <c r="AC11" i="6" s="1"/>
  <c r="AC12" i="6" s="1"/>
  <c r="AC13" i="6" s="1"/>
  <c r="AC14" i="6" s="1"/>
  <c r="AD15" i="6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E15" i="6"/>
  <c r="AA15" i="6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W15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X15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Y15" i="6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Z15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V15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R15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S15" i="6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T15" i="6"/>
  <c r="U15" i="6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Q15" i="6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N15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O15" i="6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P15" i="6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M15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AH4" i="6"/>
  <c r="AH5" i="6" s="1"/>
  <c r="AH6" i="6" s="1"/>
  <c r="AH7" i="6" s="1"/>
  <c r="AH8" i="6" s="1"/>
  <c r="AH9" i="6" s="1"/>
  <c r="AH10" i="6" s="1"/>
  <c r="AH11" i="6" s="1"/>
  <c r="AH12" i="6" s="1"/>
  <c r="AH13" i="6" s="1"/>
  <c r="AH14" i="6" s="1"/>
  <c r="AP4" i="6"/>
  <c r="AP5" i="6" s="1"/>
  <c r="AP6" i="6" s="1"/>
  <c r="AP7" i="6" s="1"/>
  <c r="AP8" i="6" s="1"/>
  <c r="AP9" i="6" s="1"/>
  <c r="AP10" i="6" s="1"/>
  <c r="AP11" i="6" s="1"/>
  <c r="AP12" i="6" s="1"/>
  <c r="AP13" i="6" s="1"/>
  <c r="AP14" i="6" s="1"/>
  <c r="AK16" i="6"/>
  <c r="AK17" i="6" s="1"/>
  <c r="AK18" i="6" s="1"/>
  <c r="AK19" i="6" s="1"/>
  <c r="AK20" i="6" s="1"/>
  <c r="AK21" i="6" s="1"/>
  <c r="AK22" i="6" s="1"/>
  <c r="AK23" i="6" s="1"/>
  <c r="AK24" i="6" s="1"/>
  <c r="AK25" i="6" s="1"/>
  <c r="AK26" i="6" s="1"/>
  <c r="H27" i="6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I27" i="6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J27" i="6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K27" i="6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G27" i="6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C27" i="6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D27" i="6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E27" i="6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F27" i="6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8" i="6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B51" i="6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C39" i="6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D39" i="6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B39" i="6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27" i="6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L15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H15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I15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J15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K15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G15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C15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D15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E15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F15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B15" i="6"/>
  <c r="Q40" i="6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U40" i="6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AB40" i="6"/>
  <c r="AB41" i="6" s="1"/>
  <c r="AB42" i="6" s="1"/>
  <c r="AB43" i="6" s="1"/>
  <c r="AB44" i="6" s="1"/>
  <c r="AB45" i="6" s="1"/>
  <c r="AB46" i="6" s="1"/>
  <c r="AB47" i="6" s="1"/>
  <c r="AB48" i="6" s="1"/>
  <c r="AB49" i="6" s="1"/>
  <c r="AB50" i="6" s="1"/>
  <c r="AC40" i="6"/>
  <c r="AC41" i="6" s="1"/>
  <c r="AC42" i="6" s="1"/>
  <c r="AC43" i="6" s="1"/>
  <c r="AC44" i="6" s="1"/>
  <c r="AC45" i="6" s="1"/>
  <c r="AC46" i="6" s="1"/>
  <c r="AC47" i="6" s="1"/>
  <c r="AC48" i="6" s="1"/>
  <c r="AC49" i="6" s="1"/>
  <c r="AC50" i="6" s="1"/>
  <c r="AJ40" i="6"/>
  <c r="AJ41" i="6" s="1"/>
  <c r="AJ42" i="6" s="1"/>
  <c r="AJ43" i="6" s="1"/>
  <c r="AJ44" i="6" s="1"/>
  <c r="AJ45" i="6" s="1"/>
  <c r="AJ46" i="6" s="1"/>
  <c r="AJ47" i="6" s="1"/>
  <c r="AJ48" i="6" s="1"/>
  <c r="AJ49" i="6" s="1"/>
  <c r="AJ50" i="6" s="1"/>
  <c r="AL40" i="6"/>
  <c r="AL41" i="6" s="1"/>
  <c r="AL42" i="6" s="1"/>
  <c r="AL43" i="6" s="1"/>
  <c r="AL44" i="6" s="1"/>
  <c r="AL45" i="6" s="1"/>
  <c r="AL46" i="6" s="1"/>
  <c r="AL47" i="6" s="1"/>
  <c r="AL48" i="6" s="1"/>
  <c r="AL49" i="6" s="1"/>
  <c r="AL50" i="6" s="1"/>
  <c r="AO40" i="6"/>
  <c r="AO41" i="6" s="1"/>
  <c r="AO42" i="6" s="1"/>
  <c r="AO43" i="6" s="1"/>
  <c r="AO44" i="6" s="1"/>
  <c r="AO45" i="6" s="1"/>
  <c r="AO46" i="6" s="1"/>
  <c r="AO47" i="6" s="1"/>
  <c r="AO48" i="6" s="1"/>
  <c r="AO49" i="6" s="1"/>
  <c r="AO50" i="6" s="1"/>
  <c r="BQ40" i="6"/>
  <c r="BQ41" i="6" s="1"/>
  <c r="BQ42" i="6" s="1"/>
  <c r="BQ43" i="6" s="1"/>
  <c r="BQ44" i="6" s="1"/>
  <c r="BQ45" i="6" s="1"/>
  <c r="BQ46" i="6" s="1"/>
  <c r="BQ47" i="6" s="1"/>
  <c r="BQ48" i="6" s="1"/>
  <c r="BQ49" i="6" s="1"/>
  <c r="BQ50" i="6" s="1"/>
  <c r="BI28" i="6"/>
  <c r="BI29" i="6" s="1"/>
  <c r="BI30" i="6" s="1"/>
  <c r="BI31" i="6" s="1"/>
  <c r="BI32" i="6" s="1"/>
  <c r="BI33" i="6" s="1"/>
  <c r="BI34" i="6" s="1"/>
  <c r="BI35" i="6" s="1"/>
  <c r="BI36" i="6" s="1"/>
  <c r="BI37" i="6" s="1"/>
  <c r="BI38" i="6" s="1"/>
  <c r="AE4" i="6"/>
  <c r="AE5" i="6" s="1"/>
  <c r="AE6" i="6" s="1"/>
  <c r="AE7" i="6" s="1"/>
  <c r="AE8" i="6" s="1"/>
  <c r="AE9" i="6" s="1"/>
  <c r="AE10" i="6" s="1"/>
  <c r="AE11" i="6" s="1"/>
  <c r="AE12" i="6" s="1"/>
  <c r="AE13" i="6" s="1"/>
  <c r="AE14" i="6" s="1"/>
  <c r="AT4" i="6"/>
  <c r="AT5" i="6" s="1"/>
  <c r="AT6" i="6" s="1"/>
  <c r="AT7" i="6" s="1"/>
  <c r="AT8" i="6" s="1"/>
  <c r="AT9" i="6" s="1"/>
  <c r="AT10" i="6" s="1"/>
  <c r="AT11" i="6" s="1"/>
  <c r="AT12" i="6" s="1"/>
  <c r="AT13" i="6" s="1"/>
  <c r="AT14" i="6" s="1"/>
  <c r="N16" i="6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V16" i="6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AD16" i="6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Q5" i="7"/>
  <c r="P5" i="7"/>
  <c r="O5" i="7"/>
  <c r="N5" i="7"/>
  <c r="M5" i="7"/>
  <c r="L5" i="7"/>
  <c r="K5" i="7"/>
  <c r="Q4" i="7"/>
  <c r="P4" i="7"/>
  <c r="O4" i="7"/>
  <c r="N4" i="7"/>
  <c r="M4" i="7"/>
  <c r="L4" i="7"/>
  <c r="K4" i="7"/>
  <c r="Q3" i="7"/>
  <c r="P3" i="7"/>
  <c r="O3" i="7"/>
  <c r="N3" i="7"/>
  <c r="M3" i="7"/>
  <c r="L3" i="7"/>
  <c r="K3" i="7"/>
  <c r="Q2" i="7"/>
  <c r="P2" i="7"/>
  <c r="O2" i="7"/>
  <c r="N2" i="7"/>
  <c r="M2" i="7"/>
  <c r="L2" i="7"/>
  <c r="K2" i="7"/>
  <c r="Q2" i="5"/>
  <c r="Q3" i="5"/>
  <c r="Q4" i="5"/>
  <c r="Q5" i="5"/>
  <c r="L2" i="5"/>
  <c r="M2" i="5"/>
  <c r="N2" i="5"/>
  <c r="O2" i="5"/>
  <c r="P2" i="5"/>
  <c r="L3" i="5"/>
  <c r="M3" i="5"/>
  <c r="N3" i="5"/>
  <c r="O3" i="5"/>
  <c r="P3" i="5"/>
  <c r="L4" i="5"/>
  <c r="M4" i="5"/>
  <c r="N4" i="5"/>
  <c r="O4" i="5"/>
  <c r="P4" i="5"/>
  <c r="L5" i="5"/>
  <c r="M5" i="5"/>
  <c r="N5" i="5"/>
  <c r="O5" i="5"/>
  <c r="P5" i="5"/>
  <c r="K3" i="5"/>
  <c r="K4" i="5"/>
  <c r="K5" i="5"/>
  <c r="K2" i="5"/>
  <c r="G28" i="6" l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B4" i="6" l="1"/>
  <c r="B5" i="6" l="1"/>
  <c r="B6" i="6" s="1"/>
  <c r="B7" i="6" s="1"/>
  <c r="B8" i="6" s="1"/>
  <c r="B9" i="6" s="1"/>
  <c r="B10" i="6" s="1"/>
  <c r="B11" i="6" s="1"/>
  <c r="B12" i="6" s="1"/>
  <c r="B13" i="6" s="1"/>
  <c r="B14" i="6" s="1"/>
</calcChain>
</file>

<file path=xl/sharedStrings.xml><?xml version="1.0" encoding="utf-8"?>
<sst xmlns="http://schemas.openxmlformats.org/spreadsheetml/2006/main" count="1237" uniqueCount="333">
  <si>
    <t>Заболеваемость населения по группам болезней</t>
  </si>
  <si>
    <t>алғаш рет диагноз қойылған аурулардың 100 000 адамға шаққандағы саны</t>
  </si>
  <si>
    <t>число больных с впервые установленным диагнозом на 100 000 населения</t>
  </si>
  <si>
    <t>Диагнозы өмірінде бірінші рет қойылып, тіркелген ауру адамдар, барлығы</t>
  </si>
  <si>
    <t>Число заболеваний, зарегистрированных с впервые установленным диагнозом, всего</t>
  </si>
  <si>
    <t xml:space="preserve">   оның ішінде:</t>
  </si>
  <si>
    <t xml:space="preserve">   из них:</t>
  </si>
  <si>
    <t>жұқпалы және паразит аурулар</t>
  </si>
  <si>
    <t>инфекционные и паразитарные болезни</t>
  </si>
  <si>
    <t>жаңа өскін</t>
  </si>
  <si>
    <t>новообразования</t>
  </si>
  <si>
    <t>қан, қан жасау органдарының аурулары және иммунді механизмді шарпыған жекелеген ауытқулар</t>
  </si>
  <si>
    <t>болезни крови, кроветворных органов и отдельные нарушения с вовлечением иммунного механизма</t>
  </si>
  <si>
    <t>эндокриндік аурулар, тамақтану мен зат алмасудың бұзылуы</t>
  </si>
  <si>
    <t>эндокринные болезни, расстройства питания и обмена веществ</t>
  </si>
  <si>
    <t>психиканың бұзылуы және мінез-құлықтың бұзылуы</t>
  </si>
  <si>
    <t>психические расстройства и расстройства поведения</t>
  </si>
  <si>
    <t>наркологиялық бұзылу</t>
  </si>
  <si>
    <t>наркологические расстройства</t>
  </si>
  <si>
    <t xml:space="preserve">жүйке жүйесі аурулары </t>
  </si>
  <si>
    <t xml:space="preserve">болезни нервной системы </t>
  </si>
  <si>
    <t>көз бен оның қосалқы мүшелерінің аурулары</t>
  </si>
  <si>
    <t>болезни глаза и его придатков</t>
  </si>
  <si>
    <t>құлақ пен емізік тәрізді өсіндінің аурулары</t>
  </si>
  <si>
    <t>болезни уха и сосцевидного отростка</t>
  </si>
  <si>
    <t>қан айналымы жүйесінің аурулары</t>
  </si>
  <si>
    <t>болезни системы кровообращения</t>
  </si>
  <si>
    <t>тыныс алу мүшелерінің аурулары</t>
  </si>
  <si>
    <t>болезни органов дыхания</t>
  </si>
  <si>
    <t>ас қорыту мүшелерінің аурулары</t>
  </si>
  <si>
    <t>3 671,0</t>
  </si>
  <si>
    <t>болезни органов пищеварения</t>
  </si>
  <si>
    <t>несеп-жыныс жүйесінің аурулары</t>
  </si>
  <si>
    <t xml:space="preserve">болезни мочеполовой системы </t>
  </si>
  <si>
    <t>жүктіліктің, босану мен туғаннан кейінгі кезеңнің асқынуы</t>
  </si>
  <si>
    <t>5 068,0</t>
  </si>
  <si>
    <t xml:space="preserve">осложнения беременности, родов и послеродового периода </t>
  </si>
  <si>
    <t>тері мен шел жасушасының аурулары</t>
  </si>
  <si>
    <t>болезни кожи и подкожной клетчатки</t>
  </si>
  <si>
    <t>сүйек-бұлшық ет жүйесі мен дәнекер тін аурулары</t>
  </si>
  <si>
    <t xml:space="preserve">болезни костно-мышечной системы и соединительной ткани </t>
  </si>
  <si>
    <t>іштен ауытқулармен туу (өсіп-жетілу кемістігі), деформациялар мен хромосомдық бұзылулар</t>
  </si>
  <si>
    <t>врожденные аномалии (пороки развития), деформации и хромосомные нарушения</t>
  </si>
  <si>
    <t>симптомдар, белгілер және нормадан ауытқулар</t>
  </si>
  <si>
    <t>симптомы, признаки и отклонения от нормы</t>
  </si>
  <si>
    <t>жарақаттар және уланулар</t>
  </si>
  <si>
    <t xml:space="preserve">жарақаттар, уланулар және сыртқы себептер әсерінің кейбір басқа салдары </t>
  </si>
  <si>
    <t>3 493,2</t>
  </si>
  <si>
    <t>3 270,4</t>
  </si>
  <si>
    <t>травмы и отравления</t>
  </si>
  <si>
    <t>травмы, отравления и некоторые другие последствия воздействия внешних причин</t>
  </si>
  <si>
    <t>Класс болезни</t>
  </si>
  <si>
    <t>абсолютные числа</t>
  </si>
  <si>
    <t>52410.7</t>
  </si>
  <si>
    <t>ВСЕГО    в том числе:</t>
  </si>
  <si>
    <t>Инфекционные и паразитарные болезни</t>
  </si>
  <si>
    <t>Новообразования</t>
  </si>
  <si>
    <t>Болезни крови, кроветворных органов и отдельные нарушения, вовлекающие иммунный механизм</t>
  </si>
  <si>
    <t>Эндокринные болезни, расстройства питания и нарушения обмена веществ</t>
  </si>
  <si>
    <t>Психические расстройства и расстройства поведения</t>
  </si>
  <si>
    <t>Психические расстройства и расстройства поведения, связанные с употреблением психоактивных веществ</t>
  </si>
  <si>
    <t>Болезни нервной системы</t>
  </si>
  <si>
    <t>Болезни глаза и его придатков</t>
  </si>
  <si>
    <t>Болезни уха и сосцевидного отростка</t>
  </si>
  <si>
    <t>Болезни системы кровообращения</t>
  </si>
  <si>
    <t>Болезни органов дыхания</t>
  </si>
  <si>
    <t>Болезни органов пищеварения</t>
  </si>
  <si>
    <t>Болезни кожи и подкожной клетчатки</t>
  </si>
  <si>
    <t>Болезни  костно-мышечной системы и соединительной ткани</t>
  </si>
  <si>
    <t>Болезни мочеполовой системы</t>
  </si>
  <si>
    <t>Осложнения беременности, родов и послеродового периода *)</t>
  </si>
  <si>
    <t>Отдельные состояния, возникающие в перинатальном периоде **)</t>
  </si>
  <si>
    <t>Врожденные аномалии (пороки развития), деформации и хромосомные нарушения</t>
  </si>
  <si>
    <t>Симптомы, признаки и отклонения от нормы, выявленные при клинических и лабораторных исследованиях, не классифицированные в других рубриках</t>
  </si>
  <si>
    <t>Травмы, отравления и некоторые другие последствия воздействия внешних причин</t>
  </si>
  <si>
    <t>57175.7</t>
  </si>
  <si>
    <t>из них &gt; 18л</t>
  </si>
  <si>
    <t>15-17л</t>
  </si>
  <si>
    <t>0-14л</t>
  </si>
  <si>
    <t>-</t>
  </si>
  <si>
    <t>Примечание: *) Расчет на женщин репродуктивного периода (возраст)</t>
  </si>
  <si>
    <t xml:space="preserve">                      **) Расчет на детей в возрасте от 0 до 14 лет</t>
  </si>
  <si>
    <t xml:space="preserve">ОБЩАЯ   ЗАБОЛЕВАЕМОСТЬ  НАСЕЛЕНИЯ  ПО КЛАССАМ   БОЛЕЗНЕЙ,
ЗАРЕГИСТРИРОВАННЫХ  В  ЛЕЧЕБНО-ПРОФИЛАКТИЧЕСКИХ ОРГАНИЗАЦИЯХ
</t>
  </si>
  <si>
    <t xml:space="preserve">ЗАБОЛЕВАЕМОСТЬ  НАСЕЛЕНИЯ  С ВПЕРВЫЕ УСТАНОВЛЕННЫМ ДИАГНОЗОМ </t>
  </si>
  <si>
    <t>Pеспублика Казахстан</t>
  </si>
  <si>
    <t>Акмолинская</t>
  </si>
  <si>
    <t>С-Казахстанская</t>
  </si>
  <si>
    <t>г.а.Астана</t>
  </si>
  <si>
    <t>г.а. Алматы</t>
  </si>
  <si>
    <t>Барлығы</t>
  </si>
  <si>
    <t>Всего</t>
  </si>
  <si>
    <t>олардың ішінде әйелдер</t>
  </si>
  <si>
    <t>из них женщины</t>
  </si>
  <si>
    <t>18&amp;</t>
  </si>
  <si>
    <t>15-17</t>
  </si>
  <si>
    <t>0-14</t>
  </si>
  <si>
    <t>56773.4</t>
  </si>
  <si>
    <t>54821.3</t>
  </si>
  <si>
    <t>61017.1</t>
  </si>
  <si>
    <t>37092.5</t>
  </si>
  <si>
    <t>40026.1</t>
  </si>
  <si>
    <t>86212.4</t>
  </si>
  <si>
    <t>85228.8</t>
  </si>
  <si>
    <t>87168.7</t>
  </si>
  <si>
    <t>94970.5</t>
  </si>
  <si>
    <t>45501.6</t>
  </si>
  <si>
    <t>47421.4</t>
  </si>
  <si>
    <t>48054.6</t>
  </si>
  <si>
    <t>50359.0</t>
  </si>
  <si>
    <t>32041.7</t>
  </si>
  <si>
    <t>32886.3</t>
  </si>
  <si>
    <t>78046.4</t>
  </si>
  <si>
    <t>86071.7</t>
  </si>
  <si>
    <t>83094.1</t>
  </si>
  <si>
    <t>87239.2</t>
  </si>
  <si>
    <t>47200.8</t>
  </si>
  <si>
    <t>47075.4</t>
  </si>
  <si>
    <t>50747.4</t>
  </si>
  <si>
    <t>52957.4</t>
  </si>
  <si>
    <t>35429.9</t>
  </si>
  <si>
    <t>36467.2</t>
  </si>
  <si>
    <t>52610.3</t>
  </si>
  <si>
    <t>55012.9</t>
  </si>
  <si>
    <t>66606.3</t>
  </si>
  <si>
    <t>63811.0</t>
  </si>
  <si>
    <t>52900.3</t>
  </si>
  <si>
    <t>53706.4</t>
  </si>
  <si>
    <t>53865.3</t>
  </si>
  <si>
    <t>55079.4</t>
  </si>
  <si>
    <t>35877.0</t>
  </si>
  <si>
    <t>36498.1</t>
  </si>
  <si>
    <t>78929.6</t>
  </si>
  <si>
    <t>79820.5</t>
  </si>
  <si>
    <t>112016.3</t>
  </si>
  <si>
    <t>112909.9</t>
  </si>
  <si>
    <t>59516.2</t>
  </si>
  <si>
    <t>69969.3</t>
  </si>
  <si>
    <t>64934.6</t>
  </si>
  <si>
    <t>76218.5</t>
  </si>
  <si>
    <t>46972.6</t>
  </si>
  <si>
    <t>48932.9</t>
  </si>
  <si>
    <t>99462.2</t>
  </si>
  <si>
    <t>90149.3</t>
  </si>
  <si>
    <t>89258.0</t>
  </si>
  <si>
    <t>121681.6</t>
  </si>
  <si>
    <t>63131.7</t>
  </si>
  <si>
    <t>71485.6</t>
  </si>
  <si>
    <t>66804.6</t>
  </si>
  <si>
    <t>77490.7</t>
  </si>
  <si>
    <t>39654.9</t>
  </si>
  <si>
    <t>49423.7</t>
  </si>
  <si>
    <t>149177.6</t>
  </si>
  <si>
    <t>99252.6</t>
  </si>
  <si>
    <t>137401.1</t>
  </si>
  <si>
    <t>146603.3</t>
  </si>
  <si>
    <t>ЗАБОЛЕВАЕМОСТЬ  НАСЕЛЕНИЯ (число заболеваний, зарегистрированных впервые в жизни, на 100 000 человек соответствующего населения)</t>
  </si>
  <si>
    <t>ВСЕ БОЛЕЗНИ</t>
  </si>
  <si>
    <t>Туркестанская</t>
  </si>
  <si>
    <t>г.а.Нур-Султан</t>
  </si>
  <si>
    <t>г.а.Шымкент</t>
  </si>
  <si>
    <t>Туркестанская*</t>
  </si>
  <si>
    <t>*2015-2016гг данные по ЮКО</t>
  </si>
  <si>
    <t>57896.9</t>
  </si>
  <si>
    <t>50027.8</t>
  </si>
  <si>
    <t>49992.4</t>
  </si>
  <si>
    <t>54408.6</t>
  </si>
  <si>
    <t>53900.3</t>
  </si>
  <si>
    <t>0.0</t>
  </si>
  <si>
    <t>40142.7</t>
  </si>
  <si>
    <t>71557.7</t>
  </si>
  <si>
    <t>71627.4</t>
  </si>
  <si>
    <t>70018.6</t>
  </si>
  <si>
    <t>71990.0</t>
  </si>
  <si>
    <t>65199.2</t>
  </si>
  <si>
    <t>62411.6</t>
  </si>
  <si>
    <t>62061.4</t>
  </si>
  <si>
    <t>51636.8</t>
  </si>
  <si>
    <t>51910.6</t>
  </si>
  <si>
    <t>56691.4</t>
  </si>
  <si>
    <t>57199.3</t>
  </si>
  <si>
    <t>45384.7</t>
  </si>
  <si>
    <t>79467.1</t>
  </si>
  <si>
    <t>81412.3</t>
  </si>
  <si>
    <t>74305.4</t>
  </si>
  <si>
    <t>76698.0</t>
  </si>
  <si>
    <t>72904.3</t>
  </si>
  <si>
    <t>40569.9</t>
  </si>
  <si>
    <t>41213.4</t>
  </si>
  <si>
    <t>35061.4</t>
  </si>
  <si>
    <t>34660.0</t>
  </si>
  <si>
    <t>37732.8</t>
  </si>
  <si>
    <t>36981.5</t>
  </si>
  <si>
    <t>28094.6</t>
  </si>
  <si>
    <t>48221.1</t>
  </si>
  <si>
    <t>54437.8</t>
  </si>
  <si>
    <t>49423.2</t>
  </si>
  <si>
    <t>52252.2</t>
  </si>
  <si>
    <t>44885.4</t>
  </si>
  <si>
    <t>84148.8</t>
  </si>
  <si>
    <t>78500.4</t>
  </si>
  <si>
    <t>89263.6</t>
  </si>
  <si>
    <t>79463.0</t>
  </si>
  <si>
    <t>79632.7</t>
  </si>
  <si>
    <t>75350.0</t>
  </si>
  <si>
    <t>40580.4</t>
  </si>
  <si>
    <t>91555.2</t>
  </si>
  <si>
    <t>93996.7</t>
  </si>
  <si>
    <t>108125.0</t>
  </si>
  <si>
    <t>109213.6</t>
  </si>
  <si>
    <t>72985.5</t>
  </si>
  <si>
    <t>96844.0</t>
  </si>
  <si>
    <t>92604.1</t>
  </si>
  <si>
    <t>90501.2</t>
  </si>
  <si>
    <t>92082.9</t>
  </si>
  <si>
    <t>110908.2</t>
  </si>
  <si>
    <t>111483.2</t>
  </si>
  <si>
    <t>58442.5</t>
  </si>
  <si>
    <t>126986.5</t>
  </si>
  <si>
    <t>110132.0</t>
  </si>
  <si>
    <t>136607.8</t>
  </si>
  <si>
    <t>133650.3</t>
  </si>
  <si>
    <t>102446.5</t>
  </si>
  <si>
    <t>РК</t>
  </si>
  <si>
    <t>инфекционные и паразитарные</t>
  </si>
  <si>
    <t>СКО</t>
  </si>
  <si>
    <t>г.Нур-Султан</t>
  </si>
  <si>
    <t>г.Алматы</t>
  </si>
  <si>
    <t>Инфекционные и паразитарные</t>
  </si>
  <si>
    <t>Болезни крови, кроветворных органов и отдельные нарушения с вовлечением иммунного механизма</t>
  </si>
  <si>
    <t>Болезни эндокринной системы, расстройства питания и нарушения обмена веществ</t>
  </si>
  <si>
    <t>Психические расстр-тва и расстр-тва поведения, связанные с употреблением психоактивных в-в</t>
  </si>
  <si>
    <t>Болезни глаза и его придаточного аппарата</t>
  </si>
  <si>
    <t>Болезни костно-мышечной системы и соединительной ткани</t>
  </si>
  <si>
    <t xml:space="preserve">Осложнения беременности, родов и послеродового периода </t>
  </si>
  <si>
    <t>СРЕД</t>
  </si>
  <si>
    <t>На начало</t>
  </si>
  <si>
    <t>ЧИСЛЕННОСТЬ</t>
  </si>
  <si>
    <t>г,а,Астана</t>
  </si>
  <si>
    <t>г,а, Алматы</t>
  </si>
  <si>
    <t>г,а,Шымкент</t>
  </si>
  <si>
    <t>г,а,Нур-Султан</t>
  </si>
  <si>
    <t>ЧИСЛЕННОСТЬ НА НАЧАЛО</t>
  </si>
  <si>
    <t>СРЕДНЯЯ</t>
  </si>
  <si>
    <t>Инфекционные и паразитарные РК</t>
  </si>
  <si>
    <t>Инфекционные и паразитарные Акмолинская</t>
  </si>
  <si>
    <t>Инфекционные и паразитарные СКО</t>
  </si>
  <si>
    <t>Инфекционные и паразитарные г.Нур-Султан</t>
  </si>
  <si>
    <t>Инфекционные и паразитарные г.Алматы</t>
  </si>
  <si>
    <t>Новообразования РК</t>
  </si>
  <si>
    <t>Новообразования Акмолинская</t>
  </si>
  <si>
    <t>Новообразования СКО</t>
  </si>
  <si>
    <t>Новообразования г.Нур-Султан</t>
  </si>
  <si>
    <t>Новообразования г.Алматы</t>
  </si>
  <si>
    <t>Болезни крови, кроветворных органов и отдельные нарушения с вовлечением иммунного механизма РК</t>
  </si>
  <si>
    <t>Болезни крови, кроветворных органов и отдельные нарушения с вовлечением иммунного механизма Акмолинская</t>
  </si>
  <si>
    <t>Болезни крови, кроветворных органов и отдельные нарушения с вовлечением иммунного механизма СКО</t>
  </si>
  <si>
    <t>Болезни крови, кроветворных органов и отдельные нарушения с вовлечением иммунного механизма г.Нур-Султан</t>
  </si>
  <si>
    <t>Болезни крови, кроветворных органов и отдельные нарушения с вовлечением иммунного механизма г.Алматы</t>
  </si>
  <si>
    <t>Болезни эндокринной системы, расстройства питания и нарушения обмена веществ РК</t>
  </si>
  <si>
    <t>Болезни эндокринной системы, расстройства питания и нарушения обмена веществ Акмолинская</t>
  </si>
  <si>
    <t>Болезни эндокринной системы, расстройства питания и нарушения обмена веществ СКО</t>
  </si>
  <si>
    <t>Болезни эндокринной системы, расстройства питания и нарушения обмена веществ г.Нур-Султан</t>
  </si>
  <si>
    <t>Болезни эндокринной системы, расстройства питания и нарушения обмена веществ г.Алматы</t>
  </si>
  <si>
    <t>Психические расстройства и расстройства поведения РК</t>
  </si>
  <si>
    <t>Психические расстройства и расстройства поведения Акмолинская</t>
  </si>
  <si>
    <t>Психические расстройства и расстройства поведения СКО</t>
  </si>
  <si>
    <t>Психические расстройства и расстройства поведения г.Нур-Султан</t>
  </si>
  <si>
    <t>Психические расстройства и расстройства поведения г.Алматы</t>
  </si>
  <si>
    <t>Психические расстр-тва и расстр-тва поведения, связанные с употреблением психоактивных в-в РК</t>
  </si>
  <si>
    <t>Психические расстр-тва и расстр-тва поведения, связанные с употреблением психоактивных в-в Акмолинская</t>
  </si>
  <si>
    <t>Психические расстр-тва и расстр-тва поведения, связанные с употреблением психоактивных в-в СКО</t>
  </si>
  <si>
    <t>Психические расстр-тва и расстр-тва поведения, связанные с употреблением психоактивных в-в г.Нур-Султан</t>
  </si>
  <si>
    <t>Психические расстр-тва и расстр-тва поведения, связанные с употреблением психоактивных в-в г.Алматы</t>
  </si>
  <si>
    <t>Болезни нервной системы РК</t>
  </si>
  <si>
    <t>Болезни нервной системы Акмолинская</t>
  </si>
  <si>
    <t>Болезни нервной системы СКО</t>
  </si>
  <si>
    <t>Болезни нервной системы г.Нур-Султан</t>
  </si>
  <si>
    <t>Болезни нервной системы г.Алматы</t>
  </si>
  <si>
    <t>Болезни глаза и его придаточного аппарата РК</t>
  </si>
  <si>
    <t>Болезни глаза и его придаточного аппарата Акмолинская</t>
  </si>
  <si>
    <t>Болезни глаза и его придаточного аппарата СКО</t>
  </si>
  <si>
    <t>Болезни глаза и его придаточного аппарата г.Нур-Султан</t>
  </si>
  <si>
    <t>Болезни глаза и его придаточного аппарата г.Алматы</t>
  </si>
  <si>
    <t>Болезни уха и сосцевидного отростка РК</t>
  </si>
  <si>
    <t>Болезни уха и сосцевидного отростка Акмолинская</t>
  </si>
  <si>
    <t>Болезни уха и сосцевидного отростка СКО</t>
  </si>
  <si>
    <t>Болезни уха и сосцевидного отростка г.Нур-Султан</t>
  </si>
  <si>
    <t>Болезни уха и сосцевидного отростка г.Алматы</t>
  </si>
  <si>
    <t>Болезни системы кровообращения РК</t>
  </si>
  <si>
    <t>Болезни системы кровообращения Акмолинская</t>
  </si>
  <si>
    <t>Болезни системы кровообращения СКО</t>
  </si>
  <si>
    <t>Болезни системы кровообращения г.Нур-Султан</t>
  </si>
  <si>
    <t>Болезни системы кровообращения г.Алматы</t>
  </si>
  <si>
    <t>Болезни органов дыхания РК</t>
  </si>
  <si>
    <t>Болезни органов дыхания Акмолинская</t>
  </si>
  <si>
    <t>Болезни органов дыхания СКО</t>
  </si>
  <si>
    <t>Болезни органов дыхания г.Нур-Султан</t>
  </si>
  <si>
    <t>Болезни органов дыхания г.Алматы</t>
  </si>
  <si>
    <t>Болезни органов пищеварения РК</t>
  </si>
  <si>
    <t>Болезни органов пищеварения Акмолинская</t>
  </si>
  <si>
    <t>Болезни органов пищеварения СКО</t>
  </si>
  <si>
    <t>Болезни органов пищеварения г.Нур-Султан</t>
  </si>
  <si>
    <t>Болезни органов пищеварения г.Алматы</t>
  </si>
  <si>
    <t>Болезни кожи и подкожной клетчатки РК</t>
  </si>
  <si>
    <t>Болезни кожи и подкожной клетчатки Акмолинская</t>
  </si>
  <si>
    <t>Болезни кожи и подкожной клетчатки СКО</t>
  </si>
  <si>
    <t>Болезни кожи и подкожной клетчатки г.Нур-Султан</t>
  </si>
  <si>
    <t>Болезни кожи и подкожной клетчатки г.Алматы</t>
  </si>
  <si>
    <t>Болезни костно-мышечной системы и соединительной ткани РК</t>
  </si>
  <si>
    <t>Болезни костно-мышечной системы и соединительной ткани Акмолинская</t>
  </si>
  <si>
    <t>Болезни костно-мышечной системы и соединительной ткани СКО</t>
  </si>
  <si>
    <t>Болезни костно-мышечной системы и соединительной ткани г.Нур-Султан</t>
  </si>
  <si>
    <t>Болезни костно-мышечной системы и соединительной ткани г.Алматы</t>
  </si>
  <si>
    <t>Болезни мочеполовой системы РК</t>
  </si>
  <si>
    <t>Болезни мочеполовой системы Акмолинская</t>
  </si>
  <si>
    <t>Болезни мочеполовой системы СКО</t>
  </si>
  <si>
    <t>Болезни мочеполовой системы г.Нур-Султан</t>
  </si>
  <si>
    <t>Болезни мочеполовой системы г.Алматы</t>
  </si>
  <si>
    <t>Осложнения беременности, родов и послеродового периода  РК</t>
  </si>
  <si>
    <t>Осложнения беременности, родов и послеродового периода  Акмолинская</t>
  </si>
  <si>
    <t>Осложнения беременности, родов и послеродового периода  СКО</t>
  </si>
  <si>
    <t>Осложнения беременности, родов и послеродового периода  г.Нур-Султан</t>
  </si>
  <si>
    <t>Осложнения беременности, родов и послеродового периода  г.Алматы</t>
  </si>
  <si>
    <t>Врожденные аномалии (пороки развития), деформации и хромосомные нарушения РК</t>
  </si>
  <si>
    <t>Врожденные аномалии (пороки развития), деформации и хромосомные нарушения Акмолинская</t>
  </si>
  <si>
    <t>Врожденные аномалии (пороки развития), деформации и хромосомные нарушения СКО</t>
  </si>
  <si>
    <t>Врожденные аномалии (пороки развития), деформации и хромосомные нарушения г.Нур-Султан</t>
  </si>
  <si>
    <t>Врожденные аномалии (пороки развития), деформации и хромосомные нарушения г.Алматы</t>
  </si>
  <si>
    <t>Травмы, отравления и некоторые другие последствия воздействия внешних причин РК</t>
  </si>
  <si>
    <t>Травмы, отравления и некоторые другие последствия воздействия внешних причин Акмолинская</t>
  </si>
  <si>
    <t>Травмы, отравления и некоторые другие последствия воздействия внешних причин СКО</t>
  </si>
  <si>
    <t>Травмы, отравления и некоторые другие последствия воздействия внешних причин г.Нур-Султан</t>
  </si>
  <si>
    <t>Травмы, отравления и некоторые другие последствия воздействия внешних причин г.Алматы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</si>
</sst>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B0F0"/>
      <name val="Calibri"/>
      <family val="2"/>
      <charset val="204"/>
      <scheme val="minor"/>
    </font>
    <font>
      <b/>
      <sz val="8"/>
      <color rgb="FF00B0F0"/>
      <name val="Times New Roman"/>
      <family val="1"/>
      <charset val="204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EF4AC"/>
        <bgColor indexed="64"/>
      </patternFill>
    </fill>
    <fill>
      <patternFill patternType="solid">
        <fgColor rgb="FFFFFC84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B7E2FF"/>
        <bgColor indexed="64"/>
      </patternFill>
    </fill>
    <fill>
      <patternFill patternType="solid">
        <fgColor rgb="FFABFFAB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BF93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B3FF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19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4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4" fillId="0" borderId="6" xfId="0" applyFont="1" applyBorder="1" applyAlignment="1">
      <alignment vertical="center" wrapText="1"/>
    </xf>
    <xf numFmtId="0" fontId="0" fillId="0" borderId="2" xfId="0" applyBorder="1"/>
    <xf numFmtId="0" fontId="6" fillId="0" borderId="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/>
    <xf numFmtId="0" fontId="6" fillId="0" borderId="13" xfId="0" applyFont="1" applyBorder="1" applyAlignment="1">
      <alignment wrapText="1"/>
    </xf>
    <xf numFmtId="0" fontId="6" fillId="0" borderId="4" xfId="0" applyFont="1" applyBorder="1" applyAlignment="1">
      <alignment horizontal="center" vertical="center" wrapText="1"/>
    </xf>
    <xf numFmtId="0" fontId="0" fillId="0" borderId="13" xfId="0" applyBorder="1"/>
    <xf numFmtId="0" fontId="1" fillId="0" borderId="4" xfId="0" applyFont="1" applyBorder="1"/>
    <xf numFmtId="0" fontId="0" fillId="0" borderId="4" xfId="0" applyBorder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0" fillId="0" borderId="9" xfId="0" applyBorder="1"/>
    <xf numFmtId="0" fontId="5" fillId="0" borderId="0" xfId="0" applyFont="1" applyAlignment="1">
      <alignment vertical="center"/>
    </xf>
    <xf numFmtId="0" fontId="1" fillId="0" borderId="0" xfId="0" applyFont="1" applyBorder="1" applyAlignment="1"/>
    <xf numFmtId="0" fontId="0" fillId="0" borderId="12" xfId="0" applyBorder="1"/>
    <xf numFmtId="0" fontId="1" fillId="0" borderId="11" xfId="0" applyFont="1" applyBorder="1"/>
    <xf numFmtId="0" fontId="7" fillId="0" borderId="0" xfId="0" applyFont="1" applyAlignment="1">
      <alignment horizontal="left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6" fillId="0" borderId="7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" fillId="0" borderId="7" xfId="0" applyFont="1" applyBorder="1"/>
    <xf numFmtId="0" fontId="1" fillId="0" borderId="10" xfId="0" applyFont="1" applyBorder="1"/>
    <xf numFmtId="164" fontId="5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17" fontId="0" fillId="0" borderId="0" xfId="0" applyNumberFormat="1"/>
    <xf numFmtId="164" fontId="5" fillId="0" borderId="11" xfId="0" applyNumberFormat="1" applyFont="1" applyBorder="1" applyAlignment="1">
      <alignment horizontal="center" vertical="center" wrapText="1"/>
    </xf>
    <xf numFmtId="17" fontId="1" fillId="0" borderId="0" xfId="0" applyNumberFormat="1" applyFont="1"/>
    <xf numFmtId="164" fontId="5" fillId="0" borderId="3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0" fillId="0" borderId="14" xfId="0" applyBorder="1"/>
    <xf numFmtId="164" fontId="5" fillId="0" borderId="14" xfId="0" applyNumberFormat="1" applyFont="1" applyBorder="1" applyAlignment="1">
      <alignment horizontal="center" vertical="center" wrapText="1"/>
    </xf>
    <xf numFmtId="164" fontId="0" fillId="0" borderId="14" xfId="0" applyNumberFormat="1" applyBorder="1"/>
    <xf numFmtId="0" fontId="5" fillId="0" borderId="14" xfId="0" applyFont="1" applyBorder="1" applyAlignment="1">
      <alignment horizontal="right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right" wrapText="1"/>
    </xf>
    <xf numFmtId="0" fontId="9" fillId="0" borderId="0" xfId="0" applyFont="1"/>
    <xf numFmtId="0" fontId="10" fillId="0" borderId="0" xfId="0" applyFont="1" applyAlignment="1">
      <alignment wrapText="1"/>
    </xf>
    <xf numFmtId="0" fontId="5" fillId="17" borderId="11" xfId="0" applyFont="1" applyFill="1" applyBorder="1" applyAlignment="1">
      <alignment horizontal="right" vertical="center" wrapText="1"/>
    </xf>
    <xf numFmtId="1" fontId="0" fillId="0" borderId="0" xfId="0" applyNumberFormat="1"/>
    <xf numFmtId="0" fontId="6" fillId="0" borderId="14" xfId="0" applyFont="1" applyBorder="1" applyAlignment="1">
      <alignment horizontal="right" vertical="center" wrapText="1"/>
    </xf>
    <xf numFmtId="0" fontId="6" fillId="0" borderId="14" xfId="0" applyFont="1" applyFill="1" applyBorder="1" applyAlignment="1">
      <alignment horizontal="right" vertical="center" wrapText="1"/>
    </xf>
    <xf numFmtId="1" fontId="0" fillId="0" borderId="14" xfId="0" applyNumberFormat="1" applyBorder="1"/>
    <xf numFmtId="164" fontId="5" fillId="0" borderId="0" xfId="0" applyNumberFormat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right" vertical="center" wrapText="1"/>
    </xf>
    <xf numFmtId="0" fontId="5" fillId="0" borderId="17" xfId="0" applyFont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right" vertical="center" wrapText="1"/>
    </xf>
    <xf numFmtId="0" fontId="0" fillId="0" borderId="18" xfId="0" applyBorder="1"/>
    <xf numFmtId="0" fontId="6" fillId="0" borderId="16" xfId="0" applyFont="1" applyBorder="1" applyAlignment="1">
      <alignment horizontal="right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wrapText="1"/>
    </xf>
    <xf numFmtId="0" fontId="0" fillId="0" borderId="20" xfId="0" applyBorder="1"/>
    <xf numFmtId="0" fontId="9" fillId="0" borderId="17" xfId="0" applyFont="1" applyBorder="1"/>
    <xf numFmtId="0" fontId="10" fillId="0" borderId="17" xfId="0" applyFont="1" applyBorder="1" applyAlignment="1">
      <alignment wrapText="1"/>
    </xf>
    <xf numFmtId="0" fontId="0" fillId="18" borderId="0" xfId="0" applyFill="1" applyBorder="1"/>
    <xf numFmtId="1" fontId="12" fillId="0" borderId="0" xfId="0" applyNumberFormat="1" applyFont="1" applyBorder="1" applyAlignment="1">
      <alignment wrapText="1"/>
    </xf>
    <xf numFmtId="0" fontId="12" fillId="0" borderId="0" xfId="0" applyFont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16" borderId="0" xfId="0" applyFill="1" applyBorder="1"/>
    <xf numFmtId="0" fontId="0" fillId="20" borderId="0" xfId="0" applyFill="1" applyBorder="1"/>
    <xf numFmtId="0" fontId="0" fillId="6" borderId="0" xfId="0" applyFill="1" applyBorder="1"/>
    <xf numFmtId="0" fontId="0" fillId="23" borderId="0" xfId="0" applyFill="1" applyBorder="1"/>
    <xf numFmtId="0" fontId="0" fillId="24" borderId="0" xfId="0" applyFill="1" applyBorder="1"/>
    <xf numFmtId="0" fontId="0" fillId="4" borderId="0" xfId="0" applyFill="1" applyBorder="1"/>
    <xf numFmtId="0" fontId="0" fillId="25" borderId="0" xfId="0" applyFill="1" applyBorder="1"/>
    <xf numFmtId="0" fontId="0" fillId="3" borderId="0" xfId="0" applyFill="1" applyBorder="1"/>
    <xf numFmtId="0" fontId="0" fillId="19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5" borderId="21" xfId="0" applyFill="1" applyBorder="1"/>
    <xf numFmtId="0" fontId="0" fillId="5" borderId="15" xfId="0" applyFill="1" applyBorder="1"/>
    <xf numFmtId="0" fontId="0" fillId="5" borderId="24" xfId="0" applyFill="1" applyBorder="1"/>
    <xf numFmtId="164" fontId="8" fillId="2" borderId="23" xfId="0" applyNumberFormat="1" applyFont="1" applyFill="1" applyBorder="1" applyAlignment="1">
      <alignment horizontal="center" vertical="center" wrapText="1"/>
    </xf>
    <xf numFmtId="164" fontId="0" fillId="2" borderId="14" xfId="0" applyNumberFormat="1" applyFill="1" applyBorder="1"/>
    <xf numFmtId="164" fontId="8" fillId="2" borderId="14" xfId="0" applyNumberFormat="1" applyFont="1" applyFill="1" applyBorder="1" applyAlignment="1">
      <alignment horizontal="center" vertical="center" wrapText="1"/>
    </xf>
    <xf numFmtId="164" fontId="8" fillId="12" borderId="23" xfId="0" applyNumberFormat="1" applyFont="1" applyFill="1" applyBorder="1" applyAlignment="1">
      <alignment horizontal="center" vertical="center" wrapText="1"/>
    </xf>
    <xf numFmtId="164" fontId="0" fillId="12" borderId="14" xfId="0" applyNumberFormat="1" applyFill="1" applyBorder="1"/>
    <xf numFmtId="164" fontId="8" fillId="12" borderId="14" xfId="0" applyNumberFormat="1" applyFont="1" applyFill="1" applyBorder="1" applyAlignment="1">
      <alignment horizontal="center" vertical="center" wrapText="1"/>
    </xf>
    <xf numFmtId="164" fontId="8" fillId="10" borderId="23" xfId="0" applyNumberFormat="1" applyFont="1" applyFill="1" applyBorder="1" applyAlignment="1">
      <alignment horizontal="center" vertical="center" wrapText="1"/>
    </xf>
    <xf numFmtId="164" fontId="0" fillId="10" borderId="14" xfId="0" applyNumberFormat="1" applyFill="1" applyBorder="1"/>
    <xf numFmtId="164" fontId="8" fillId="10" borderId="14" xfId="0" applyNumberFormat="1" applyFont="1" applyFill="1" applyBorder="1" applyAlignment="1">
      <alignment horizontal="center" vertical="center" wrapText="1"/>
    </xf>
    <xf numFmtId="164" fontId="8" fillId="3" borderId="23" xfId="0" applyNumberFormat="1" applyFont="1" applyFill="1" applyBorder="1" applyAlignment="1">
      <alignment horizontal="center" vertical="center" wrapText="1"/>
    </xf>
    <xf numFmtId="164" fontId="0" fillId="3" borderId="14" xfId="0" applyNumberFormat="1" applyFill="1" applyBorder="1"/>
    <xf numFmtId="164" fontId="8" fillId="3" borderId="14" xfId="0" applyNumberFormat="1" applyFont="1" applyFill="1" applyBorder="1" applyAlignment="1">
      <alignment horizontal="center" vertical="center" wrapText="1"/>
    </xf>
    <xf numFmtId="164" fontId="8" fillId="13" borderId="23" xfId="0" applyNumberFormat="1" applyFont="1" applyFill="1" applyBorder="1" applyAlignment="1">
      <alignment horizontal="center" vertical="center" wrapText="1"/>
    </xf>
    <xf numFmtId="164" fontId="0" fillId="13" borderId="14" xfId="0" applyNumberFormat="1" applyFill="1" applyBorder="1"/>
    <xf numFmtId="164" fontId="8" fillId="13" borderId="14" xfId="0" applyNumberFormat="1" applyFont="1" applyFill="1" applyBorder="1" applyAlignment="1">
      <alignment horizontal="center" vertical="center" wrapText="1"/>
    </xf>
    <xf numFmtId="164" fontId="8" fillId="11" borderId="23" xfId="0" applyNumberFormat="1" applyFont="1" applyFill="1" applyBorder="1" applyAlignment="1">
      <alignment horizontal="center" vertical="center" wrapText="1"/>
    </xf>
    <xf numFmtId="164" fontId="0" fillId="11" borderId="14" xfId="0" applyNumberFormat="1" applyFill="1" applyBorder="1"/>
    <xf numFmtId="164" fontId="8" fillId="11" borderId="14" xfId="0" applyNumberFormat="1" applyFont="1" applyFill="1" applyBorder="1" applyAlignment="1">
      <alignment horizontal="center" vertical="center" wrapText="1"/>
    </xf>
    <xf numFmtId="164" fontId="8" fillId="21" borderId="23" xfId="0" applyNumberFormat="1" applyFont="1" applyFill="1" applyBorder="1" applyAlignment="1">
      <alignment horizontal="center" vertical="center" wrapText="1"/>
    </xf>
    <xf numFmtId="164" fontId="0" fillId="21" borderId="14" xfId="0" applyNumberFormat="1" applyFill="1" applyBorder="1"/>
    <xf numFmtId="164" fontId="8" fillId="21" borderId="14" xfId="0" applyNumberFormat="1" applyFont="1" applyFill="1" applyBorder="1" applyAlignment="1">
      <alignment horizontal="center" vertical="center" wrapText="1"/>
    </xf>
    <xf numFmtId="164" fontId="8" fillId="28" borderId="23" xfId="0" applyNumberFormat="1" applyFont="1" applyFill="1" applyBorder="1" applyAlignment="1">
      <alignment horizontal="center" vertical="center" wrapText="1"/>
    </xf>
    <xf numFmtId="164" fontId="0" fillId="28" borderId="14" xfId="0" applyNumberFormat="1" applyFill="1" applyBorder="1"/>
    <xf numFmtId="164" fontId="8" fillId="28" borderId="14" xfId="0" applyNumberFormat="1" applyFont="1" applyFill="1" applyBorder="1" applyAlignment="1">
      <alignment horizontal="center" vertical="center" wrapText="1"/>
    </xf>
    <xf numFmtId="164" fontId="8" fillId="29" borderId="23" xfId="0" applyNumberFormat="1" applyFont="1" applyFill="1" applyBorder="1" applyAlignment="1">
      <alignment horizontal="center" vertical="center" wrapText="1"/>
    </xf>
    <xf numFmtId="164" fontId="0" fillId="29" borderId="14" xfId="0" applyNumberFormat="1" applyFill="1" applyBorder="1"/>
    <xf numFmtId="164" fontId="8" fillId="29" borderId="14" xfId="0" applyNumberFormat="1" applyFont="1" applyFill="1" applyBorder="1" applyAlignment="1">
      <alignment horizontal="center" vertical="center" wrapText="1"/>
    </xf>
    <xf numFmtId="164" fontId="8" fillId="30" borderId="23" xfId="0" applyNumberFormat="1" applyFont="1" applyFill="1" applyBorder="1" applyAlignment="1">
      <alignment horizontal="center" vertical="center" wrapText="1"/>
    </xf>
    <xf numFmtId="164" fontId="0" fillId="30" borderId="14" xfId="0" applyNumberFormat="1" applyFill="1" applyBorder="1"/>
    <xf numFmtId="164" fontId="8" fillId="30" borderId="14" xfId="0" applyNumberFormat="1" applyFont="1" applyFill="1" applyBorder="1" applyAlignment="1">
      <alignment horizontal="center" vertical="center" wrapText="1"/>
    </xf>
    <xf numFmtId="164" fontId="8" fillId="22" borderId="23" xfId="0" applyNumberFormat="1" applyFont="1" applyFill="1" applyBorder="1" applyAlignment="1">
      <alignment horizontal="center" vertical="center" wrapText="1"/>
    </xf>
    <xf numFmtId="164" fontId="0" fillId="22" borderId="14" xfId="0" applyNumberFormat="1" applyFill="1" applyBorder="1"/>
    <xf numFmtId="164" fontId="8" fillId="22" borderId="14" xfId="0" applyNumberFormat="1" applyFont="1" applyFill="1" applyBorder="1" applyAlignment="1">
      <alignment horizontal="center" vertical="center" wrapText="1"/>
    </xf>
    <xf numFmtId="164" fontId="8" fillId="31" borderId="23" xfId="0" applyNumberFormat="1" applyFont="1" applyFill="1" applyBorder="1" applyAlignment="1">
      <alignment horizontal="center" vertical="center" wrapText="1"/>
    </xf>
    <xf numFmtId="164" fontId="0" fillId="31" borderId="14" xfId="0" applyNumberFormat="1" applyFill="1" applyBorder="1"/>
    <xf numFmtId="164" fontId="8" fillId="31" borderId="14" xfId="0" applyNumberFormat="1" applyFont="1" applyFill="1" applyBorder="1" applyAlignment="1">
      <alignment horizontal="center" vertical="center" wrapText="1"/>
    </xf>
    <xf numFmtId="164" fontId="8" fillId="32" borderId="23" xfId="0" applyNumberFormat="1" applyFont="1" applyFill="1" applyBorder="1" applyAlignment="1">
      <alignment horizontal="center" vertical="center" wrapText="1"/>
    </xf>
    <xf numFmtId="164" fontId="0" fillId="32" borderId="14" xfId="0" applyNumberFormat="1" applyFill="1" applyBorder="1"/>
    <xf numFmtId="164" fontId="8" fillId="32" borderId="14" xfId="0" applyNumberFormat="1" applyFont="1" applyFill="1" applyBorder="1" applyAlignment="1">
      <alignment horizontal="center" vertical="center" wrapText="1"/>
    </xf>
    <xf numFmtId="164" fontId="8" fillId="33" borderId="23" xfId="0" applyNumberFormat="1" applyFont="1" applyFill="1" applyBorder="1" applyAlignment="1">
      <alignment horizontal="center" vertical="center" wrapText="1"/>
    </xf>
    <xf numFmtId="164" fontId="0" fillId="33" borderId="14" xfId="0" applyNumberFormat="1" applyFill="1" applyBorder="1"/>
    <xf numFmtId="164" fontId="8" fillId="33" borderId="14" xfId="0" applyNumberFormat="1" applyFont="1" applyFill="1" applyBorder="1" applyAlignment="1">
      <alignment horizontal="center" vertical="center" wrapText="1"/>
    </xf>
    <xf numFmtId="164" fontId="8" fillId="34" borderId="23" xfId="0" applyNumberFormat="1" applyFont="1" applyFill="1" applyBorder="1" applyAlignment="1">
      <alignment horizontal="center" vertical="center" wrapText="1"/>
    </xf>
    <xf numFmtId="164" fontId="0" fillId="34" borderId="14" xfId="0" applyNumberFormat="1" applyFill="1" applyBorder="1"/>
    <xf numFmtId="164" fontId="8" fillId="34" borderId="14" xfId="0" applyNumberFormat="1" applyFont="1" applyFill="1" applyBorder="1" applyAlignment="1">
      <alignment horizontal="center" vertical="center" wrapText="1"/>
    </xf>
    <xf numFmtId="164" fontId="8" fillId="35" borderId="23" xfId="0" applyNumberFormat="1" applyFont="1" applyFill="1" applyBorder="1" applyAlignment="1">
      <alignment horizontal="center" vertical="center" wrapText="1"/>
    </xf>
    <xf numFmtId="164" fontId="0" fillId="35" borderId="14" xfId="0" applyNumberFormat="1" applyFill="1" applyBorder="1"/>
    <xf numFmtId="164" fontId="8" fillId="35" borderId="14" xfId="0" applyNumberFormat="1" applyFont="1" applyFill="1" applyBorder="1" applyAlignment="1">
      <alignment horizontal="center" vertical="center" wrapText="1"/>
    </xf>
    <xf numFmtId="164" fontId="8" fillId="36" borderId="23" xfId="0" applyNumberFormat="1" applyFont="1" applyFill="1" applyBorder="1" applyAlignment="1">
      <alignment horizontal="center" vertical="center" wrapText="1"/>
    </xf>
    <xf numFmtId="164" fontId="0" fillId="36" borderId="14" xfId="0" applyNumberFormat="1" applyFill="1" applyBorder="1"/>
    <xf numFmtId="164" fontId="8" fillId="36" borderId="14" xfId="0" applyNumberFormat="1" applyFont="1" applyFill="1" applyBorder="1" applyAlignment="1">
      <alignment horizontal="center" vertical="center" wrapText="1"/>
    </xf>
    <xf numFmtId="164" fontId="8" fillId="37" borderId="23" xfId="0" applyNumberFormat="1" applyFont="1" applyFill="1" applyBorder="1" applyAlignment="1">
      <alignment horizontal="center" vertical="center" wrapText="1"/>
    </xf>
    <xf numFmtId="164" fontId="0" fillId="37" borderId="14" xfId="0" applyNumberFormat="1" applyFill="1" applyBorder="1"/>
    <xf numFmtId="164" fontId="8" fillId="37" borderId="14" xfId="0" applyNumberFormat="1" applyFont="1" applyFill="1" applyBorder="1" applyAlignment="1">
      <alignment horizontal="center" vertical="center" wrapText="1"/>
    </xf>
    <xf numFmtId="0" fontId="12" fillId="5" borderId="22" xfId="0" applyFont="1" applyFill="1" applyBorder="1" applyAlignment="1">
      <alignment wrapText="1"/>
    </xf>
    <xf numFmtId="0" fontId="12" fillId="7" borderId="19" xfId="0" applyFont="1" applyFill="1" applyBorder="1" applyAlignment="1">
      <alignment wrapText="1"/>
    </xf>
    <xf numFmtId="0" fontId="12" fillId="8" borderId="0" xfId="0" applyFont="1" applyFill="1" applyBorder="1" applyAlignment="1">
      <alignment wrapText="1"/>
    </xf>
    <xf numFmtId="0" fontId="12" fillId="9" borderId="0" xfId="0" applyFont="1" applyFill="1" applyBorder="1" applyAlignment="1">
      <alignment wrapText="1"/>
    </xf>
    <xf numFmtId="0" fontId="12" fillId="14" borderId="0" xfId="0" applyFont="1" applyFill="1" applyBorder="1" applyAlignment="1">
      <alignment wrapText="1"/>
    </xf>
    <xf numFmtId="0" fontId="12" fillId="15" borderId="0" xfId="0" applyFont="1" applyFill="1" applyBorder="1" applyAlignment="1">
      <alignment wrapText="1"/>
    </xf>
    <xf numFmtId="0" fontId="12" fillId="16" borderId="0" xfId="0" applyFont="1" applyFill="1" applyBorder="1" applyAlignment="1">
      <alignment wrapText="1"/>
    </xf>
    <xf numFmtId="0" fontId="12" fillId="18" borderId="0" xfId="0" applyFont="1" applyFill="1" applyBorder="1" applyAlignment="1"/>
    <xf numFmtId="0" fontId="12" fillId="20" borderId="0" xfId="0" applyFont="1" applyFill="1" applyBorder="1" applyAlignment="1">
      <alignment wrapText="1"/>
    </xf>
    <xf numFmtId="0" fontId="12" fillId="6" borderId="0" xfId="0" applyFont="1" applyFill="1" applyBorder="1" applyAlignment="1">
      <alignment wrapText="1"/>
    </xf>
    <xf numFmtId="0" fontId="12" fillId="23" borderId="0" xfId="0" applyFont="1" applyFill="1" applyBorder="1" applyAlignment="1">
      <alignment wrapText="1"/>
    </xf>
    <xf numFmtId="0" fontId="12" fillId="24" borderId="0" xfId="0" applyFont="1" applyFill="1" applyBorder="1" applyAlignment="1">
      <alignment wrapText="1"/>
    </xf>
    <xf numFmtId="0" fontId="12" fillId="4" borderId="0" xfId="0" applyFont="1" applyFill="1" applyBorder="1" applyAlignment="1">
      <alignment wrapText="1"/>
    </xf>
    <xf numFmtId="0" fontId="12" fillId="25" borderId="0" xfId="0" applyFont="1" applyFill="1" applyBorder="1" applyAlignment="1">
      <alignment wrapText="1"/>
    </xf>
    <xf numFmtId="0" fontId="12" fillId="3" borderId="0" xfId="0" applyFont="1" applyFill="1" applyBorder="1" applyAlignment="1">
      <alignment wrapText="1"/>
    </xf>
    <xf numFmtId="0" fontId="12" fillId="19" borderId="0" xfId="0" applyFont="1" applyFill="1" applyBorder="1" applyAlignment="1">
      <alignment wrapText="1"/>
    </xf>
    <xf numFmtId="0" fontId="12" fillId="26" borderId="0" xfId="0" applyFont="1" applyFill="1" applyBorder="1" applyAlignment="1">
      <alignment wrapText="1"/>
    </xf>
    <xf numFmtId="0" fontId="12" fillId="27" borderId="0" xfId="0" applyFont="1" applyFill="1" applyBorder="1" applyAlignment="1">
      <alignment wrapText="1"/>
    </xf>
    <xf numFmtId="4" fontId="4" fillId="0" borderId="0" xfId="0" applyNumberFormat="1" applyFont="1" applyAlignment="1">
      <alignment horizontal="right" vertical="center" wrapText="1"/>
    </xf>
    <xf numFmtId="4" fontId="4" fillId="0" borderId="6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FB3FF"/>
      <color rgb="FFFF8F8F"/>
      <color rgb="FFBF93FF"/>
      <color rgb="FFDDEEFF"/>
      <color rgb="FFAFEAFF"/>
      <color rgb="FFABFFAB"/>
      <color rgb="FFB7E2FF"/>
      <color rgb="FFFFB9B9"/>
      <color rgb="FFFFFC84"/>
      <color rgb="FF9EF4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RowHeight="15" x14ac:dyDescent="0.25"/>
  <cols>
    <col min="1" max="1" width="23" customWidth="1"/>
    <col min="2" max="6" width="10.140625" bestFit="1" customWidth="1"/>
    <col min="7" max="7" width="29.85546875" customWidth="1"/>
  </cols>
  <sheetData>
    <row r="1" spans="1:7" ht="15.75" x14ac:dyDescent="0.25">
      <c r="A1" s="4" t="s">
        <v>0</v>
      </c>
      <c r="B1" s="5"/>
      <c r="C1" s="5"/>
      <c r="D1" s="5"/>
      <c r="E1" s="5"/>
      <c r="F1" s="5"/>
      <c r="G1" s="5"/>
    </row>
    <row r="2" spans="1:7" ht="15.75" x14ac:dyDescent="0.25">
      <c r="A2" s="6" t="s">
        <v>1</v>
      </c>
      <c r="B2" s="5"/>
      <c r="C2" s="5"/>
      <c r="D2" s="5"/>
      <c r="E2" s="5"/>
      <c r="F2" s="5"/>
      <c r="G2" s="5"/>
    </row>
    <row r="3" spans="1:7" ht="16.5" thickBot="1" x14ac:dyDescent="0.3">
      <c r="A3" s="6" t="s">
        <v>2</v>
      </c>
      <c r="B3" s="5"/>
      <c r="C3" s="5"/>
      <c r="D3" s="5"/>
      <c r="E3" s="5"/>
      <c r="F3" s="5"/>
      <c r="G3" s="5"/>
    </row>
    <row r="4" spans="1:7" ht="16.5" thickBot="1" x14ac:dyDescent="0.3">
      <c r="A4" s="7"/>
      <c r="B4" s="8">
        <v>2014</v>
      </c>
      <c r="C4" s="8">
        <v>2015</v>
      </c>
      <c r="D4" s="8">
        <v>2016</v>
      </c>
      <c r="E4" s="8">
        <v>2017</v>
      </c>
      <c r="F4" s="8">
        <v>2018</v>
      </c>
      <c r="G4" s="9"/>
    </row>
    <row r="5" spans="1:7" ht="63" x14ac:dyDescent="0.25">
      <c r="A5" s="10" t="s">
        <v>3</v>
      </c>
      <c r="B5" s="11">
        <v>52031.5</v>
      </c>
      <c r="C5" s="11">
        <v>52410.1</v>
      </c>
      <c r="D5" s="11">
        <v>56771.199999999997</v>
      </c>
      <c r="E5" s="11">
        <v>57896.4</v>
      </c>
      <c r="F5" s="11">
        <v>57175.8</v>
      </c>
      <c r="G5" s="10" t="s">
        <v>4</v>
      </c>
    </row>
    <row r="6" spans="1:7" ht="15.75" x14ac:dyDescent="0.25">
      <c r="A6" s="10" t="s">
        <v>5</v>
      </c>
      <c r="B6" s="12"/>
      <c r="C6" s="12"/>
      <c r="D6" s="12"/>
      <c r="E6" s="12"/>
      <c r="F6" s="12"/>
      <c r="G6" s="10" t="s">
        <v>6</v>
      </c>
    </row>
    <row r="7" spans="1:7" ht="31.5" x14ac:dyDescent="0.25">
      <c r="A7" s="10" t="s">
        <v>7</v>
      </c>
      <c r="B7" s="11">
        <v>1540.2</v>
      </c>
      <c r="C7" s="11">
        <v>1428.1</v>
      </c>
      <c r="D7" s="11">
        <v>1348.3</v>
      </c>
      <c r="E7" s="11">
        <v>1353.5</v>
      </c>
      <c r="F7" s="11">
        <v>1334.9</v>
      </c>
      <c r="G7" s="10" t="s">
        <v>8</v>
      </c>
    </row>
    <row r="8" spans="1:7" ht="15.75" x14ac:dyDescent="0.25">
      <c r="A8" s="10" t="s">
        <v>9</v>
      </c>
      <c r="B8" s="12">
        <v>498.8</v>
      </c>
      <c r="C8" s="12">
        <v>563.4</v>
      </c>
      <c r="D8" s="12">
        <v>621.6</v>
      </c>
      <c r="E8" s="12">
        <v>671.9</v>
      </c>
      <c r="F8" s="12">
        <v>747.9</v>
      </c>
      <c r="G8" s="10" t="s">
        <v>10</v>
      </c>
    </row>
    <row r="9" spans="1:7" ht="94.5" x14ac:dyDescent="0.25">
      <c r="A9" s="10" t="s">
        <v>11</v>
      </c>
      <c r="B9" s="11">
        <v>2169</v>
      </c>
      <c r="C9" s="11">
        <v>1963</v>
      </c>
      <c r="D9" s="11">
        <v>1955.1</v>
      </c>
      <c r="E9" s="11">
        <v>1949.6</v>
      </c>
      <c r="F9" s="11">
        <v>1781</v>
      </c>
      <c r="G9" s="10" t="s">
        <v>12</v>
      </c>
    </row>
    <row r="10" spans="1:7" ht="47.25" x14ac:dyDescent="0.25">
      <c r="A10" s="10" t="s">
        <v>13</v>
      </c>
      <c r="B10" s="12">
        <v>923</v>
      </c>
      <c r="C10" s="12">
        <v>875.9</v>
      </c>
      <c r="D10" s="12">
        <v>956.1</v>
      </c>
      <c r="E10" s="12">
        <v>976.4</v>
      </c>
      <c r="F10" s="12">
        <v>956.5</v>
      </c>
      <c r="G10" s="10" t="s">
        <v>14</v>
      </c>
    </row>
    <row r="11" spans="1:7" ht="47.25" x14ac:dyDescent="0.25">
      <c r="A11" s="10" t="s">
        <v>15</v>
      </c>
      <c r="B11" s="12">
        <v>58.9</v>
      </c>
      <c r="C11" s="12">
        <v>55</v>
      </c>
      <c r="D11" s="12">
        <v>60.8</v>
      </c>
      <c r="E11" s="12">
        <v>54.2</v>
      </c>
      <c r="F11" s="12">
        <v>54.9</v>
      </c>
      <c r="G11" s="10" t="s">
        <v>16</v>
      </c>
    </row>
    <row r="12" spans="1:7" ht="31.5" x14ac:dyDescent="0.25">
      <c r="A12" s="10" t="s">
        <v>17</v>
      </c>
      <c r="B12" s="12">
        <v>241.5</v>
      </c>
      <c r="C12" s="12">
        <v>216.4</v>
      </c>
      <c r="D12" s="12">
        <v>156.6</v>
      </c>
      <c r="E12" s="12">
        <v>108.7</v>
      </c>
      <c r="F12" s="12">
        <v>105.4</v>
      </c>
      <c r="G12" s="10" t="s">
        <v>18</v>
      </c>
    </row>
    <row r="13" spans="1:7" ht="31.5" x14ac:dyDescent="0.25">
      <c r="A13" s="10" t="s">
        <v>19</v>
      </c>
      <c r="B13" s="11">
        <v>1884.8</v>
      </c>
      <c r="C13" s="11">
        <v>1871.5</v>
      </c>
      <c r="D13" s="11">
        <v>1891.7</v>
      </c>
      <c r="E13" s="11">
        <v>1952.6</v>
      </c>
      <c r="F13" s="11">
        <v>1926.9</v>
      </c>
      <c r="G13" s="10" t="s">
        <v>20</v>
      </c>
    </row>
    <row r="14" spans="1:7" ht="47.25" x14ac:dyDescent="0.25">
      <c r="A14" s="10" t="s">
        <v>21</v>
      </c>
      <c r="B14" s="11">
        <v>2334</v>
      </c>
      <c r="C14" s="11">
        <v>2363.9</v>
      </c>
      <c r="D14" s="11">
        <v>2465.4</v>
      </c>
      <c r="E14" s="11">
        <v>2484.5</v>
      </c>
      <c r="F14" s="11">
        <v>2460</v>
      </c>
      <c r="G14" s="10" t="s">
        <v>22</v>
      </c>
    </row>
    <row r="15" spans="1:7" ht="47.25" x14ac:dyDescent="0.25">
      <c r="A15" s="10" t="s">
        <v>23</v>
      </c>
      <c r="B15" s="11">
        <v>1455.1</v>
      </c>
      <c r="C15" s="11">
        <v>1558.3</v>
      </c>
      <c r="D15" s="11">
        <v>1612.3</v>
      </c>
      <c r="E15" s="11">
        <v>1627.5</v>
      </c>
      <c r="F15" s="11">
        <v>1589.3</v>
      </c>
      <c r="G15" s="10" t="s">
        <v>24</v>
      </c>
    </row>
    <row r="16" spans="1:7" ht="31.5" x14ac:dyDescent="0.25">
      <c r="A16" s="10" t="s">
        <v>25</v>
      </c>
      <c r="B16" s="11">
        <v>2394.6999999999998</v>
      </c>
      <c r="C16" s="11">
        <v>2429.6999999999998</v>
      </c>
      <c r="D16" s="11">
        <v>2592.4</v>
      </c>
      <c r="E16" s="11">
        <v>2595.6</v>
      </c>
      <c r="F16" s="11">
        <v>2755.4</v>
      </c>
      <c r="G16" s="10" t="s">
        <v>26</v>
      </c>
    </row>
    <row r="17" spans="1:7" ht="47.25" x14ac:dyDescent="0.25">
      <c r="A17" s="10" t="s">
        <v>27</v>
      </c>
      <c r="B17" s="11">
        <v>21573</v>
      </c>
      <c r="C17" s="11">
        <v>22018.799999999999</v>
      </c>
      <c r="D17" s="11">
        <v>24705.200000000001</v>
      </c>
      <c r="E17" s="11">
        <v>24819.4</v>
      </c>
      <c r="F17" s="11">
        <v>24321.3</v>
      </c>
      <c r="G17" s="10" t="s">
        <v>28</v>
      </c>
    </row>
    <row r="18" spans="1:7" ht="47.25" x14ac:dyDescent="0.25">
      <c r="A18" s="10" t="s">
        <v>29</v>
      </c>
      <c r="B18" s="12" t="s">
        <v>30</v>
      </c>
      <c r="C18" s="11">
        <v>3840.1</v>
      </c>
      <c r="D18" s="11">
        <v>4227.3</v>
      </c>
      <c r="E18" s="11">
        <v>4517.8999999999996</v>
      </c>
      <c r="F18" s="11">
        <v>4318.8999999999996</v>
      </c>
      <c r="G18" s="10" t="s">
        <v>31</v>
      </c>
    </row>
    <row r="19" spans="1:7" ht="31.5" x14ac:dyDescent="0.25">
      <c r="A19" s="10" t="s">
        <v>32</v>
      </c>
      <c r="B19" s="11">
        <v>3420.6</v>
      </c>
      <c r="C19" s="11">
        <v>3852.3</v>
      </c>
      <c r="D19" s="11">
        <v>4234.8999999999996</v>
      </c>
      <c r="E19" s="11">
        <v>4231.1000000000004</v>
      </c>
      <c r="F19" s="11">
        <v>4471.8999999999996</v>
      </c>
      <c r="G19" s="10" t="s">
        <v>33</v>
      </c>
    </row>
    <row r="20" spans="1:7" ht="47.25" x14ac:dyDescent="0.25">
      <c r="A20" s="10" t="s">
        <v>34</v>
      </c>
      <c r="B20" s="12" t="s">
        <v>35</v>
      </c>
      <c r="C20" s="11">
        <v>3722.4</v>
      </c>
      <c r="D20" s="11">
        <v>3428.1</v>
      </c>
      <c r="E20" s="11">
        <v>2452.3000000000002</v>
      </c>
      <c r="F20" s="11">
        <v>1376.1</v>
      </c>
      <c r="G20" s="10" t="s">
        <v>36</v>
      </c>
    </row>
    <row r="21" spans="1:7" ht="47.25" x14ac:dyDescent="0.25">
      <c r="A21" s="10" t="s">
        <v>37</v>
      </c>
      <c r="B21" s="11">
        <v>2635.1</v>
      </c>
      <c r="C21" s="11">
        <v>2565.1</v>
      </c>
      <c r="D21" s="11">
        <v>2736.3</v>
      </c>
      <c r="E21" s="11">
        <v>2849</v>
      </c>
      <c r="F21" s="11">
        <v>2908.4</v>
      </c>
      <c r="G21" s="10" t="s">
        <v>38</v>
      </c>
    </row>
    <row r="22" spans="1:7" ht="47.25" x14ac:dyDescent="0.25">
      <c r="A22" s="10" t="s">
        <v>39</v>
      </c>
      <c r="B22" s="11">
        <v>1503.4</v>
      </c>
      <c r="C22" s="11">
        <v>1631.7</v>
      </c>
      <c r="D22" s="11">
        <v>1884.3</v>
      </c>
      <c r="E22" s="11">
        <v>2022.2</v>
      </c>
      <c r="F22" s="11">
        <v>2117.3000000000002</v>
      </c>
      <c r="G22" s="10" t="s">
        <v>40</v>
      </c>
    </row>
    <row r="23" spans="1:7" ht="94.5" x14ac:dyDescent="0.25">
      <c r="A23" s="10" t="s">
        <v>41</v>
      </c>
      <c r="B23" s="12">
        <v>226.3</v>
      </c>
      <c r="C23" s="12">
        <v>300.7</v>
      </c>
      <c r="D23" s="12">
        <v>314.10000000000002</v>
      </c>
      <c r="E23" s="12">
        <v>390.1</v>
      </c>
      <c r="F23" s="12">
        <v>438.7</v>
      </c>
      <c r="G23" s="10" t="s">
        <v>42</v>
      </c>
    </row>
    <row r="24" spans="1:7" ht="47.25" x14ac:dyDescent="0.25">
      <c r="A24" s="10" t="s">
        <v>43</v>
      </c>
      <c r="B24" s="12">
        <v>190.7</v>
      </c>
      <c r="C24" s="12">
        <v>197.5</v>
      </c>
      <c r="D24" s="12">
        <v>243.8</v>
      </c>
      <c r="E24" s="12">
        <v>207.4</v>
      </c>
      <c r="F24" s="12">
        <v>168.7</v>
      </c>
      <c r="G24" s="10" t="s">
        <v>44</v>
      </c>
    </row>
    <row r="25" spans="1:7" ht="31.5" x14ac:dyDescent="0.25">
      <c r="A25" s="10" t="s">
        <v>45</v>
      </c>
      <c r="B25" s="190" t="s">
        <v>47</v>
      </c>
      <c r="C25" s="190" t="s">
        <v>48</v>
      </c>
      <c r="D25" s="188">
        <v>3442.1</v>
      </c>
      <c r="E25" s="188">
        <v>3389.3</v>
      </c>
      <c r="F25" s="188">
        <v>2974.7</v>
      </c>
      <c r="G25" s="10" t="s">
        <v>49</v>
      </c>
    </row>
    <row r="26" spans="1:7" ht="79.5" thickBot="1" x14ac:dyDescent="0.3">
      <c r="A26" s="13" t="s">
        <v>46</v>
      </c>
      <c r="B26" s="191"/>
      <c r="C26" s="191"/>
      <c r="D26" s="189"/>
      <c r="E26" s="189"/>
      <c r="F26" s="189"/>
      <c r="G26" s="13" t="s">
        <v>50</v>
      </c>
    </row>
  </sheetData>
  <mergeCells count="5">
    <mergeCell ref="F25:F26"/>
    <mergeCell ref="B25:B26"/>
    <mergeCell ref="C25:C26"/>
    <mergeCell ref="D25:D26"/>
    <mergeCell ref="E25:E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49"/>
  <sheetViews>
    <sheetView topLeftCell="N1" workbookViewId="0">
      <selection activeCell="W1" sqref="W1"/>
    </sheetView>
  </sheetViews>
  <sheetFormatPr defaultRowHeight="15" x14ac:dyDescent="0.25"/>
  <cols>
    <col min="1" max="1" width="16.5703125" customWidth="1"/>
    <col min="2" max="2" width="11.5703125" bestFit="1" customWidth="1"/>
    <col min="3" max="3" width="15.28515625" customWidth="1"/>
    <col min="4" max="4" width="13" customWidth="1"/>
    <col min="5" max="5" width="14.42578125" bestFit="1" customWidth="1"/>
    <col min="6" max="6" width="30.5703125" customWidth="1"/>
    <col min="8" max="8" width="13.28515625" bestFit="1" customWidth="1"/>
    <col min="10" max="10" width="12.7109375" bestFit="1" customWidth="1"/>
    <col min="11" max="11" width="9.42578125" bestFit="1" customWidth="1"/>
    <col min="13" max="13" width="16.140625" customWidth="1"/>
    <col min="15" max="15" width="14" customWidth="1"/>
    <col min="16" max="16" width="9.42578125" bestFit="1" customWidth="1"/>
    <col min="18" max="18" width="16.28515625" customWidth="1"/>
    <col min="20" max="20" width="12.7109375" bestFit="1" customWidth="1"/>
    <col min="21" max="21" width="9.42578125" bestFit="1" customWidth="1"/>
    <col min="23" max="23" width="13.28515625" bestFit="1" customWidth="1"/>
    <col min="25" max="25" width="12.7109375" bestFit="1" customWidth="1"/>
    <col min="26" max="26" width="9.42578125" bestFit="1" customWidth="1"/>
    <col min="28" max="28" width="13.28515625" bestFit="1" customWidth="1"/>
    <col min="30" max="30" width="12.7109375" bestFit="1" customWidth="1"/>
    <col min="31" max="31" width="9.42578125" bestFit="1" customWidth="1"/>
    <col min="33" max="33" width="13.28515625" bestFit="1" customWidth="1"/>
    <col min="35" max="35" width="12.7109375" bestFit="1" customWidth="1"/>
    <col min="36" max="36" width="9.42578125" bestFit="1" customWidth="1"/>
    <col min="38" max="38" width="13.28515625" bestFit="1" customWidth="1"/>
    <col min="40" max="40" width="12.7109375" bestFit="1" customWidth="1"/>
    <col min="41" max="41" width="9.42578125" bestFit="1" customWidth="1"/>
    <col min="43" max="43" width="13.28515625" bestFit="1" customWidth="1"/>
    <col min="45" max="45" width="12.7109375" bestFit="1" customWidth="1"/>
    <col min="48" max="48" width="13.28515625" bestFit="1" customWidth="1"/>
    <col min="50" max="50" width="12.7109375" bestFit="1" customWidth="1"/>
    <col min="51" max="51" width="9.42578125" bestFit="1" customWidth="1"/>
    <col min="52" max="52" width="9.5703125" bestFit="1" customWidth="1"/>
    <col min="53" max="53" width="13.28515625" bestFit="1" customWidth="1"/>
    <col min="55" max="55" width="12.7109375" bestFit="1" customWidth="1"/>
    <col min="56" max="56" width="9.42578125" bestFit="1" customWidth="1"/>
    <col min="58" max="58" width="13.28515625" bestFit="1" customWidth="1"/>
    <col min="60" max="60" width="12.7109375" bestFit="1" customWidth="1"/>
    <col min="63" max="63" width="13.28515625" bestFit="1" customWidth="1"/>
    <col min="64" max="64" width="11.42578125" customWidth="1"/>
    <col min="65" max="65" width="12.7109375" bestFit="1" customWidth="1"/>
    <col min="66" max="66" width="9.42578125" bestFit="1" customWidth="1"/>
    <col min="68" max="68" width="13.28515625" bestFit="1" customWidth="1"/>
    <col min="70" max="70" width="12.7109375" bestFit="1" customWidth="1"/>
    <col min="73" max="73" width="13.28515625" bestFit="1" customWidth="1"/>
    <col min="75" max="75" width="12.7109375" bestFit="1" customWidth="1"/>
    <col min="77" max="77" width="9.5703125" bestFit="1" customWidth="1"/>
    <col min="78" max="78" width="13.28515625" bestFit="1" customWidth="1"/>
    <col min="80" max="80" width="12.7109375" bestFit="1" customWidth="1"/>
    <col min="83" max="83" width="13.28515625" bestFit="1" customWidth="1"/>
    <col min="85" max="85" width="12.7109375" bestFit="1" customWidth="1"/>
    <col min="88" max="88" width="13.28515625" bestFit="1" customWidth="1"/>
    <col min="90" max="90" width="12.7109375" bestFit="1" customWidth="1"/>
  </cols>
  <sheetData>
    <row r="1" spans="1:91" s="35" customFormat="1" x14ac:dyDescent="0.25">
      <c r="B1" s="113" t="s">
        <v>243</v>
      </c>
      <c r="C1" s="113" t="s">
        <v>244</v>
      </c>
      <c r="D1" s="113" t="s">
        <v>245</v>
      </c>
      <c r="E1" s="113" t="s">
        <v>246</v>
      </c>
      <c r="F1" s="113" t="s">
        <v>247</v>
      </c>
      <c r="G1" s="113" t="s">
        <v>248</v>
      </c>
      <c r="H1" s="113" t="s">
        <v>249</v>
      </c>
      <c r="I1" s="113" t="s">
        <v>250</v>
      </c>
      <c r="J1" s="113" t="s">
        <v>251</v>
      </c>
      <c r="K1" s="113" t="s">
        <v>252</v>
      </c>
      <c r="L1" s="113" t="s">
        <v>253</v>
      </c>
      <c r="M1" s="113" t="s">
        <v>254</v>
      </c>
      <c r="N1" s="113" t="s">
        <v>255</v>
      </c>
      <c r="O1" s="113" t="s">
        <v>256</v>
      </c>
      <c r="P1" s="113" t="s">
        <v>257</v>
      </c>
      <c r="Q1" s="113" t="s">
        <v>258</v>
      </c>
      <c r="R1" s="113" t="s">
        <v>259</v>
      </c>
      <c r="S1" s="113" t="s">
        <v>260</v>
      </c>
      <c r="T1" s="113" t="s">
        <v>261</v>
      </c>
      <c r="U1" s="113" t="s">
        <v>262</v>
      </c>
      <c r="V1" s="113" t="s">
        <v>263</v>
      </c>
      <c r="W1" s="113" t="s">
        <v>264</v>
      </c>
      <c r="X1" s="113" t="s">
        <v>265</v>
      </c>
      <c r="Y1" s="113" t="s">
        <v>266</v>
      </c>
      <c r="Z1" s="113" t="s">
        <v>267</v>
      </c>
      <c r="AA1" s="113" t="s">
        <v>268</v>
      </c>
      <c r="AB1" s="113" t="s">
        <v>269</v>
      </c>
      <c r="AC1" s="113" t="s">
        <v>270</v>
      </c>
      <c r="AD1" s="113" t="s">
        <v>271</v>
      </c>
      <c r="AE1" s="113" t="s">
        <v>272</v>
      </c>
      <c r="AF1" s="113" t="s">
        <v>273</v>
      </c>
      <c r="AG1" s="113" t="s">
        <v>274</v>
      </c>
      <c r="AH1" s="113" t="s">
        <v>275</v>
      </c>
      <c r="AI1" s="113" t="s">
        <v>276</v>
      </c>
      <c r="AJ1" s="113" t="s">
        <v>277</v>
      </c>
      <c r="AK1" s="113" t="s">
        <v>278</v>
      </c>
      <c r="AL1" s="113" t="s">
        <v>279</v>
      </c>
      <c r="AM1" s="113" t="s">
        <v>280</v>
      </c>
      <c r="AN1" s="113" t="s">
        <v>281</v>
      </c>
      <c r="AO1" s="113" t="s">
        <v>282</v>
      </c>
      <c r="AP1" s="113" t="s">
        <v>283</v>
      </c>
      <c r="AQ1" s="113" t="s">
        <v>284</v>
      </c>
      <c r="AR1" s="113" t="s">
        <v>285</v>
      </c>
      <c r="AS1" s="113" t="s">
        <v>286</v>
      </c>
      <c r="AT1" s="113" t="s">
        <v>287</v>
      </c>
      <c r="AU1" s="113" t="s">
        <v>288</v>
      </c>
      <c r="AV1" s="113" t="s">
        <v>289</v>
      </c>
      <c r="AW1" s="113" t="s">
        <v>290</v>
      </c>
      <c r="AX1" s="113" t="s">
        <v>291</v>
      </c>
      <c r="AY1" s="113" t="s">
        <v>292</v>
      </c>
      <c r="AZ1" s="113" t="s">
        <v>293</v>
      </c>
      <c r="BA1" s="113" t="s">
        <v>294</v>
      </c>
      <c r="BB1" s="113" t="s">
        <v>295</v>
      </c>
      <c r="BC1" s="113" t="s">
        <v>296</v>
      </c>
      <c r="BD1" s="113" t="s">
        <v>297</v>
      </c>
      <c r="BE1" s="113" t="s">
        <v>298</v>
      </c>
      <c r="BF1" s="113" t="s">
        <v>299</v>
      </c>
      <c r="BG1" s="113" t="s">
        <v>300</v>
      </c>
      <c r="BH1" s="113" t="s">
        <v>301</v>
      </c>
      <c r="BI1" s="113" t="s">
        <v>302</v>
      </c>
      <c r="BJ1" s="113" t="s">
        <v>303</v>
      </c>
      <c r="BK1" s="113" t="s">
        <v>304</v>
      </c>
      <c r="BL1" s="113" t="s">
        <v>305</v>
      </c>
      <c r="BM1" s="113" t="s">
        <v>306</v>
      </c>
      <c r="BN1" s="113" t="s">
        <v>307</v>
      </c>
      <c r="BO1" s="113" t="s">
        <v>308</v>
      </c>
      <c r="BP1" s="113" t="s">
        <v>309</v>
      </c>
      <c r="BQ1" s="113" t="s">
        <v>310</v>
      </c>
      <c r="BR1" s="113" t="s">
        <v>311</v>
      </c>
      <c r="BS1" s="113" t="s">
        <v>312</v>
      </c>
      <c r="BT1" s="113" t="s">
        <v>313</v>
      </c>
      <c r="BU1" s="113" t="s">
        <v>314</v>
      </c>
      <c r="BV1" s="113" t="s">
        <v>315</v>
      </c>
      <c r="BW1" s="113" t="s">
        <v>316</v>
      </c>
      <c r="BX1" s="113" t="s">
        <v>317</v>
      </c>
      <c r="BY1" s="113" t="s">
        <v>318</v>
      </c>
      <c r="BZ1" s="113" t="s">
        <v>319</v>
      </c>
      <c r="CA1" s="113" t="s">
        <v>320</v>
      </c>
      <c r="CB1" s="113" t="s">
        <v>321</v>
      </c>
      <c r="CC1" s="113" t="s">
        <v>322</v>
      </c>
      <c r="CD1" s="113" t="s">
        <v>323</v>
      </c>
      <c r="CE1" s="113" t="s">
        <v>324</v>
      </c>
      <c r="CF1" s="113" t="s">
        <v>325</v>
      </c>
      <c r="CG1" s="113" t="s">
        <v>326</v>
      </c>
      <c r="CH1" s="113" t="s">
        <v>327</v>
      </c>
      <c r="CI1" s="113" t="s">
        <v>328</v>
      </c>
      <c r="CJ1" s="113" t="s">
        <v>329</v>
      </c>
      <c r="CK1" s="113" t="s">
        <v>330</v>
      </c>
      <c r="CL1" s="113" t="s">
        <v>331</v>
      </c>
      <c r="CM1" s="113" t="s">
        <v>332</v>
      </c>
    </row>
    <row r="2" spans="1:91" x14ac:dyDescent="0.25">
      <c r="A2" s="64">
        <v>42005</v>
      </c>
      <c r="B2" s="122">
        <f t="shared" ref="B2:BM2" si="0">B13/12</f>
        <v>20878.971950499999</v>
      </c>
      <c r="C2" s="122">
        <f t="shared" si="0"/>
        <v>928.64306495833341</v>
      </c>
      <c r="D2" s="122">
        <f t="shared" si="0"/>
        <v>940.82842208333341</v>
      </c>
      <c r="E2" s="122">
        <f t="shared" si="0"/>
        <v>1074.8433312499999</v>
      </c>
      <c r="F2" s="122">
        <f t="shared" si="0"/>
        <v>1894.8471280000001</v>
      </c>
      <c r="G2" s="116">
        <f t="shared" si="0"/>
        <v>8236.9671569999991</v>
      </c>
      <c r="H2" s="116">
        <f t="shared" si="0"/>
        <v>328.7182940416667</v>
      </c>
      <c r="I2" s="116">
        <f t="shared" si="0"/>
        <v>513.01919770833342</v>
      </c>
      <c r="J2" s="116">
        <f t="shared" si="0"/>
        <v>951.03863449999983</v>
      </c>
      <c r="K2" s="116">
        <f t="shared" si="0"/>
        <v>1082.650294</v>
      </c>
      <c r="L2" s="131">
        <f t="shared" si="0"/>
        <v>28699.266115000002</v>
      </c>
      <c r="M2" s="131">
        <f t="shared" si="0"/>
        <v>583.26362216666678</v>
      </c>
      <c r="N2" s="131">
        <f t="shared" si="0"/>
        <v>363.33114187500001</v>
      </c>
      <c r="O2" s="131">
        <f t="shared" si="0"/>
        <v>954.34584475000008</v>
      </c>
      <c r="P2" s="131">
        <f t="shared" si="0"/>
        <v>1840.617027</v>
      </c>
      <c r="Q2" s="119">
        <f t="shared" si="0"/>
        <v>12805.749969500001</v>
      </c>
      <c r="R2" s="119">
        <f t="shared" si="0"/>
        <v>353.09293758333337</v>
      </c>
      <c r="S2" s="119">
        <f t="shared" si="0"/>
        <v>529.09116812500008</v>
      </c>
      <c r="T2" s="119">
        <f t="shared" si="0"/>
        <v>1027.67963725</v>
      </c>
      <c r="U2" s="119">
        <f t="shared" si="0"/>
        <v>1804.231278</v>
      </c>
      <c r="V2" s="128">
        <f t="shared" si="0"/>
        <v>804.10577499999999</v>
      </c>
      <c r="W2" s="128">
        <f t="shared" si="0"/>
        <v>28.941032458333336</v>
      </c>
      <c r="X2" s="128">
        <f t="shared" si="0"/>
        <v>23.584903333333333</v>
      </c>
      <c r="Y2" s="128">
        <f t="shared" si="0"/>
        <v>52.340196999999989</v>
      </c>
      <c r="Z2" s="128">
        <f t="shared" si="0"/>
        <v>30.809388999999999</v>
      </c>
      <c r="AA2" s="134">
        <f t="shared" si="0"/>
        <v>3163.7907220000002</v>
      </c>
      <c r="AB2" s="134">
        <f t="shared" si="0"/>
        <v>88.304088374999992</v>
      </c>
      <c r="AC2" s="134">
        <f t="shared" si="0"/>
        <v>69.328203750000014</v>
      </c>
      <c r="AD2" s="134">
        <f t="shared" si="0"/>
        <v>127.902761625</v>
      </c>
      <c r="AE2" s="134">
        <f t="shared" si="0"/>
        <v>1255.3780449999999</v>
      </c>
      <c r="AF2" s="137">
        <f t="shared" si="0"/>
        <v>27361.526507500002</v>
      </c>
      <c r="AG2" s="137">
        <f t="shared" si="0"/>
        <v>804.54836075000003</v>
      </c>
      <c r="AH2" s="137">
        <f t="shared" si="0"/>
        <v>745.53971645833337</v>
      </c>
      <c r="AI2" s="137">
        <f t="shared" si="0"/>
        <v>1776.5470712499998</v>
      </c>
      <c r="AJ2" s="137">
        <f t="shared" si="0"/>
        <v>3743.6892860000003</v>
      </c>
      <c r="AK2" s="140">
        <f t="shared" si="0"/>
        <v>34560.466209500002</v>
      </c>
      <c r="AL2" s="140">
        <f t="shared" si="0"/>
        <v>1655.0074425</v>
      </c>
      <c r="AM2" s="140">
        <f t="shared" si="0"/>
        <v>970.40465166666672</v>
      </c>
      <c r="AN2" s="140">
        <f t="shared" si="0"/>
        <v>2696.1672083749995</v>
      </c>
      <c r="AO2" s="140">
        <f t="shared" si="0"/>
        <v>2732.1375819999998</v>
      </c>
      <c r="AP2" s="143">
        <f t="shared" si="0"/>
        <v>22782.509621499998</v>
      </c>
      <c r="AQ2" s="143">
        <f t="shared" si="0"/>
        <v>647.25477495833343</v>
      </c>
      <c r="AR2" s="143">
        <f t="shared" si="0"/>
        <v>563.42241854166673</v>
      </c>
      <c r="AS2" s="143">
        <f t="shared" si="0"/>
        <v>1757.350872625</v>
      </c>
      <c r="AT2" s="143">
        <f t="shared" si="0"/>
        <v>1805.625368</v>
      </c>
      <c r="AU2" s="146">
        <f t="shared" si="0"/>
        <v>35522.469118499997</v>
      </c>
      <c r="AV2" s="146">
        <f t="shared" si="0"/>
        <v>1256.5591555416665</v>
      </c>
      <c r="AW2" s="146">
        <f t="shared" si="0"/>
        <v>1372.9171652083335</v>
      </c>
      <c r="AX2" s="146">
        <f t="shared" si="0"/>
        <v>1800.2008141249999</v>
      </c>
      <c r="AY2" s="146">
        <f t="shared" si="0"/>
        <v>4158.2916519999999</v>
      </c>
      <c r="AZ2" s="149">
        <f t="shared" si="0"/>
        <v>321917.16797399998</v>
      </c>
      <c r="BA2" s="149">
        <f t="shared" si="0"/>
        <v>12992.672335041665</v>
      </c>
      <c r="BB2" s="149">
        <f t="shared" si="0"/>
        <v>10329.949908958333</v>
      </c>
      <c r="BC2" s="149">
        <f t="shared" si="0"/>
        <v>16469.835149125</v>
      </c>
      <c r="BD2" s="149">
        <f t="shared" si="0"/>
        <v>39409.251391999998</v>
      </c>
      <c r="BE2" s="152">
        <f t="shared" si="0"/>
        <v>56142.665210500003</v>
      </c>
      <c r="BF2" s="152">
        <f t="shared" si="0"/>
        <v>1500.4907148333332</v>
      </c>
      <c r="BG2" s="152">
        <f t="shared" si="0"/>
        <v>985.33541708333325</v>
      </c>
      <c r="BH2" s="152">
        <f t="shared" si="0"/>
        <v>3502.4075506249997</v>
      </c>
      <c r="BI2" s="152">
        <f t="shared" si="0"/>
        <v>6350.3587679999991</v>
      </c>
      <c r="BJ2" s="125">
        <f t="shared" si="0"/>
        <v>37502.031335499996</v>
      </c>
      <c r="BK2" s="125">
        <f t="shared" si="0"/>
        <v>1261.8043319999999</v>
      </c>
      <c r="BL2" s="125">
        <f t="shared" si="0"/>
        <v>1438.2511514583332</v>
      </c>
      <c r="BM2" s="125">
        <f t="shared" si="0"/>
        <v>2095.4052768749998</v>
      </c>
      <c r="BN2" s="125">
        <f t="shared" ref="BN2:CM2" si="1">BN13/12</f>
        <v>3014.4408070000004</v>
      </c>
      <c r="BO2" s="155">
        <f t="shared" si="1"/>
        <v>23855.625328499998</v>
      </c>
      <c r="BP2" s="155">
        <f t="shared" si="1"/>
        <v>1126.4787793749999</v>
      </c>
      <c r="BQ2" s="155">
        <f t="shared" si="1"/>
        <v>1145.3894183333334</v>
      </c>
      <c r="BR2" s="155">
        <f t="shared" si="1"/>
        <v>1740.2396543749999</v>
      </c>
      <c r="BS2" s="155">
        <f t="shared" si="1"/>
        <v>2504.4826849999999</v>
      </c>
      <c r="BT2" s="158">
        <f t="shared" si="1"/>
        <v>56321.030491500009</v>
      </c>
      <c r="BU2" s="158">
        <f t="shared" si="1"/>
        <v>1341.9012619166667</v>
      </c>
      <c r="BV2" s="158">
        <f t="shared" si="1"/>
        <v>2228.3929633333332</v>
      </c>
      <c r="BW2" s="158">
        <f t="shared" si="1"/>
        <v>3301.0272047499998</v>
      </c>
      <c r="BX2" s="158">
        <f t="shared" si="1"/>
        <v>8268.0689719999991</v>
      </c>
      <c r="BY2" s="161">
        <f t="shared" si="1"/>
        <v>54418.954831000003</v>
      </c>
      <c r="BZ2" s="161">
        <f t="shared" si="1"/>
        <v>1067.7945110000001</v>
      </c>
      <c r="CA2" s="161">
        <f t="shared" si="1"/>
        <v>2196.201472291667</v>
      </c>
      <c r="CB2" s="161">
        <f t="shared" si="1"/>
        <v>1412.3225685</v>
      </c>
      <c r="CC2" s="161">
        <f t="shared" si="1"/>
        <v>6955.2544190000008</v>
      </c>
      <c r="CD2" s="164">
        <f t="shared" si="1"/>
        <v>4396.2655734999998</v>
      </c>
      <c r="CE2" s="164">
        <f t="shared" si="1"/>
        <v>151.49303770833333</v>
      </c>
      <c r="CF2" s="164">
        <f t="shared" si="1"/>
        <v>95.956320416666685</v>
      </c>
      <c r="CG2" s="164">
        <f t="shared" si="1"/>
        <v>248.25645637499997</v>
      </c>
      <c r="CH2" s="164">
        <f t="shared" si="1"/>
        <v>532.82119799999998</v>
      </c>
      <c r="CI2" s="167">
        <f t="shared" si="1"/>
        <v>47813.591392000002</v>
      </c>
      <c r="CJ2" s="167">
        <f t="shared" si="1"/>
        <v>2530.7050792083337</v>
      </c>
      <c r="CK2" s="167">
        <f t="shared" si="1"/>
        <v>1961.7789452083334</v>
      </c>
      <c r="CL2" s="167">
        <f t="shared" si="1"/>
        <v>2441.2963314999997</v>
      </c>
      <c r="CM2" s="167">
        <f t="shared" si="1"/>
        <v>3638.8537179999998</v>
      </c>
    </row>
    <row r="3" spans="1:91" x14ac:dyDescent="0.25">
      <c r="A3" s="64">
        <v>42036</v>
      </c>
      <c r="B3" s="123">
        <f t="shared" ref="B3:Q12" si="2">B2*((B$13/B$2)^(1/11))</f>
        <v>26170.769767830559</v>
      </c>
      <c r="C3" s="123">
        <f t="shared" si="2"/>
        <v>1164.0086450202382</v>
      </c>
      <c r="D3" s="123">
        <f t="shared" si="2"/>
        <v>1179.2823939678979</v>
      </c>
      <c r="E3" s="123">
        <f t="shared" si="2"/>
        <v>1347.2635254897286</v>
      </c>
      <c r="F3" s="123">
        <f t="shared" si="2"/>
        <v>2375.0981633430192</v>
      </c>
      <c r="G3" s="117">
        <f t="shared" si="2"/>
        <v>10324.635310689542</v>
      </c>
      <c r="H3" s="117">
        <f t="shared" si="2"/>
        <v>412.03229796151294</v>
      </c>
      <c r="I3" s="117">
        <f t="shared" si="2"/>
        <v>643.04446318203031</v>
      </c>
      <c r="J3" s="117">
        <f t="shared" si="2"/>
        <v>1192.0803956640889</v>
      </c>
      <c r="K3" s="117">
        <f t="shared" si="2"/>
        <v>1357.0491713156184</v>
      </c>
      <c r="L3" s="132">
        <f t="shared" si="2"/>
        <v>35973.125869512915</v>
      </c>
      <c r="M3" s="132">
        <f t="shared" si="2"/>
        <v>731.09241230189991</v>
      </c>
      <c r="N3" s="132">
        <f t="shared" si="2"/>
        <v>455.41780917359284</v>
      </c>
      <c r="O3" s="132">
        <f t="shared" si="2"/>
        <v>1196.2258218963652</v>
      </c>
      <c r="P3" s="132">
        <f t="shared" si="2"/>
        <v>2307.1233851249176</v>
      </c>
      <c r="Q3" s="120">
        <f t="shared" si="2"/>
        <v>16051.381023487704</v>
      </c>
      <c r="R3" s="120">
        <f t="shared" ref="R3:AG12" si="3">R2*((R$13/R$2)^(1/11))</f>
        <v>442.58472103168333</v>
      </c>
      <c r="S3" s="120">
        <f t="shared" si="3"/>
        <v>663.189891725503</v>
      </c>
      <c r="T3" s="120">
        <f t="shared" si="3"/>
        <v>1288.146142699009</v>
      </c>
      <c r="U3" s="120">
        <f t="shared" si="3"/>
        <v>2261.5156290454202</v>
      </c>
      <c r="V3" s="129">
        <f t="shared" si="3"/>
        <v>1007.9072454524759</v>
      </c>
      <c r="W3" s="129">
        <f t="shared" si="3"/>
        <v>36.276168151670653</v>
      </c>
      <c r="X3" s="129">
        <f t="shared" si="3"/>
        <v>29.562522359652146</v>
      </c>
      <c r="Y3" s="129">
        <f t="shared" si="3"/>
        <v>65.605876023847642</v>
      </c>
      <c r="Z3" s="129">
        <f t="shared" si="3"/>
        <v>38.618061661183582</v>
      </c>
      <c r="AA3" s="135">
        <f t="shared" si="3"/>
        <v>3965.6568711984692</v>
      </c>
      <c r="AB3" s="135">
        <f t="shared" si="3"/>
        <v>110.6848542111742</v>
      </c>
      <c r="AC3" s="135">
        <f t="shared" si="3"/>
        <v>86.899511291074262</v>
      </c>
      <c r="AD3" s="135">
        <f t="shared" si="3"/>
        <v>160.31985363519917</v>
      </c>
      <c r="AE3" s="135">
        <f t="shared" si="3"/>
        <v>1573.5549559228875</v>
      </c>
      <c r="AF3" s="138">
        <f t="shared" si="3"/>
        <v>34296.334724805616</v>
      </c>
      <c r="AG3" s="138">
        <f t="shared" si="3"/>
        <v>1008.4620050351427</v>
      </c>
      <c r="AH3" s="138">
        <f t="shared" ref="AH3:AW12" si="4">AH2*((AH$13/AH$2)^(1/11))</f>
        <v>934.49755660682661</v>
      </c>
      <c r="AI3" s="138">
        <f t="shared" si="4"/>
        <v>2226.8148304248289</v>
      </c>
      <c r="AJ3" s="138">
        <f t="shared" si="4"/>
        <v>4692.53134773495</v>
      </c>
      <c r="AK3" s="141">
        <f t="shared" si="4"/>
        <v>43319.853409547417</v>
      </c>
      <c r="AL3" s="141">
        <f t="shared" si="4"/>
        <v>2074.4708525113151</v>
      </c>
      <c r="AM3" s="141">
        <f t="shared" si="4"/>
        <v>1216.3547506366554</v>
      </c>
      <c r="AN3" s="141">
        <f t="shared" si="4"/>
        <v>3379.5136768822949</v>
      </c>
      <c r="AO3" s="141">
        <f t="shared" si="4"/>
        <v>3424.6007802528316</v>
      </c>
      <c r="AP3" s="144">
        <f t="shared" si="4"/>
        <v>28556.76110161078</v>
      </c>
      <c r="AQ3" s="144">
        <f t="shared" si="4"/>
        <v>811.30219134941046</v>
      </c>
      <c r="AR3" s="144">
        <f t="shared" si="4"/>
        <v>706.22243435386758</v>
      </c>
      <c r="AS3" s="144">
        <f t="shared" si="4"/>
        <v>2202.7533346853138</v>
      </c>
      <c r="AT3" s="144">
        <f t="shared" si="4"/>
        <v>2263.2630526499988</v>
      </c>
      <c r="AU3" s="147">
        <f t="shared" si="4"/>
        <v>44525.676986834187</v>
      </c>
      <c r="AV3" s="147">
        <f t="shared" si="4"/>
        <v>1575.0354201971629</v>
      </c>
      <c r="AW3" s="147">
        <f t="shared" si="4"/>
        <v>1720.8844921174123</v>
      </c>
      <c r="AX3" s="147">
        <f t="shared" ref="AX3:BM12" si="5">AX2*((AX$13/AX$2)^(1/11))</f>
        <v>2256.4636397817603</v>
      </c>
      <c r="AY3" s="147">
        <f t="shared" si="5"/>
        <v>5212.2151277365783</v>
      </c>
      <c r="AZ3" s="150">
        <f t="shared" si="5"/>
        <v>403507.41920307226</v>
      </c>
      <c r="BA3" s="150">
        <f t="shared" si="5"/>
        <v>16285.679062904917</v>
      </c>
      <c r="BB3" s="150">
        <f t="shared" si="5"/>
        <v>12948.086784229659</v>
      </c>
      <c r="BC3" s="150">
        <f t="shared" si="5"/>
        <v>20644.132518773349</v>
      </c>
      <c r="BD3" s="150">
        <f t="shared" si="5"/>
        <v>49397.568393107074</v>
      </c>
      <c r="BE3" s="153">
        <f t="shared" si="5"/>
        <v>70372.083877491867</v>
      </c>
      <c r="BF3" s="153">
        <f t="shared" si="5"/>
        <v>1880.7916946183868</v>
      </c>
      <c r="BG3" s="153">
        <f t="shared" si="5"/>
        <v>1235.069734549822</v>
      </c>
      <c r="BH3" s="153">
        <f t="shared" si="5"/>
        <v>4390.0964979419487</v>
      </c>
      <c r="BI3" s="153">
        <f t="shared" si="5"/>
        <v>7959.8640035757207</v>
      </c>
      <c r="BJ3" s="126">
        <f t="shared" si="5"/>
        <v>47006.961369275377</v>
      </c>
      <c r="BK3" s="126">
        <f t="shared" si="5"/>
        <v>1581.6099922502376</v>
      </c>
      <c r="BL3" s="126">
        <f t="shared" si="5"/>
        <v>1802.7774472024159</v>
      </c>
      <c r="BM3" s="126">
        <f t="shared" si="5"/>
        <v>2626.4879899931866</v>
      </c>
      <c r="BN3" s="126">
        <f t="shared" ref="BN3:CC12" si="6">BN2*((BN$13/BN$2)^(1/11))</f>
        <v>3778.4540601799667</v>
      </c>
      <c r="BO3" s="156">
        <f t="shared" si="6"/>
        <v>29901.859134632814</v>
      </c>
      <c r="BP3" s="156">
        <f t="shared" si="6"/>
        <v>1411.9860332809119</v>
      </c>
      <c r="BQ3" s="156">
        <f t="shared" si="6"/>
        <v>1435.6895939502035</v>
      </c>
      <c r="BR3" s="156">
        <f t="shared" si="6"/>
        <v>2181.3052598313634</v>
      </c>
      <c r="BS3" s="156">
        <f t="shared" si="6"/>
        <v>3139.2465056251722</v>
      </c>
      <c r="BT3" s="159">
        <f t="shared" si="6"/>
        <v>70595.656030119513</v>
      </c>
      <c r="BU3" s="159">
        <f t="shared" si="6"/>
        <v>1682.0075748960128</v>
      </c>
      <c r="BV3" s="159">
        <f t="shared" si="6"/>
        <v>2793.181548110359</v>
      </c>
      <c r="BW3" s="159">
        <f t="shared" si="6"/>
        <v>4137.6760875809632</v>
      </c>
      <c r="BX3" s="159">
        <f t="shared" si="6"/>
        <v>10363.619914033827</v>
      </c>
      <c r="BY3" s="162">
        <f t="shared" si="6"/>
        <v>68211.497254967384</v>
      </c>
      <c r="BZ3" s="162">
        <f t="shared" si="6"/>
        <v>1338.4281741929829</v>
      </c>
      <c r="CA3" s="162">
        <f t="shared" si="6"/>
        <v>2752.831089163818</v>
      </c>
      <c r="CB3" s="162">
        <f t="shared" si="6"/>
        <v>1770.2772371050321</v>
      </c>
      <c r="CC3" s="162">
        <f t="shared" si="6"/>
        <v>8718.0711056023083</v>
      </c>
      <c r="CD3" s="165">
        <f t="shared" ref="CD3:CM12" si="7">CD2*((CD$13/CD$2)^(1/11))</f>
        <v>5510.5037946828998</v>
      </c>
      <c r="CE3" s="165">
        <f t="shared" si="7"/>
        <v>189.8891104740969</v>
      </c>
      <c r="CF3" s="165">
        <f t="shared" si="7"/>
        <v>120.27655266487508</v>
      </c>
      <c r="CG3" s="165">
        <f t="shared" si="7"/>
        <v>311.17732130542026</v>
      </c>
      <c r="CH3" s="165">
        <f t="shared" si="7"/>
        <v>667.86530166988075</v>
      </c>
      <c r="CI3" s="168">
        <f t="shared" si="7"/>
        <v>59931.997373232312</v>
      </c>
      <c r="CJ3" s="168">
        <f t="shared" si="7"/>
        <v>3172.1149937487535</v>
      </c>
      <c r="CK3" s="168">
        <f t="shared" si="7"/>
        <v>2458.9939213551784</v>
      </c>
      <c r="CL3" s="168">
        <f t="shared" si="7"/>
        <v>3060.0455031123229</v>
      </c>
      <c r="CM3" s="168">
        <f t="shared" si="7"/>
        <v>4561.1250926706507</v>
      </c>
    </row>
    <row r="4" spans="1:91" x14ac:dyDescent="0.25">
      <c r="A4" s="64">
        <v>42064</v>
      </c>
      <c r="B4" s="123">
        <f t="shared" si="2"/>
        <v>32803.779413305456</v>
      </c>
      <c r="C4" s="123">
        <f t="shared" si="2"/>
        <v>1459.0278835955594</v>
      </c>
      <c r="D4" s="123">
        <f t="shared" si="2"/>
        <v>1478.1727805832329</v>
      </c>
      <c r="E4" s="123">
        <f t="shared" si="2"/>
        <v>1688.7289099185289</v>
      </c>
      <c r="F4" s="123">
        <f t="shared" si="2"/>
        <v>2977.0693382898503</v>
      </c>
      <c r="G4" s="117">
        <f t="shared" si="2"/>
        <v>12941.425195333864</v>
      </c>
      <c r="H4" s="117">
        <f t="shared" si="2"/>
        <v>516.46232546438591</v>
      </c>
      <c r="I4" s="117">
        <f t="shared" si="2"/>
        <v>806.024771541115</v>
      </c>
      <c r="J4" s="117">
        <f t="shared" si="2"/>
        <v>1494.2144495252373</v>
      </c>
      <c r="K4" s="117">
        <f t="shared" si="2"/>
        <v>1700.9947381664931</v>
      </c>
      <c r="L4" s="132">
        <f t="shared" si="2"/>
        <v>45090.55317437058</v>
      </c>
      <c r="M4" s="132">
        <f t="shared" si="2"/>
        <v>916.38856772843565</v>
      </c>
      <c r="N4" s="132">
        <f t="shared" si="2"/>
        <v>570.84394099042163</v>
      </c>
      <c r="O4" s="132">
        <f t="shared" si="2"/>
        <v>1499.4105384788331</v>
      </c>
      <c r="P4" s="132">
        <f t="shared" si="2"/>
        <v>2891.8662796822314</v>
      </c>
      <c r="Q4" s="120">
        <f t="shared" si="2"/>
        <v>20119.620746526332</v>
      </c>
      <c r="R4" s="120">
        <f t="shared" si="3"/>
        <v>554.75829290542833</v>
      </c>
      <c r="S4" s="120">
        <f t="shared" si="3"/>
        <v>831.27608053925178</v>
      </c>
      <c r="T4" s="120">
        <f t="shared" si="3"/>
        <v>1614.6281631020372</v>
      </c>
      <c r="U4" s="120">
        <f t="shared" si="3"/>
        <v>2834.6991889454998</v>
      </c>
      <c r="V4" s="129">
        <f t="shared" si="3"/>
        <v>1263.3624170098735</v>
      </c>
      <c r="W4" s="129">
        <f t="shared" si="3"/>
        <v>45.470401847718605</v>
      </c>
      <c r="X4" s="129">
        <f t="shared" si="3"/>
        <v>37.055175334543797</v>
      </c>
      <c r="Y4" s="129">
        <f t="shared" si="3"/>
        <v>82.233755613424009</v>
      </c>
      <c r="Z4" s="129">
        <f t="shared" si="3"/>
        <v>48.405850777078932</v>
      </c>
      <c r="AA4" s="135">
        <f t="shared" si="3"/>
        <v>4970.7568552897574</v>
      </c>
      <c r="AB4" s="135">
        <f t="shared" si="3"/>
        <v>138.73804913451028</v>
      </c>
      <c r="AC4" s="135">
        <f t="shared" si="3"/>
        <v>108.92428556000979</v>
      </c>
      <c r="AD4" s="135">
        <f t="shared" si="3"/>
        <v>200.95309235752933</v>
      </c>
      <c r="AE4" s="135">
        <f t="shared" si="3"/>
        <v>1972.3741459167231</v>
      </c>
      <c r="AF4" s="138">
        <f t="shared" si="3"/>
        <v>42988.777516981427</v>
      </c>
      <c r="AG4" s="138">
        <f t="shared" si="3"/>
        <v>1264.0577810033158</v>
      </c>
      <c r="AH4" s="138">
        <f t="shared" si="4"/>
        <v>1171.3469638514357</v>
      </c>
      <c r="AI4" s="138">
        <f t="shared" si="4"/>
        <v>2791.2034357248726</v>
      </c>
      <c r="AJ4" s="138">
        <f t="shared" si="4"/>
        <v>5881.858446912569</v>
      </c>
      <c r="AK4" s="141">
        <f t="shared" si="4"/>
        <v>54299.316683084362</v>
      </c>
      <c r="AL4" s="141">
        <f t="shared" si="4"/>
        <v>2600.2477133386201</v>
      </c>
      <c r="AM4" s="141">
        <f t="shared" si="4"/>
        <v>1524.6411657809876</v>
      </c>
      <c r="AN4" s="141">
        <f t="shared" si="4"/>
        <v>4236.0550401909532</v>
      </c>
      <c r="AO4" s="141">
        <f t="shared" si="4"/>
        <v>4292.5695182316422</v>
      </c>
      <c r="AP4" s="144">
        <f t="shared" si="4"/>
        <v>35794.502807754281</v>
      </c>
      <c r="AQ4" s="144">
        <f t="shared" si="4"/>
        <v>1016.9276012382099</v>
      </c>
      <c r="AR4" s="144">
        <f t="shared" si="4"/>
        <v>885.21526721574492</v>
      </c>
      <c r="AS4" s="144">
        <f t="shared" si="4"/>
        <v>2761.0435281029168</v>
      </c>
      <c r="AT4" s="144">
        <f t="shared" si="4"/>
        <v>2836.8894989354135</v>
      </c>
      <c r="AU4" s="147">
        <f t="shared" si="4"/>
        <v>55810.757538343438</v>
      </c>
      <c r="AV4" s="147">
        <f t="shared" si="4"/>
        <v>1974.2298354479612</v>
      </c>
      <c r="AW4" s="147">
        <f t="shared" si="4"/>
        <v>2157.0445109562156</v>
      </c>
      <c r="AX4" s="147">
        <f t="shared" si="5"/>
        <v>2828.3667675886318</v>
      </c>
      <c r="AY4" s="147">
        <f t="shared" si="5"/>
        <v>6533.2566379127165</v>
      </c>
      <c r="AZ4" s="150">
        <f t="shared" si="5"/>
        <v>505776.80704830907</v>
      </c>
      <c r="BA4" s="150">
        <f t="shared" si="5"/>
        <v>20413.301875136458</v>
      </c>
      <c r="BB4" s="150">
        <f t="shared" si="5"/>
        <v>16229.793256456245</v>
      </c>
      <c r="BC4" s="150">
        <f t="shared" si="5"/>
        <v>25876.410030449948</v>
      </c>
      <c r="BD4" s="150">
        <f t="shared" si="5"/>
        <v>61917.435042854697</v>
      </c>
      <c r="BE4" s="153">
        <f t="shared" si="5"/>
        <v>88207.96395562937</v>
      </c>
      <c r="BF4" s="153">
        <f t="shared" si="5"/>
        <v>2357.4803653073036</v>
      </c>
      <c r="BG4" s="153">
        <f t="shared" si="5"/>
        <v>1548.0994824242266</v>
      </c>
      <c r="BH4" s="153">
        <f t="shared" si="5"/>
        <v>5502.7711603131202</v>
      </c>
      <c r="BI4" s="153">
        <f t="shared" si="5"/>
        <v>9977.3000660520338</v>
      </c>
      <c r="BJ4" s="126">
        <f t="shared" si="5"/>
        <v>58920.926106764113</v>
      </c>
      <c r="BK4" s="126">
        <f t="shared" si="5"/>
        <v>1982.4707398340083</v>
      </c>
      <c r="BL4" s="126">
        <f t="shared" si="5"/>
        <v>2259.6933232740844</v>
      </c>
      <c r="BM4" s="126">
        <f t="shared" si="5"/>
        <v>3292.1741859247841</v>
      </c>
      <c r="BN4" s="126">
        <f t="shared" si="6"/>
        <v>4736.1072911890406</v>
      </c>
      <c r="BO4" s="156">
        <f t="shared" si="6"/>
        <v>37480.517378818367</v>
      </c>
      <c r="BP4" s="156">
        <f t="shared" si="6"/>
        <v>1769.8554066739937</v>
      </c>
      <c r="BQ4" s="156">
        <f t="shared" si="6"/>
        <v>1799.5666601985706</v>
      </c>
      <c r="BR4" s="156">
        <f t="shared" si="6"/>
        <v>2734.1594156908359</v>
      </c>
      <c r="BS4" s="156">
        <f t="shared" si="6"/>
        <v>3934.8918968788375</v>
      </c>
      <c r="BT4" s="159">
        <f t="shared" si="6"/>
        <v>88488.200709947923</v>
      </c>
      <c r="BU4" s="159">
        <f t="shared" si="6"/>
        <v>2108.3141973997626</v>
      </c>
      <c r="BV4" s="159">
        <f t="shared" si="6"/>
        <v>3501.1164049960894</v>
      </c>
      <c r="BW4" s="159">
        <f t="shared" si="6"/>
        <v>5186.3745264213603</v>
      </c>
      <c r="BX4" s="159">
        <f t="shared" si="6"/>
        <v>12990.290488176459</v>
      </c>
      <c r="BY4" s="162">
        <f t="shared" si="6"/>
        <v>85499.774338075484</v>
      </c>
      <c r="BZ4" s="162">
        <f t="shared" si="6"/>
        <v>1677.654229366573</v>
      </c>
      <c r="CA4" s="162">
        <f t="shared" si="6"/>
        <v>3450.5390789850289</v>
      </c>
      <c r="CB4" s="162">
        <f t="shared" si="6"/>
        <v>2218.9559000962931</v>
      </c>
      <c r="CC4" s="162">
        <f t="shared" si="6"/>
        <v>10927.675570675317</v>
      </c>
      <c r="CD4" s="165">
        <f t="shared" si="7"/>
        <v>6907.146887179435</v>
      </c>
      <c r="CE4" s="165">
        <f t="shared" si="7"/>
        <v>238.01670903230098</v>
      </c>
      <c r="CF4" s="165">
        <f t="shared" si="7"/>
        <v>150.76077384094634</v>
      </c>
      <c r="CG4" s="165">
        <f t="shared" si="7"/>
        <v>390.04554688619936</v>
      </c>
      <c r="CH4" s="165">
        <f t="shared" si="7"/>
        <v>837.13647814477679</v>
      </c>
      <c r="CI4" s="168">
        <f t="shared" si="7"/>
        <v>75121.826337983453</v>
      </c>
      <c r="CJ4" s="168">
        <f t="shared" si="7"/>
        <v>3976.0909385432578</v>
      </c>
      <c r="CK4" s="168">
        <f t="shared" si="7"/>
        <v>3082.2285660832122</v>
      </c>
      <c r="CL4" s="168">
        <f t="shared" si="7"/>
        <v>3835.6173153975633</v>
      </c>
      <c r="CM4" s="168">
        <f t="shared" si="7"/>
        <v>5717.1471356711054</v>
      </c>
    </row>
    <row r="5" spans="1:91" x14ac:dyDescent="0.25">
      <c r="A5" s="64">
        <v>42095</v>
      </c>
      <c r="B5" s="123">
        <f t="shared" si="2"/>
        <v>41117.932462175559</v>
      </c>
      <c r="C5" s="123">
        <f t="shared" si="2"/>
        <v>1828.8200643667258</v>
      </c>
      <c r="D5" s="123">
        <f t="shared" si="2"/>
        <v>1852.8172560139533</v>
      </c>
      <c r="E5" s="123">
        <f t="shared" si="2"/>
        <v>2116.7390619871453</v>
      </c>
      <c r="F5" s="123">
        <f t="shared" si="2"/>
        <v>3731.6107526733631</v>
      </c>
      <c r="G5" s="117">
        <f t="shared" si="2"/>
        <v>16221.443280715432</v>
      </c>
      <c r="H5" s="117">
        <f t="shared" si="2"/>
        <v>647.36025535793385</v>
      </c>
      <c r="I5" s="117">
        <f t="shared" si="2"/>
        <v>1010.3126137235694</v>
      </c>
      <c r="J5" s="117">
        <f t="shared" si="2"/>
        <v>1872.9247031415357</v>
      </c>
      <c r="K5" s="117">
        <f t="shared" si="2"/>
        <v>2132.1136775501277</v>
      </c>
      <c r="L5" s="132">
        <f t="shared" si="2"/>
        <v>56518.802201001781</v>
      </c>
      <c r="M5" s="132">
        <f t="shared" si="2"/>
        <v>1148.6482323339951</v>
      </c>
      <c r="N5" s="132">
        <f t="shared" si="2"/>
        <v>715.5249496210763</v>
      </c>
      <c r="O5" s="132">
        <f t="shared" si="2"/>
        <v>1879.4377464091888</v>
      </c>
      <c r="P5" s="132">
        <f t="shared" si="2"/>
        <v>3624.8128875475581</v>
      </c>
      <c r="Q5" s="120">
        <f t="shared" si="2"/>
        <v>25218.960187395547</v>
      </c>
      <c r="R5" s="120">
        <f t="shared" si="3"/>
        <v>695.36237678958105</v>
      </c>
      <c r="S5" s="120">
        <f t="shared" si="3"/>
        <v>1041.9638940496948</v>
      </c>
      <c r="T5" s="120">
        <f t="shared" si="3"/>
        <v>2023.8574014745327</v>
      </c>
      <c r="U5" s="120">
        <f t="shared" si="3"/>
        <v>3553.1567363963109</v>
      </c>
      <c r="V5" s="129">
        <f t="shared" si="3"/>
        <v>1583.5629755756993</v>
      </c>
      <c r="W5" s="129">
        <f t="shared" si="3"/>
        <v>56.994923927702459</v>
      </c>
      <c r="X5" s="129">
        <f t="shared" si="3"/>
        <v>46.44684923597093</v>
      </c>
      <c r="Y5" s="129">
        <f t="shared" si="3"/>
        <v>103.07598910546099</v>
      </c>
      <c r="Z5" s="129">
        <f t="shared" si="3"/>
        <v>60.674365534197555</v>
      </c>
      <c r="AA5" s="135">
        <f t="shared" si="3"/>
        <v>6230.6005075378425</v>
      </c>
      <c r="AB5" s="135">
        <f t="shared" si="3"/>
        <v>173.90135637642263</v>
      </c>
      <c r="AC5" s="135">
        <f t="shared" si="3"/>
        <v>136.53126247186617</v>
      </c>
      <c r="AD5" s="135">
        <f t="shared" si="3"/>
        <v>251.88486898161423</v>
      </c>
      <c r="AE5" s="135">
        <f t="shared" si="3"/>
        <v>2472.2744870382307</v>
      </c>
      <c r="AF5" s="138">
        <f t="shared" si="3"/>
        <v>53884.329250725845</v>
      </c>
      <c r="AG5" s="138">
        <f t="shared" si="3"/>
        <v>1584.4345803185172</v>
      </c>
      <c r="AH5" s="138">
        <f t="shared" si="4"/>
        <v>1468.2261071991697</v>
      </c>
      <c r="AI5" s="138">
        <f t="shared" si="4"/>
        <v>3498.6369379065127</v>
      </c>
      <c r="AJ5" s="138">
        <f t="shared" si="4"/>
        <v>7372.6217740060692</v>
      </c>
      <c r="AK5" s="141">
        <f t="shared" si="4"/>
        <v>68061.536690243549</v>
      </c>
      <c r="AL5" s="141">
        <f t="shared" si="4"/>
        <v>3259.2832830298075</v>
      </c>
      <c r="AM5" s="141">
        <f t="shared" si="4"/>
        <v>1911.0631032413203</v>
      </c>
      <c r="AN5" s="141">
        <f t="shared" si="4"/>
        <v>5309.6877300053475</v>
      </c>
      <c r="AO5" s="141">
        <f t="shared" si="4"/>
        <v>5380.5258630733197</v>
      </c>
      <c r="AP5" s="144">
        <f t="shared" si="4"/>
        <v>44866.657906174754</v>
      </c>
      <c r="AQ5" s="144">
        <f t="shared" si="4"/>
        <v>1274.6689916368255</v>
      </c>
      <c r="AR5" s="144">
        <f t="shared" si="4"/>
        <v>1109.5740253972169</v>
      </c>
      <c r="AS5" s="144">
        <f t="shared" si="4"/>
        <v>3460.8329693747028</v>
      </c>
      <c r="AT5" s="144">
        <f t="shared" si="4"/>
        <v>3555.9021828005739</v>
      </c>
      <c r="AU5" s="147">
        <f t="shared" si="4"/>
        <v>69956.053850114113</v>
      </c>
      <c r="AV5" s="147">
        <f t="shared" si="4"/>
        <v>2474.6005030699466</v>
      </c>
      <c r="AW5" s="147">
        <f t="shared" si="4"/>
        <v>2703.7497540124768</v>
      </c>
      <c r="AX5" s="147">
        <f t="shared" si="5"/>
        <v>3545.2193560599421</v>
      </c>
      <c r="AY5" s="147">
        <f t="shared" si="5"/>
        <v>8189.1175346336868</v>
      </c>
      <c r="AZ5" s="150">
        <f t="shared" si="5"/>
        <v>633966.48084738548</v>
      </c>
      <c r="BA5" s="150">
        <f t="shared" si="5"/>
        <v>25587.075112796756</v>
      </c>
      <c r="BB5" s="150">
        <f t="shared" si="5"/>
        <v>20343.251751149259</v>
      </c>
      <c r="BC5" s="150">
        <f t="shared" si="5"/>
        <v>32434.813885013602</v>
      </c>
      <c r="BD5" s="150">
        <f t="shared" si="5"/>
        <v>77610.475312811031</v>
      </c>
      <c r="BE5" s="153">
        <f t="shared" si="5"/>
        <v>110564.36695469533</v>
      </c>
      <c r="BF5" s="153">
        <f t="shared" si="5"/>
        <v>2954.9862904605816</v>
      </c>
      <c r="BG5" s="153">
        <f t="shared" si="5"/>
        <v>1940.4669553786077</v>
      </c>
      <c r="BH5" s="153">
        <f t="shared" si="5"/>
        <v>6897.4544083413921</v>
      </c>
      <c r="BI5" s="153">
        <f t="shared" si="5"/>
        <v>12506.057460695778</v>
      </c>
      <c r="BJ5" s="126">
        <f t="shared" si="5"/>
        <v>73854.497975440463</v>
      </c>
      <c r="BK5" s="126">
        <f t="shared" si="5"/>
        <v>2484.9300735046049</v>
      </c>
      <c r="BL5" s="126">
        <f t="shared" si="5"/>
        <v>2832.4150178234117</v>
      </c>
      <c r="BM5" s="126">
        <f t="shared" si="5"/>
        <v>4126.5792616465124</v>
      </c>
      <c r="BN5" s="126">
        <f t="shared" si="6"/>
        <v>5936.4787599364436</v>
      </c>
      <c r="BO5" s="156">
        <f t="shared" si="6"/>
        <v>46979.994677215785</v>
      </c>
      <c r="BP5" s="156">
        <f t="shared" si="6"/>
        <v>2218.4271562904228</v>
      </c>
      <c r="BQ5" s="156">
        <f t="shared" si="6"/>
        <v>2255.6687588630402</v>
      </c>
      <c r="BR5" s="156">
        <f t="shared" si="6"/>
        <v>3427.1350498594556</v>
      </c>
      <c r="BS5" s="156">
        <f t="shared" si="6"/>
        <v>4932.1944652572811</v>
      </c>
      <c r="BT5" s="159">
        <f t="shared" si="6"/>
        <v>110915.63001473212</v>
      </c>
      <c r="BU5" s="159">
        <f t="shared" si="6"/>
        <v>2642.6686902597389</v>
      </c>
      <c r="BV5" s="159">
        <f t="shared" si="6"/>
        <v>4388.47811006964</v>
      </c>
      <c r="BW5" s="159">
        <f t="shared" si="6"/>
        <v>6500.8667085001871</v>
      </c>
      <c r="BX5" s="159">
        <f t="shared" si="6"/>
        <v>16282.693534399044</v>
      </c>
      <c r="BY5" s="162">
        <f t="shared" si="6"/>
        <v>107169.78377614306</v>
      </c>
      <c r="BZ5" s="162">
        <f t="shared" si="6"/>
        <v>2102.8574917803057</v>
      </c>
      <c r="CA5" s="162">
        <f t="shared" si="6"/>
        <v>4325.0819065761889</v>
      </c>
      <c r="CB5" s="162">
        <f t="shared" si="6"/>
        <v>2781.3526510819725</v>
      </c>
      <c r="CC5" s="162">
        <f t="shared" si="6"/>
        <v>13697.306655505206</v>
      </c>
      <c r="CD5" s="165">
        <f t="shared" si="7"/>
        <v>8657.7706682838671</v>
      </c>
      <c r="CE5" s="165">
        <f t="shared" si="7"/>
        <v>298.34229902454052</v>
      </c>
      <c r="CF5" s="165">
        <f t="shared" si="7"/>
        <v>188.97125354473658</v>
      </c>
      <c r="CG5" s="165">
        <f t="shared" si="7"/>
        <v>488.90300876532535</v>
      </c>
      <c r="CH5" s="165">
        <f t="shared" si="7"/>
        <v>1049.3096157090636</v>
      </c>
      <c r="CI5" s="168">
        <f t="shared" si="7"/>
        <v>94161.533733141216</v>
      </c>
      <c r="CJ5" s="168">
        <f t="shared" si="7"/>
        <v>4983.8354481855131</v>
      </c>
      <c r="CK5" s="168">
        <f t="shared" si="7"/>
        <v>3863.4226994525252</v>
      </c>
      <c r="CL5" s="168">
        <f t="shared" si="7"/>
        <v>4807.7586347047172</v>
      </c>
      <c r="CM5" s="168">
        <f t="shared" si="7"/>
        <v>7166.1642044055416</v>
      </c>
    </row>
    <row r="6" spans="1:91" x14ac:dyDescent="0.25">
      <c r="A6" s="64">
        <v>42125</v>
      </c>
      <c r="B6" s="123">
        <f t="shared" si="2"/>
        <v>51539.316511751589</v>
      </c>
      <c r="C6" s="123">
        <f t="shared" si="2"/>
        <v>2292.3364696691629</v>
      </c>
      <c r="D6" s="123">
        <f t="shared" si="2"/>
        <v>2322.4157752577244</v>
      </c>
      <c r="E6" s="123">
        <f t="shared" si="2"/>
        <v>2653.2288458059156</v>
      </c>
      <c r="F6" s="123">
        <f t="shared" si="2"/>
        <v>4677.3914971918339</v>
      </c>
      <c r="G6" s="117">
        <f t="shared" si="2"/>
        <v>20332.785465108074</v>
      </c>
      <c r="H6" s="117">
        <f t="shared" si="2"/>
        <v>811.43440586933536</v>
      </c>
      <c r="I6" s="117">
        <f t="shared" si="2"/>
        <v>1266.3774284471642</v>
      </c>
      <c r="J6" s="117">
        <f t="shared" si="2"/>
        <v>2347.619476409408</v>
      </c>
      <c r="K6" s="117">
        <f t="shared" si="2"/>
        <v>2672.5001741606661</v>
      </c>
      <c r="L6" s="132">
        <f t="shared" si="2"/>
        <v>70843.55319135102</v>
      </c>
      <c r="M6" s="132">
        <f t="shared" si="2"/>
        <v>1439.7743578518791</v>
      </c>
      <c r="N6" s="132">
        <f t="shared" si="2"/>
        <v>896.87551494714808</v>
      </c>
      <c r="O6" s="132">
        <f t="shared" si="2"/>
        <v>2355.7832574734266</v>
      </c>
      <c r="P6" s="132">
        <f t="shared" si="2"/>
        <v>4543.5255986921557</v>
      </c>
      <c r="Q6" s="120">
        <f t="shared" si="2"/>
        <v>31610.732674632887</v>
      </c>
      <c r="R6" s="120">
        <f t="shared" si="3"/>
        <v>871.60271642281555</v>
      </c>
      <c r="S6" s="120">
        <f t="shared" si="3"/>
        <v>1306.0507596933542</v>
      </c>
      <c r="T6" s="120">
        <f t="shared" si="3"/>
        <v>2536.8062288929609</v>
      </c>
      <c r="U6" s="120">
        <f t="shared" si="3"/>
        <v>4453.7081192360729</v>
      </c>
      <c r="V6" s="129">
        <f t="shared" si="3"/>
        <v>1984.9187088763656</v>
      </c>
      <c r="W6" s="129">
        <f t="shared" si="3"/>
        <v>71.440348479954636</v>
      </c>
      <c r="X6" s="129">
        <f t="shared" si="3"/>
        <v>58.218852952988549</v>
      </c>
      <c r="Y6" s="129">
        <f t="shared" si="3"/>
        <v>129.20070901315762</v>
      </c>
      <c r="Z6" s="129">
        <f t="shared" si="3"/>
        <v>76.052348504958445</v>
      </c>
      <c r="AA6" s="135">
        <f t="shared" si="3"/>
        <v>7809.7528836517376</v>
      </c>
      <c r="AB6" s="135">
        <f t="shared" si="3"/>
        <v>217.97684152412594</v>
      </c>
      <c r="AC6" s="135">
        <f t="shared" si="3"/>
        <v>171.13525726906715</v>
      </c>
      <c r="AD6" s="135">
        <f t="shared" si="3"/>
        <v>315.72535897583447</v>
      </c>
      <c r="AE6" s="135">
        <f t="shared" si="3"/>
        <v>3098.8751053717228</v>
      </c>
      <c r="AF6" s="138">
        <f t="shared" si="3"/>
        <v>67541.370248402163</v>
      </c>
      <c r="AG6" s="138">
        <f t="shared" si="3"/>
        <v>1986.0112227753698</v>
      </c>
      <c r="AH6" s="138">
        <f t="shared" si="4"/>
        <v>1840.3495876006198</v>
      </c>
      <c r="AI6" s="138">
        <f t="shared" si="4"/>
        <v>4385.3702193889085</v>
      </c>
      <c r="AJ6" s="138">
        <f t="shared" si="4"/>
        <v>9241.2206640368968</v>
      </c>
      <c r="AK6" s="141">
        <f t="shared" si="4"/>
        <v>85311.806107506185</v>
      </c>
      <c r="AL6" s="141">
        <f t="shared" si="4"/>
        <v>4085.3521241628637</v>
      </c>
      <c r="AM6" s="141">
        <f t="shared" si="4"/>
        <v>2395.4240948882871</v>
      </c>
      <c r="AN6" s="141">
        <f t="shared" si="4"/>
        <v>6655.4337756901441</v>
      </c>
      <c r="AO6" s="141">
        <f t="shared" si="4"/>
        <v>6744.2259095030568</v>
      </c>
      <c r="AP6" s="144">
        <f t="shared" si="4"/>
        <v>56238.160437127997</v>
      </c>
      <c r="AQ6" s="144">
        <f t="shared" si="4"/>
        <v>1597.7352136593693</v>
      </c>
      <c r="AR6" s="144">
        <f t="shared" si="4"/>
        <v>1390.7967512902446</v>
      </c>
      <c r="AS6" s="144">
        <f t="shared" si="4"/>
        <v>4337.9847945173251</v>
      </c>
      <c r="AT6" s="144">
        <f t="shared" si="4"/>
        <v>4457.1494019738548</v>
      </c>
      <c r="AU6" s="147">
        <f t="shared" si="4"/>
        <v>87686.490671943728</v>
      </c>
      <c r="AV6" s="147">
        <f t="shared" si="4"/>
        <v>3101.7906526595225</v>
      </c>
      <c r="AW6" s="147">
        <f t="shared" si="4"/>
        <v>3389.01802683798</v>
      </c>
      <c r="AX6" s="147">
        <f t="shared" si="5"/>
        <v>4443.759001346777</v>
      </c>
      <c r="AY6" s="147">
        <f t="shared" si="5"/>
        <v>10264.658150252943</v>
      </c>
      <c r="AZ6" s="150">
        <f t="shared" si="5"/>
        <v>794645.96485467115</v>
      </c>
      <c r="BA6" s="150">
        <f t="shared" si="5"/>
        <v>32072.146722394296</v>
      </c>
      <c r="BB6" s="150">
        <f t="shared" si="5"/>
        <v>25499.270709810666</v>
      </c>
      <c r="BC6" s="150">
        <f t="shared" si="5"/>
        <v>40655.452225309258</v>
      </c>
      <c r="BD6" s="150">
        <f t="shared" si="5"/>
        <v>97280.933457781401</v>
      </c>
      <c r="BE6" s="153">
        <f t="shared" si="5"/>
        <v>138587.02425374786</v>
      </c>
      <c r="BF6" s="153">
        <f t="shared" si="5"/>
        <v>3703.9307327048541</v>
      </c>
      <c r="BG6" s="153">
        <f t="shared" si="5"/>
        <v>2432.2803848625572</v>
      </c>
      <c r="BH6" s="153">
        <f t="shared" si="5"/>
        <v>8645.6216202966698</v>
      </c>
      <c r="BI6" s="153">
        <f t="shared" si="5"/>
        <v>15675.731127139668</v>
      </c>
      <c r="BJ6" s="126">
        <f t="shared" si="5"/>
        <v>92572.999638886628</v>
      </c>
      <c r="BK6" s="126">
        <f t="shared" si="5"/>
        <v>3114.7382637912838</v>
      </c>
      <c r="BL6" s="126">
        <f t="shared" si="5"/>
        <v>3550.2936396553305</v>
      </c>
      <c r="BM6" s="126">
        <f t="shared" si="5"/>
        <v>5172.4651980610979</v>
      </c>
      <c r="BN6" s="126">
        <f t="shared" si="6"/>
        <v>7441.0856639036956</v>
      </c>
      <c r="BO6" s="156">
        <f t="shared" si="6"/>
        <v>58887.124677701191</v>
      </c>
      <c r="BP6" s="156">
        <f t="shared" si="6"/>
        <v>2780.6898965918372</v>
      </c>
      <c r="BQ6" s="156">
        <f t="shared" si="6"/>
        <v>2827.37042324917</v>
      </c>
      <c r="BR6" s="156">
        <f t="shared" si="6"/>
        <v>4295.7461011861005</v>
      </c>
      <c r="BS6" s="156">
        <f t="shared" si="6"/>
        <v>6182.2644384234318</v>
      </c>
      <c r="BT6" s="159">
        <f t="shared" si="6"/>
        <v>139027.31531280771</v>
      </c>
      <c r="BU6" s="159">
        <f t="shared" si="6"/>
        <v>3312.4559020151241</v>
      </c>
      <c r="BV6" s="159">
        <f t="shared" si="6"/>
        <v>5500.7425903001113</v>
      </c>
      <c r="BW6" s="159">
        <f t="shared" si="6"/>
        <v>8148.5183428985165</v>
      </c>
      <c r="BX6" s="159">
        <f t="shared" si="6"/>
        <v>20409.559661231109</v>
      </c>
      <c r="BY6" s="162">
        <f t="shared" si="6"/>
        <v>134332.08033053833</v>
      </c>
      <c r="BZ6" s="162">
        <f t="shared" si="6"/>
        <v>2635.8289767529532</v>
      </c>
      <c r="CA6" s="162">
        <f t="shared" si="6"/>
        <v>5421.2785510880694</v>
      </c>
      <c r="CB6" s="162">
        <f t="shared" si="6"/>
        <v>3486.2894613385561</v>
      </c>
      <c r="CC6" s="162">
        <f t="shared" si="6"/>
        <v>17168.903707062815</v>
      </c>
      <c r="CD6" s="165">
        <f t="shared" si="7"/>
        <v>10852.091922893147</v>
      </c>
      <c r="CE6" s="165">
        <f t="shared" si="7"/>
        <v>373.95747445264089</v>
      </c>
      <c r="CF6" s="165">
        <f t="shared" si="7"/>
        <v>236.86622028050584</v>
      </c>
      <c r="CG6" s="165">
        <f t="shared" si="7"/>
        <v>612.81600030554034</v>
      </c>
      <c r="CH6" s="165">
        <f t="shared" si="7"/>
        <v>1315.2582623798694</v>
      </c>
      <c r="CI6" s="168">
        <f t="shared" si="7"/>
        <v>118026.87537289575</v>
      </c>
      <c r="CJ6" s="168">
        <f t="shared" si="7"/>
        <v>6246.9938838196576</v>
      </c>
      <c r="CK6" s="168">
        <f t="shared" si="7"/>
        <v>4842.6113231480813</v>
      </c>
      <c r="CL6" s="168">
        <f t="shared" si="7"/>
        <v>6026.2902132565678</v>
      </c>
      <c r="CM6" s="168">
        <f t="shared" si="7"/>
        <v>8982.4362021557699</v>
      </c>
    </row>
    <row r="7" spans="1:91" x14ac:dyDescent="0.25">
      <c r="A7" s="64">
        <v>42156</v>
      </c>
      <c r="B7" s="123">
        <f t="shared" si="2"/>
        <v>64602.011517530576</v>
      </c>
      <c r="C7" s="123">
        <f t="shared" si="2"/>
        <v>2873.331604656737</v>
      </c>
      <c r="D7" s="123">
        <f t="shared" si="2"/>
        <v>2911.0345424834054</v>
      </c>
      <c r="E7" s="123">
        <f t="shared" si="2"/>
        <v>3325.6925403020418</v>
      </c>
      <c r="F7" s="123">
        <f t="shared" si="2"/>
        <v>5862.8813850235729</v>
      </c>
      <c r="G7" s="117">
        <f t="shared" si="2"/>
        <v>25486.151732355382</v>
      </c>
      <c r="H7" s="117">
        <f t="shared" si="2"/>
        <v>1017.0933256699072</v>
      </c>
      <c r="I7" s="117">
        <f t="shared" si="2"/>
        <v>1587.3421448930287</v>
      </c>
      <c r="J7" s="117">
        <f t="shared" si="2"/>
        <v>2942.6261487033717</v>
      </c>
      <c r="K7" s="117">
        <f t="shared" si="2"/>
        <v>3349.8482074818317</v>
      </c>
      <c r="L7" s="132">
        <f t="shared" si="2"/>
        <v>88798.927672370672</v>
      </c>
      <c r="M7" s="132">
        <f t="shared" si="2"/>
        <v>1804.6867118888615</v>
      </c>
      <c r="N7" s="132">
        <f t="shared" si="2"/>
        <v>1124.1895754127011</v>
      </c>
      <c r="O7" s="132">
        <f t="shared" si="2"/>
        <v>2952.8590488273785</v>
      </c>
      <c r="P7" s="132">
        <f t="shared" si="2"/>
        <v>5695.0870310819764</v>
      </c>
      <c r="Q7" s="120">
        <f t="shared" si="2"/>
        <v>39622.506748970693</v>
      </c>
      <c r="R7" s="120">
        <f t="shared" si="3"/>
        <v>1092.5113590169346</v>
      </c>
      <c r="S7" s="120">
        <f t="shared" si="3"/>
        <v>1637.0707244623907</v>
      </c>
      <c r="T7" s="120">
        <f t="shared" si="3"/>
        <v>3179.762486359692</v>
      </c>
      <c r="U7" s="120">
        <f t="shared" si="3"/>
        <v>5582.5052151982827</v>
      </c>
      <c r="V7" s="129">
        <f t="shared" si="3"/>
        <v>2487.9984829242926</v>
      </c>
      <c r="W7" s="129">
        <f t="shared" si="3"/>
        <v>89.546981366470163</v>
      </c>
      <c r="X7" s="129">
        <f t="shared" si="3"/>
        <v>72.974483628412486</v>
      </c>
      <c r="Y7" s="129">
        <f t="shared" si="3"/>
        <v>161.9467671799255</v>
      </c>
      <c r="Z7" s="129">
        <f t="shared" si="3"/>
        <v>95.327897740598104</v>
      </c>
      <c r="AA7" s="135">
        <f t="shared" si="3"/>
        <v>9789.1431219057631</v>
      </c>
      <c r="AB7" s="135">
        <f t="shared" si="3"/>
        <v>273.22330561922979</v>
      </c>
      <c r="AC7" s="135">
        <f t="shared" si="3"/>
        <v>214.50967163351896</v>
      </c>
      <c r="AD7" s="135">
        <f t="shared" si="3"/>
        <v>395.74628957841702</v>
      </c>
      <c r="AE7" s="135">
        <f t="shared" si="3"/>
        <v>3884.2883219641894</v>
      </c>
      <c r="AF7" s="138">
        <f t="shared" si="3"/>
        <v>84659.802923505718</v>
      </c>
      <c r="AG7" s="138">
        <f t="shared" si="3"/>
        <v>2489.3678956418717</v>
      </c>
      <c r="AH7" s="138">
        <f t="shared" si="4"/>
        <v>2306.7881629231438</v>
      </c>
      <c r="AI7" s="138">
        <f t="shared" si="4"/>
        <v>5496.8470013955493</v>
      </c>
      <c r="AJ7" s="138">
        <f t="shared" si="4"/>
        <v>11583.417945366613</v>
      </c>
      <c r="AK7" s="141">
        <f t="shared" si="4"/>
        <v>106934.17479608608</v>
      </c>
      <c r="AL7" s="141">
        <f t="shared" si="4"/>
        <v>5120.788998398144</v>
      </c>
      <c r="AM7" s="141">
        <f t="shared" si="4"/>
        <v>3002.5468989690362</v>
      </c>
      <c r="AN7" s="141">
        <f t="shared" si="4"/>
        <v>8342.2605989208623</v>
      </c>
      <c r="AO7" s="141">
        <f t="shared" si="4"/>
        <v>8453.5571942092374</v>
      </c>
      <c r="AP7" s="144">
        <f t="shared" si="4"/>
        <v>70491.782471653161</v>
      </c>
      <c r="AQ7" s="144">
        <f t="shared" si="4"/>
        <v>2002.6829158910566</v>
      </c>
      <c r="AR7" s="144">
        <f t="shared" si="4"/>
        <v>1743.2956784537489</v>
      </c>
      <c r="AS7" s="144">
        <f t="shared" si="4"/>
        <v>5437.4516898062093</v>
      </c>
      <c r="AT7" s="144">
        <f t="shared" si="4"/>
        <v>5586.8186947340582</v>
      </c>
      <c r="AU7" s="147">
        <f t="shared" si="4"/>
        <v>109910.72570838461</v>
      </c>
      <c r="AV7" s="147">
        <f t="shared" si="4"/>
        <v>3887.9428178367411</v>
      </c>
      <c r="AW7" s="147">
        <f t="shared" si="4"/>
        <v>4247.968277828938</v>
      </c>
      <c r="AX7" s="147">
        <f t="shared" si="5"/>
        <v>5570.0344827172457</v>
      </c>
      <c r="AY7" s="147">
        <f t="shared" si="5"/>
        <v>12866.246759305701</v>
      </c>
      <c r="AZ7" s="150">
        <f t="shared" si="5"/>
        <v>996049.83628751652</v>
      </c>
      <c r="BA7" s="150">
        <f t="shared" si="5"/>
        <v>40200.866681645319</v>
      </c>
      <c r="BB7" s="150">
        <f t="shared" si="5"/>
        <v>31962.088199369377</v>
      </c>
      <c r="BC7" s="150">
        <f t="shared" si="5"/>
        <v>50959.620163200772</v>
      </c>
      <c r="BD7" s="150">
        <f t="shared" si="5"/>
        <v>121936.8903008787</v>
      </c>
      <c r="BE7" s="153">
        <f t="shared" si="5"/>
        <v>173712.05407777411</v>
      </c>
      <c r="BF7" s="153">
        <f t="shared" si="5"/>
        <v>4642.6959464969896</v>
      </c>
      <c r="BG7" s="153">
        <f t="shared" si="5"/>
        <v>3048.7444551370222</v>
      </c>
      <c r="BH7" s="153">
        <f t="shared" si="5"/>
        <v>10836.863685673179</v>
      </c>
      <c r="BI7" s="153">
        <f t="shared" si="5"/>
        <v>19648.76198135622</v>
      </c>
      <c r="BJ7" s="126">
        <f t="shared" si="5"/>
        <v>116035.72560998367</v>
      </c>
      <c r="BK7" s="126">
        <f t="shared" si="5"/>
        <v>3904.1720148861014</v>
      </c>
      <c r="BL7" s="126">
        <f t="shared" si="5"/>
        <v>4450.1193675576442</v>
      </c>
      <c r="BM7" s="126">
        <f t="shared" si="5"/>
        <v>6483.4320459600685</v>
      </c>
      <c r="BN7" s="126">
        <f t="shared" si="6"/>
        <v>9327.0368002034083</v>
      </c>
      <c r="BO7" s="156">
        <f t="shared" si="6"/>
        <v>73812.129537955785</v>
      </c>
      <c r="BP7" s="156">
        <f t="shared" si="6"/>
        <v>3485.4587310126067</v>
      </c>
      <c r="BQ7" s="156">
        <f t="shared" si="6"/>
        <v>3543.9704871798385</v>
      </c>
      <c r="BR7" s="156">
        <f t="shared" si="6"/>
        <v>5384.507554382003</v>
      </c>
      <c r="BS7" s="156">
        <f t="shared" si="6"/>
        <v>7749.1659860173977</v>
      </c>
      <c r="BT7" s="159">
        <f t="shared" si="6"/>
        <v>174263.93737762279</v>
      </c>
      <c r="BU7" s="159">
        <f t="shared" si="6"/>
        <v>4152.0014004163322</v>
      </c>
      <c r="BV7" s="159">
        <f t="shared" si="6"/>
        <v>6894.9116950845209</v>
      </c>
      <c r="BW7" s="159">
        <f t="shared" si="6"/>
        <v>10213.769049861403</v>
      </c>
      <c r="BX7" s="159">
        <f t="shared" si="6"/>
        <v>25582.38443076648</v>
      </c>
      <c r="BY7" s="162">
        <f t="shared" si="6"/>
        <v>168378.6900571055</v>
      </c>
      <c r="BZ7" s="162">
        <f t="shared" si="6"/>
        <v>3303.8826557897646</v>
      </c>
      <c r="CA7" s="162">
        <f t="shared" si="6"/>
        <v>6795.307409970741</v>
      </c>
      <c r="CB7" s="162">
        <f t="shared" si="6"/>
        <v>4369.8932616517277</v>
      </c>
      <c r="CC7" s="162">
        <f t="shared" si="6"/>
        <v>21520.380751928416</v>
      </c>
      <c r="CD7" s="165">
        <f t="shared" si="7"/>
        <v>13602.566251187904</v>
      </c>
      <c r="CE7" s="165">
        <f t="shared" si="7"/>
        <v>468.73739713152275</v>
      </c>
      <c r="CF7" s="165">
        <f t="shared" si="7"/>
        <v>296.90021766559755</v>
      </c>
      <c r="CG7" s="165">
        <f t="shared" si="7"/>
        <v>768.13487235203695</v>
      </c>
      <c r="CH7" s="165">
        <f t="shared" si="7"/>
        <v>1648.6118785726965</v>
      </c>
      <c r="CI7" s="168">
        <f t="shared" si="7"/>
        <v>147940.91342828376</v>
      </c>
      <c r="CJ7" s="168">
        <f t="shared" si="7"/>
        <v>7830.3011787213381</v>
      </c>
      <c r="CK7" s="168">
        <f t="shared" si="7"/>
        <v>6069.9763529383335</v>
      </c>
      <c r="CL7" s="168">
        <f t="shared" si="7"/>
        <v>7553.6599263208136</v>
      </c>
      <c r="CM7" s="168">
        <f t="shared" si="7"/>
        <v>11259.044284276431</v>
      </c>
    </row>
    <row r="8" spans="1:91" x14ac:dyDescent="0.25">
      <c r="A8" s="64">
        <v>42186</v>
      </c>
      <c r="B8" s="123">
        <f t="shared" si="2"/>
        <v>80975.460572116106</v>
      </c>
      <c r="C8" s="123">
        <f t="shared" si="2"/>
        <v>3601.5805792728129</v>
      </c>
      <c r="D8" s="123">
        <f t="shared" si="2"/>
        <v>3648.8393670987593</v>
      </c>
      <c r="E8" s="123">
        <f t="shared" si="2"/>
        <v>4168.5928788630799</v>
      </c>
      <c r="F8" s="123">
        <f t="shared" si="2"/>
        <v>7348.8349554431516</v>
      </c>
      <c r="G8" s="117">
        <f t="shared" si="2"/>
        <v>31945.644203018139</v>
      </c>
      <c r="H8" s="117">
        <f t="shared" si="2"/>
        <v>1274.8767191033471</v>
      </c>
      <c r="I8" s="117">
        <f t="shared" si="2"/>
        <v>1989.6557127073952</v>
      </c>
      <c r="J8" s="117">
        <f t="shared" si="2"/>
        <v>3688.4378997726299</v>
      </c>
      <c r="K8" s="117">
        <f t="shared" si="2"/>
        <v>4198.8708257777735</v>
      </c>
      <c r="L8" s="132">
        <f t="shared" si="2"/>
        <v>111305.11105879417</v>
      </c>
      <c r="M8" s="132">
        <f t="shared" si="2"/>
        <v>2262.0864931415126</v>
      </c>
      <c r="N8" s="132">
        <f t="shared" si="2"/>
        <v>1409.1166281209757</v>
      </c>
      <c r="O8" s="132">
        <f t="shared" si="2"/>
        <v>3701.2643393999019</v>
      </c>
      <c r="P8" s="132">
        <f t="shared" si="2"/>
        <v>7138.5129426659742</v>
      </c>
      <c r="Q8" s="120">
        <f t="shared" si="2"/>
        <v>49664.87354885268</v>
      </c>
      <c r="R8" s="120">
        <f t="shared" si="3"/>
        <v>1369.4095338294262</v>
      </c>
      <c r="S8" s="120">
        <f t="shared" si="3"/>
        <v>2051.9880540638792</v>
      </c>
      <c r="T8" s="120">
        <f t="shared" si="3"/>
        <v>3985.6766963524333</v>
      </c>
      <c r="U8" s="120">
        <f t="shared" si="3"/>
        <v>6997.3971448900265</v>
      </c>
      <c r="V8" s="129">
        <f t="shared" si="3"/>
        <v>3118.5843648668765</v>
      </c>
      <c r="W8" s="129">
        <f t="shared" si="3"/>
        <v>112.24275976336959</v>
      </c>
      <c r="X8" s="129">
        <f t="shared" si="3"/>
        <v>91.46994471247271</v>
      </c>
      <c r="Y8" s="129">
        <f t="shared" si="3"/>
        <v>202.99234888376736</v>
      </c>
      <c r="Z8" s="129">
        <f t="shared" si="3"/>
        <v>119.48885558806182</v>
      </c>
      <c r="AA8" s="135">
        <f t="shared" si="3"/>
        <v>12270.211937403494</v>
      </c>
      <c r="AB8" s="135">
        <f t="shared" si="3"/>
        <v>342.47204524814896</v>
      </c>
      <c r="AC8" s="135">
        <f t="shared" si="3"/>
        <v>268.87737780400244</v>
      </c>
      <c r="AD8" s="135">
        <f t="shared" si="3"/>
        <v>496.04861080250316</v>
      </c>
      <c r="AE8" s="135">
        <f t="shared" si="3"/>
        <v>4868.765360047496</v>
      </c>
      <c r="AF8" s="138">
        <f t="shared" si="3"/>
        <v>106116.92070633383</v>
      </c>
      <c r="AG8" s="138">
        <f t="shared" si="3"/>
        <v>3120.3008567053571</v>
      </c>
      <c r="AH8" s="138">
        <f t="shared" si="4"/>
        <v>2891.4460950541525</v>
      </c>
      <c r="AI8" s="138">
        <f t="shared" si="4"/>
        <v>6890.0287649971051</v>
      </c>
      <c r="AJ8" s="138">
        <f t="shared" si="4"/>
        <v>14519.247637836253</v>
      </c>
      <c r="AK8" s="141">
        <f t="shared" si="4"/>
        <v>134036.75600197833</v>
      </c>
      <c r="AL8" s="141">
        <f t="shared" si="4"/>
        <v>6418.6584581099623</v>
      </c>
      <c r="AM8" s="141">
        <f t="shared" si="4"/>
        <v>3763.5456284115789</v>
      </c>
      <c r="AN8" s="141">
        <f t="shared" si="4"/>
        <v>10456.615488310661</v>
      </c>
      <c r="AO8" s="141">
        <f t="shared" si="4"/>
        <v>10596.120324954007</v>
      </c>
      <c r="AP8" s="144">
        <f t="shared" si="4"/>
        <v>88358.000286764582</v>
      </c>
      <c r="AQ8" s="144">
        <f t="shared" si="4"/>
        <v>2510.2650472451678</v>
      </c>
      <c r="AR8" s="144">
        <f t="shared" si="4"/>
        <v>2185.135836488083</v>
      </c>
      <c r="AS8" s="144">
        <f t="shared" si="4"/>
        <v>6815.5796480301196</v>
      </c>
      <c r="AT8" s="144">
        <f t="shared" si="4"/>
        <v>7002.8038804369999</v>
      </c>
      <c r="AU8" s="147">
        <f t="shared" si="4"/>
        <v>137767.71693303727</v>
      </c>
      <c r="AV8" s="147">
        <f t="shared" si="4"/>
        <v>4873.3460918155533</v>
      </c>
      <c r="AW8" s="147">
        <f t="shared" si="4"/>
        <v>5324.6203904903714</v>
      </c>
      <c r="AX8" s="147">
        <f t="shared" si="5"/>
        <v>6981.7656918964985</v>
      </c>
      <c r="AY8" s="147">
        <f t="shared" si="5"/>
        <v>16127.210789505465</v>
      </c>
      <c r="AZ8" s="150">
        <f t="shared" si="5"/>
        <v>1248499.7347841959</v>
      </c>
      <c r="BA8" s="150">
        <f t="shared" si="5"/>
        <v>50389.819426305388</v>
      </c>
      <c r="BB8" s="150">
        <f t="shared" si="5"/>
        <v>40062.913708007472</v>
      </c>
      <c r="BC8" s="150">
        <f t="shared" si="5"/>
        <v>63875.390508165598</v>
      </c>
      <c r="BD8" s="150">
        <f t="shared" si="5"/>
        <v>152841.92583021728</v>
      </c>
      <c r="BE8" s="153">
        <f t="shared" si="5"/>
        <v>217739.56035500532</v>
      </c>
      <c r="BF8" s="153">
        <f t="shared" si="5"/>
        <v>5819.3922098210969</v>
      </c>
      <c r="BG8" s="153">
        <f t="shared" si="5"/>
        <v>3821.4520047013284</v>
      </c>
      <c r="BH8" s="153">
        <f t="shared" si="5"/>
        <v>13583.478400924081</v>
      </c>
      <c r="BI8" s="153">
        <f t="shared" si="5"/>
        <v>24628.761763562859</v>
      </c>
      <c r="BJ8" s="126">
        <f t="shared" si="5"/>
        <v>145445.10462400044</v>
      </c>
      <c r="BK8" s="126">
        <f t="shared" si="5"/>
        <v>4893.6885962502793</v>
      </c>
      <c r="BL8" s="126">
        <f t="shared" si="5"/>
        <v>5578.0068905608086</v>
      </c>
      <c r="BM8" s="126">
        <f t="shared" si="5"/>
        <v>8126.6648464524742</v>
      </c>
      <c r="BN8" s="126">
        <f t="shared" si="6"/>
        <v>11690.984273215663</v>
      </c>
      <c r="BO8" s="156">
        <f t="shared" si="6"/>
        <v>92519.892875514226</v>
      </c>
      <c r="BP8" s="156">
        <f t="shared" si="6"/>
        <v>4368.851981834353</v>
      </c>
      <c r="BQ8" s="156">
        <f t="shared" si="6"/>
        <v>4442.1936053105701</v>
      </c>
      <c r="BR8" s="156">
        <f t="shared" si="6"/>
        <v>6749.2167647411961</v>
      </c>
      <c r="BS8" s="156">
        <f t="shared" si="6"/>
        <v>9713.2004101336224</v>
      </c>
      <c r="BT8" s="159">
        <f t="shared" si="6"/>
        <v>218431.31906866672</v>
      </c>
      <c r="BU8" s="159">
        <f t="shared" si="6"/>
        <v>5204.330605147622</v>
      </c>
      <c r="BV8" s="159">
        <f t="shared" si="6"/>
        <v>8642.4344536397602</v>
      </c>
      <c r="BW8" s="159">
        <f t="shared" si="6"/>
        <v>12802.459761880902</v>
      </c>
      <c r="BX8" s="159">
        <f t="shared" si="6"/>
        <v>32066.267181976338</v>
      </c>
      <c r="BY8" s="162">
        <f t="shared" si="6"/>
        <v>211054.44950740889</v>
      </c>
      <c r="BZ8" s="162">
        <f t="shared" si="6"/>
        <v>4141.255255747009</v>
      </c>
      <c r="CA8" s="162">
        <f t="shared" si="6"/>
        <v>8517.5853557156806</v>
      </c>
      <c r="CB8" s="162">
        <f t="shared" si="6"/>
        <v>5477.4473921328672</v>
      </c>
      <c r="CC8" s="162">
        <f t="shared" si="6"/>
        <v>26974.74431739363</v>
      </c>
      <c r="CD8" s="165">
        <f t="shared" si="7"/>
        <v>17050.151245735811</v>
      </c>
      <c r="CE8" s="165">
        <f t="shared" si="7"/>
        <v>587.53939279119891</v>
      </c>
      <c r="CF8" s="165">
        <f t="shared" si="7"/>
        <v>372.14989602776194</v>
      </c>
      <c r="CG8" s="165">
        <f t="shared" si="7"/>
        <v>962.81947897753969</v>
      </c>
      <c r="CH8" s="165">
        <f t="shared" si="7"/>
        <v>2066.4543260523633</v>
      </c>
      <c r="CI8" s="168">
        <f t="shared" si="7"/>
        <v>185436.69648837516</v>
      </c>
      <c r="CJ8" s="168">
        <f t="shared" si="7"/>
        <v>9814.899404382837</v>
      </c>
      <c r="CK8" s="168">
        <f t="shared" si="7"/>
        <v>7608.4183649243678</v>
      </c>
      <c r="CL8" s="168">
        <f t="shared" si="7"/>
        <v>9468.1431300785807</v>
      </c>
      <c r="CM8" s="168">
        <f t="shared" si="7"/>
        <v>14112.661124704024</v>
      </c>
    </row>
    <row r="9" spans="1:91" x14ac:dyDescent="0.25">
      <c r="A9" s="64">
        <v>42217</v>
      </c>
      <c r="B9" s="123">
        <f t="shared" si="2"/>
        <v>101498.77783738975</v>
      </c>
      <c r="C9" s="123">
        <f t="shared" si="2"/>
        <v>4514.4050369865745</v>
      </c>
      <c r="D9" s="123">
        <f t="shared" si="2"/>
        <v>4573.6416152353413</v>
      </c>
      <c r="E9" s="123">
        <f t="shared" si="2"/>
        <v>5225.1272115881684</v>
      </c>
      <c r="F9" s="123">
        <f t="shared" si="2"/>
        <v>9211.4050508163255</v>
      </c>
      <c r="G9" s="117">
        <f t="shared" si="2"/>
        <v>40042.301963157603</v>
      </c>
      <c r="H9" s="117">
        <f t="shared" si="2"/>
        <v>1597.9955898749072</v>
      </c>
      <c r="I9" s="117">
        <f t="shared" si="2"/>
        <v>2493.9360854530528</v>
      </c>
      <c r="J9" s="117">
        <f t="shared" si="2"/>
        <v>4623.276438454066</v>
      </c>
      <c r="K9" s="117">
        <f t="shared" si="2"/>
        <v>5263.0791365979658</v>
      </c>
      <c r="L9" s="132">
        <f t="shared" si="2"/>
        <v>139515.51074490309</v>
      </c>
      <c r="M9" s="132">
        <f t="shared" si="2"/>
        <v>2835.4147391585552</v>
      </c>
      <c r="N9" s="132">
        <f t="shared" si="2"/>
        <v>1766.2587477010638</v>
      </c>
      <c r="O9" s="132">
        <f t="shared" si="2"/>
        <v>4639.3537529512614</v>
      </c>
      <c r="P9" s="132">
        <f t="shared" si="2"/>
        <v>8947.7766984938135</v>
      </c>
      <c r="Q9" s="120">
        <f t="shared" si="2"/>
        <v>62252.488976801134</v>
      </c>
      <c r="R9" s="120">
        <f t="shared" si="3"/>
        <v>1716.4878478063113</v>
      </c>
      <c r="S9" s="120">
        <f t="shared" si="3"/>
        <v>2572.0666255293472</v>
      </c>
      <c r="T9" s="120">
        <f t="shared" si="3"/>
        <v>4995.850726584702</v>
      </c>
      <c r="U9" s="120">
        <f t="shared" si="3"/>
        <v>8770.8949505344935</v>
      </c>
      <c r="V9" s="129">
        <f t="shared" si="3"/>
        <v>3908.9929144012585</v>
      </c>
      <c r="W9" s="129">
        <f t="shared" si="3"/>
        <v>140.69080751855293</v>
      </c>
      <c r="X9" s="129">
        <f t="shared" si="3"/>
        <v>114.65310023030071</v>
      </c>
      <c r="Y9" s="129">
        <f t="shared" si="3"/>
        <v>254.44097725994558</v>
      </c>
      <c r="Z9" s="129">
        <f t="shared" si="3"/>
        <v>149.77343409582161</v>
      </c>
      <c r="AA9" s="135">
        <f t="shared" si="3"/>
        <v>15380.110303207863</v>
      </c>
      <c r="AB9" s="135">
        <f t="shared" si="3"/>
        <v>429.27195215149089</v>
      </c>
      <c r="AC9" s="135">
        <f t="shared" si="3"/>
        <v>337.02463737052102</v>
      </c>
      <c r="AD9" s="135">
        <f t="shared" si="3"/>
        <v>621.77266283714755</v>
      </c>
      <c r="AE9" s="135">
        <f t="shared" si="3"/>
        <v>6102.7591585197897</v>
      </c>
      <c r="AF9" s="138">
        <f t="shared" si="3"/>
        <v>133012.3679873083</v>
      </c>
      <c r="AG9" s="138">
        <f t="shared" si="3"/>
        <v>3911.1444529358059</v>
      </c>
      <c r="AH9" s="138">
        <f t="shared" si="4"/>
        <v>3624.2862066751709</v>
      </c>
      <c r="AI9" s="138">
        <f t="shared" si="4"/>
        <v>8636.3139396885399</v>
      </c>
      <c r="AJ9" s="138">
        <f t="shared" si="4"/>
        <v>18199.166512258795</v>
      </c>
      <c r="AK9" s="141">
        <f t="shared" si="4"/>
        <v>168008.51546096604</v>
      </c>
      <c r="AL9" s="141">
        <f t="shared" si="4"/>
        <v>8045.4743233424088</v>
      </c>
      <c r="AM9" s="141">
        <f t="shared" si="4"/>
        <v>4717.4203014112436</v>
      </c>
      <c r="AN9" s="141">
        <f t="shared" si="4"/>
        <v>13106.85589041926</v>
      </c>
      <c r="AO9" s="141">
        <f t="shared" si="4"/>
        <v>13281.718377420417</v>
      </c>
      <c r="AP9" s="144">
        <f t="shared" si="4"/>
        <v>110752.43015475415</v>
      </c>
      <c r="AQ9" s="144">
        <f t="shared" si="4"/>
        <v>3146.4944137784687</v>
      </c>
      <c r="AR9" s="144">
        <f t="shared" si="4"/>
        <v>2738.9608561065183</v>
      </c>
      <c r="AS9" s="144">
        <f t="shared" si="4"/>
        <v>8542.995614237434</v>
      </c>
      <c r="AT9" s="144">
        <f t="shared" si="4"/>
        <v>8777.6720290003705</v>
      </c>
      <c r="AU9" s="147">
        <f t="shared" si="4"/>
        <v>172685.09243855887</v>
      </c>
      <c r="AV9" s="147">
        <f t="shared" si="4"/>
        <v>6108.5008816637373</v>
      </c>
      <c r="AW9" s="147">
        <f t="shared" si="4"/>
        <v>6674.1511349787743</v>
      </c>
      <c r="AX9" s="147">
        <f t="shared" si="5"/>
        <v>8751.3016890271665</v>
      </c>
      <c r="AY9" s="147">
        <f t="shared" si="5"/>
        <v>20214.669648009807</v>
      </c>
      <c r="AZ9" s="150">
        <f t="shared" si="5"/>
        <v>1564933.3306112441</v>
      </c>
      <c r="BA9" s="150">
        <f t="shared" si="5"/>
        <v>63161.173163835469</v>
      </c>
      <c r="BB9" s="150">
        <f t="shared" si="5"/>
        <v>50216.902123651642</v>
      </c>
      <c r="BC9" s="150">
        <f t="shared" si="5"/>
        <v>80064.676689191052</v>
      </c>
      <c r="BD9" s="150">
        <f t="shared" si="5"/>
        <v>191579.87573610689</v>
      </c>
      <c r="BE9" s="153">
        <f t="shared" si="5"/>
        <v>272925.88528349588</v>
      </c>
      <c r="BF9" s="153">
        <f t="shared" si="5"/>
        <v>7294.323402177255</v>
      </c>
      <c r="BG9" s="153">
        <f t="shared" si="5"/>
        <v>4790.0031108312305</v>
      </c>
      <c r="BH9" s="153">
        <f t="shared" si="5"/>
        <v>17026.225559365736</v>
      </c>
      <c r="BI9" s="153">
        <f t="shared" si="5"/>
        <v>30870.947827750526</v>
      </c>
      <c r="BJ9" s="126">
        <f t="shared" si="5"/>
        <v>182308.32226783031</v>
      </c>
      <c r="BK9" s="126">
        <f t="shared" si="5"/>
        <v>6133.9992156489761</v>
      </c>
      <c r="BL9" s="126">
        <f t="shared" si="5"/>
        <v>6991.7587150522268</v>
      </c>
      <c r="BM9" s="126">
        <f t="shared" si="5"/>
        <v>10186.376761320214</v>
      </c>
      <c r="BN9" s="126">
        <f t="shared" si="6"/>
        <v>14654.076766759963</v>
      </c>
      <c r="BO9" s="156">
        <f t="shared" si="6"/>
        <v>115969.15888051879</v>
      </c>
      <c r="BP9" s="156">
        <f t="shared" si="6"/>
        <v>5476.1421988298152</v>
      </c>
      <c r="BQ9" s="156">
        <f t="shared" si="6"/>
        <v>5568.0723353779913</v>
      </c>
      <c r="BR9" s="156">
        <f t="shared" si="6"/>
        <v>8459.8129870562989</v>
      </c>
      <c r="BS9" s="156">
        <f t="shared" si="6"/>
        <v>12175.021463943147</v>
      </c>
      <c r="BT9" s="159">
        <f t="shared" si="6"/>
        <v>273792.97098450852</v>
      </c>
      <c r="BU9" s="159">
        <f t="shared" si="6"/>
        <v>6523.3737746235647</v>
      </c>
      <c r="BV9" s="159">
        <f t="shared" si="6"/>
        <v>10832.868728211315</v>
      </c>
      <c r="BW9" s="159">
        <f t="shared" si="6"/>
        <v>16047.256909221353</v>
      </c>
      <c r="BX9" s="159">
        <f t="shared" si="6"/>
        <v>40193.49696540719</v>
      </c>
      <c r="BY9" s="162">
        <f t="shared" si="6"/>
        <v>264546.42592698848</v>
      </c>
      <c r="BZ9" s="162">
        <f t="shared" si="6"/>
        <v>5190.8608385949674</v>
      </c>
      <c r="CA9" s="162">
        <f t="shared" si="6"/>
        <v>10676.376492614716</v>
      </c>
      <c r="CB9" s="162">
        <f t="shared" si="6"/>
        <v>6865.7123039757871</v>
      </c>
      <c r="CC9" s="162">
        <f t="shared" si="6"/>
        <v>33811.522174093378</v>
      </c>
      <c r="CD9" s="165">
        <f t="shared" si="7"/>
        <v>21371.530352008329</v>
      </c>
      <c r="CE9" s="165">
        <f t="shared" si="7"/>
        <v>736.45188157366181</v>
      </c>
      <c r="CF9" s="165">
        <f t="shared" si="7"/>
        <v>466.47168601763474</v>
      </c>
      <c r="CG9" s="165">
        <f t="shared" si="7"/>
        <v>1206.8471078002642</v>
      </c>
      <c r="CH9" s="165">
        <f t="shared" si="7"/>
        <v>2590.1993896571503</v>
      </c>
      <c r="CI9" s="168">
        <f t="shared" si="7"/>
        <v>232435.82595014322</v>
      </c>
      <c r="CJ9" s="168">
        <f t="shared" si="7"/>
        <v>12302.496177277984</v>
      </c>
      <c r="CK9" s="168">
        <f t="shared" si="7"/>
        <v>9536.7801536320894</v>
      </c>
      <c r="CL9" s="168">
        <f t="shared" si="7"/>
        <v>11867.854153624608</v>
      </c>
      <c r="CM9" s="168">
        <f t="shared" si="7"/>
        <v>17689.530211625046</v>
      </c>
    </row>
    <row r="10" spans="1:91" x14ac:dyDescent="0.25">
      <c r="A10" s="64">
        <v>42248</v>
      </c>
      <c r="B10" s="123">
        <f t="shared" si="2"/>
        <v>127223.75185885999</v>
      </c>
      <c r="C10" s="123">
        <f t="shared" si="2"/>
        <v>5658.5858318029377</v>
      </c>
      <c r="D10" s="123">
        <f t="shared" si="2"/>
        <v>5732.8359842940627</v>
      </c>
      <c r="E10" s="123">
        <f t="shared" si="2"/>
        <v>6549.4413032546709</v>
      </c>
      <c r="F10" s="123">
        <f t="shared" si="2"/>
        <v>11546.045533021208</v>
      </c>
      <c r="G10" s="117">
        <f t="shared" si="2"/>
        <v>50191.066309979491</v>
      </c>
      <c r="H10" s="117">
        <f t="shared" si="2"/>
        <v>2003.0092847374738</v>
      </c>
      <c r="I10" s="117">
        <f t="shared" si="2"/>
        <v>3126.026859120017</v>
      </c>
      <c r="J10" s="117">
        <f t="shared" si="2"/>
        <v>5795.0508066523598</v>
      </c>
      <c r="K10" s="117">
        <f t="shared" si="2"/>
        <v>6597.0121843321558</v>
      </c>
      <c r="L10" s="132">
        <f t="shared" si="2"/>
        <v>174875.86646519304</v>
      </c>
      <c r="M10" s="132">
        <f t="shared" si="2"/>
        <v>3554.0536435777367</v>
      </c>
      <c r="N10" s="132">
        <f t="shared" si="2"/>
        <v>2213.9189202461812</v>
      </c>
      <c r="O10" s="132">
        <f t="shared" si="2"/>
        <v>5815.2029337392987</v>
      </c>
      <c r="P10" s="132">
        <f t="shared" si="2"/>
        <v>11215.600292265963</v>
      </c>
      <c r="Q10" s="120">
        <f t="shared" si="2"/>
        <v>78030.449025401234</v>
      </c>
      <c r="R10" s="120">
        <f t="shared" si="3"/>
        <v>2151.533532432481</v>
      </c>
      <c r="S10" s="120">
        <f t="shared" si="3"/>
        <v>3223.9596683129521</v>
      </c>
      <c r="T10" s="120">
        <f t="shared" si="3"/>
        <v>6262.0544474061726</v>
      </c>
      <c r="U10" s="120">
        <f t="shared" si="3"/>
        <v>10993.887675718099</v>
      </c>
      <c r="V10" s="129">
        <f t="shared" si="3"/>
        <v>4899.7313579142228</v>
      </c>
      <c r="W10" s="129">
        <f t="shared" si="3"/>
        <v>176.34904346571713</v>
      </c>
      <c r="X10" s="129">
        <f t="shared" si="3"/>
        <v>143.71205136004528</v>
      </c>
      <c r="Y10" s="129">
        <f t="shared" si="3"/>
        <v>318.92931563674915</v>
      </c>
      <c r="Z10" s="129">
        <f t="shared" si="3"/>
        <v>187.73367148305519</v>
      </c>
      <c r="AA10" s="135">
        <f t="shared" si="3"/>
        <v>19278.215742775235</v>
      </c>
      <c r="AB10" s="135">
        <f t="shared" si="3"/>
        <v>538.07138848494924</v>
      </c>
      <c r="AC10" s="135">
        <f t="shared" si="3"/>
        <v>422.44389290916536</v>
      </c>
      <c r="AD10" s="135">
        <f t="shared" si="3"/>
        <v>779.36161060134214</v>
      </c>
      <c r="AE10" s="135">
        <f t="shared" si="3"/>
        <v>7649.5100077145335</v>
      </c>
      <c r="AF10" s="138">
        <f t="shared" si="3"/>
        <v>166724.49520611763</v>
      </c>
      <c r="AG10" s="138">
        <f t="shared" si="3"/>
        <v>4902.4282061962049</v>
      </c>
      <c r="AH10" s="138">
        <f t="shared" si="4"/>
        <v>4542.8654299882055</v>
      </c>
      <c r="AI10" s="138">
        <f t="shared" si="4"/>
        <v>10825.196963439663</v>
      </c>
      <c r="AJ10" s="138">
        <f t="shared" si="4"/>
        <v>22811.764769257756</v>
      </c>
      <c r="AK10" s="141">
        <f t="shared" si="4"/>
        <v>210590.45376315323</v>
      </c>
      <c r="AL10" s="141">
        <f t="shared" si="4"/>
        <v>10084.608413114145</v>
      </c>
      <c r="AM10" s="141">
        <f t="shared" si="4"/>
        <v>5913.0555325721853</v>
      </c>
      <c r="AN10" s="141">
        <f t="shared" si="4"/>
        <v>16428.802562766115</v>
      </c>
      <c r="AO10" s="141">
        <f t="shared" si="4"/>
        <v>16647.984134501883</v>
      </c>
      <c r="AP10" s="144">
        <f t="shared" si="4"/>
        <v>138822.75227341327</v>
      </c>
      <c r="AQ10" s="144">
        <f t="shared" si="4"/>
        <v>3943.9767951213375</v>
      </c>
      <c r="AR10" s="144">
        <f t="shared" si="4"/>
        <v>3433.1534204943077</v>
      </c>
      <c r="AS10" s="144">
        <f t="shared" si="4"/>
        <v>10708.22700839157</v>
      </c>
      <c r="AT10" s="144">
        <f t="shared" si="4"/>
        <v>11002.382411984305</v>
      </c>
      <c r="AU10" s="147">
        <f t="shared" si="4"/>
        <v>216452.31418771247</v>
      </c>
      <c r="AV10" s="147">
        <f t="shared" si="4"/>
        <v>7656.706976742852</v>
      </c>
      <c r="AW10" s="147">
        <f t="shared" si="4"/>
        <v>8365.7218929810224</v>
      </c>
      <c r="AX10" s="147">
        <f t="shared" si="5"/>
        <v>10969.32848108319</v>
      </c>
      <c r="AY10" s="147">
        <f t="shared" si="5"/>
        <v>25338.099334826111</v>
      </c>
      <c r="AZ10" s="150">
        <f t="shared" si="5"/>
        <v>1961567.3604298485</v>
      </c>
      <c r="BA10" s="150">
        <f t="shared" si="5"/>
        <v>79169.440193497241</v>
      </c>
      <c r="BB10" s="150">
        <f t="shared" si="5"/>
        <v>62944.429785504668</v>
      </c>
      <c r="BC10" s="150">
        <f t="shared" si="5"/>
        <v>100357.15480322922</v>
      </c>
      <c r="BD10" s="150">
        <f t="shared" si="5"/>
        <v>240136.00056199959</v>
      </c>
      <c r="BE10" s="153">
        <f t="shared" si="5"/>
        <v>342099.24340957101</v>
      </c>
      <c r="BF10" s="153">
        <f t="shared" si="5"/>
        <v>9143.077485953896</v>
      </c>
      <c r="BG10" s="153">
        <f t="shared" si="5"/>
        <v>6004.0345328283411</v>
      </c>
      <c r="BH10" s="153">
        <f t="shared" si="5"/>
        <v>21341.540674786047</v>
      </c>
      <c r="BI10" s="153">
        <f t="shared" si="5"/>
        <v>38695.222639801497</v>
      </c>
      <c r="BJ10" s="126">
        <f t="shared" si="5"/>
        <v>228514.56193065038</v>
      </c>
      <c r="BK10" s="126">
        <f t="shared" si="5"/>
        <v>7688.6678908038029</v>
      </c>
      <c r="BL10" s="126">
        <f t="shared" si="5"/>
        <v>8763.8274546114681</v>
      </c>
      <c r="BM10" s="126">
        <f t="shared" si="5"/>
        <v>12768.124868452001</v>
      </c>
      <c r="BN10" s="126">
        <f t="shared" si="6"/>
        <v>18368.168228407711</v>
      </c>
      <c r="BO10" s="156">
        <f t="shared" si="6"/>
        <v>145361.66648561158</v>
      </c>
      <c r="BP10" s="156">
        <f t="shared" si="6"/>
        <v>6864.0763080312709</v>
      </c>
      <c r="BQ10" s="156">
        <f t="shared" si="6"/>
        <v>6979.3062362112314</v>
      </c>
      <c r="BR10" s="156">
        <f t="shared" si="6"/>
        <v>10603.961655202633</v>
      </c>
      <c r="BS10" s="156">
        <f t="shared" si="6"/>
        <v>15260.793702231162</v>
      </c>
      <c r="BT10" s="159">
        <f t="shared" si="6"/>
        <v>343186.0929107811</v>
      </c>
      <c r="BU10" s="159">
        <f t="shared" si="6"/>
        <v>8176.7298490522062</v>
      </c>
      <c r="BV10" s="159">
        <f t="shared" si="6"/>
        <v>13578.47091721202</v>
      </c>
      <c r="BW10" s="159">
        <f t="shared" si="6"/>
        <v>20114.451371079263</v>
      </c>
      <c r="BX10" s="159">
        <f t="shared" si="6"/>
        <v>50380.581847588408</v>
      </c>
      <c r="BY10" s="162">
        <f t="shared" si="6"/>
        <v>331596.00109869672</v>
      </c>
      <c r="BZ10" s="162">
        <f t="shared" si="6"/>
        <v>6506.4900813022796</v>
      </c>
      <c r="CA10" s="162">
        <f t="shared" si="6"/>
        <v>13382.31555678712</v>
      </c>
      <c r="CB10" s="162">
        <f t="shared" si="6"/>
        <v>8605.8344455608567</v>
      </c>
      <c r="CC10" s="162">
        <f t="shared" si="6"/>
        <v>42381.088705706366</v>
      </c>
      <c r="CD10" s="165">
        <f t="shared" si="7"/>
        <v>26788.167624087386</v>
      </c>
      <c r="CE10" s="165">
        <f t="shared" si="7"/>
        <v>923.10640023099256</v>
      </c>
      <c r="CF10" s="165">
        <f t="shared" si="7"/>
        <v>584.69943476728099</v>
      </c>
      <c r="CG10" s="165">
        <f t="shared" si="7"/>
        <v>1512.7238006781527</v>
      </c>
      <c r="CH10" s="165">
        <f t="shared" si="7"/>
        <v>3246.6882009422488</v>
      </c>
      <c r="CI10" s="168">
        <f t="shared" si="7"/>
        <v>291346.93514404865</v>
      </c>
      <c r="CJ10" s="168">
        <f t="shared" si="7"/>
        <v>15420.577018278307</v>
      </c>
      <c r="CK10" s="168">
        <f t="shared" si="7"/>
        <v>11953.887304357637</v>
      </c>
      <c r="CL10" s="168">
        <f t="shared" si="7"/>
        <v>14875.774507914091</v>
      </c>
      <c r="CM10" s="168">
        <f t="shared" si="7"/>
        <v>22172.960602039391</v>
      </c>
    </row>
    <row r="11" spans="1:91" x14ac:dyDescent="0.25">
      <c r="A11" s="64">
        <v>42278</v>
      </c>
      <c r="B11" s="123">
        <f t="shared" si="2"/>
        <v>159468.74811612052</v>
      </c>
      <c r="C11" s="123">
        <f t="shared" si="2"/>
        <v>7092.7604753104852</v>
      </c>
      <c r="D11" s="123">
        <f t="shared" si="2"/>
        <v>7185.8294085260886</v>
      </c>
      <c r="E11" s="123">
        <f t="shared" si="2"/>
        <v>8209.4042207520379</v>
      </c>
      <c r="F11" s="123">
        <f t="shared" si="2"/>
        <v>14472.403147529029</v>
      </c>
      <c r="G11" s="117">
        <f t="shared" si="2"/>
        <v>62912.045857168472</v>
      </c>
      <c r="H11" s="117">
        <f t="shared" si="2"/>
        <v>2510.6741346254867</v>
      </c>
      <c r="I11" s="117">
        <f t="shared" si="2"/>
        <v>3918.3217167991502</v>
      </c>
      <c r="J11" s="117">
        <f t="shared" si="2"/>
        <v>7263.8126442881576</v>
      </c>
      <c r="K11" s="117">
        <f t="shared" si="2"/>
        <v>8269.0319926214233</v>
      </c>
      <c r="L11" s="132">
        <f t="shared" si="2"/>
        <v>219198.3422393002</v>
      </c>
      <c r="M11" s="132">
        <f t="shared" si="2"/>
        <v>4454.8323485038673</v>
      </c>
      <c r="N11" s="132">
        <f t="shared" si="2"/>
        <v>2775.039043290602</v>
      </c>
      <c r="O11" s="132">
        <f t="shared" si="2"/>
        <v>7289.0723495827815</v>
      </c>
      <c r="P11" s="132">
        <f t="shared" si="2"/>
        <v>14058.206206358573</v>
      </c>
      <c r="Q11" s="120">
        <f t="shared" si="2"/>
        <v>97807.349957923128</v>
      </c>
      <c r="R11" s="120">
        <f t="shared" si="3"/>
        <v>2696.8420120756591</v>
      </c>
      <c r="S11" s="120">
        <f t="shared" si="3"/>
        <v>4041.0757014388878</v>
      </c>
      <c r="T11" s="120">
        <f t="shared" si="3"/>
        <v>7849.1788582896088</v>
      </c>
      <c r="U11" s="120">
        <f t="shared" si="3"/>
        <v>13780.300289532122</v>
      </c>
      <c r="V11" s="129">
        <f t="shared" si="3"/>
        <v>6141.5735217328138</v>
      </c>
      <c r="W11" s="129">
        <f t="shared" si="3"/>
        <v>221.04489752944491</v>
      </c>
      <c r="X11" s="129">
        <f t="shared" si="3"/>
        <v>180.13602479677252</v>
      </c>
      <c r="Y11" s="129">
        <f t="shared" si="3"/>
        <v>399.76229248879486</v>
      </c>
      <c r="Z11" s="129">
        <f t="shared" si="3"/>
        <v>235.31497171894603</v>
      </c>
      <c r="AA11" s="135">
        <f t="shared" si="3"/>
        <v>24164.300183690564</v>
      </c>
      <c r="AB11" s="135">
        <f t="shared" si="3"/>
        <v>674.44615855999075</v>
      </c>
      <c r="AC11" s="135">
        <f t="shared" si="3"/>
        <v>529.51275030986756</v>
      </c>
      <c r="AD11" s="135">
        <f t="shared" si="3"/>
        <v>976.89164606808583</v>
      </c>
      <c r="AE11" s="135">
        <f t="shared" si="3"/>
        <v>9588.2865173262853</v>
      </c>
      <c r="AF11" s="138">
        <f t="shared" si="3"/>
        <v>208980.99719859933</v>
      </c>
      <c r="AG11" s="138">
        <f t="shared" si="3"/>
        <v>6144.9538891021384</v>
      </c>
      <c r="AH11" s="138">
        <f t="shared" si="4"/>
        <v>5694.2595419124918</v>
      </c>
      <c r="AI11" s="138">
        <f t="shared" si="4"/>
        <v>13568.854735436986</v>
      </c>
      <c r="AJ11" s="138">
        <f t="shared" si="4"/>
        <v>28593.430997921161</v>
      </c>
      <c r="AK11" s="141">
        <f t="shared" si="4"/>
        <v>263964.82996407623</v>
      </c>
      <c r="AL11" s="141">
        <f t="shared" si="4"/>
        <v>12640.563223325615</v>
      </c>
      <c r="AM11" s="141">
        <f t="shared" si="4"/>
        <v>7411.7257944607527</v>
      </c>
      <c r="AN11" s="141">
        <f t="shared" si="4"/>
        <v>20592.700179426236</v>
      </c>
      <c r="AO11" s="141">
        <f t="shared" si="4"/>
        <v>20867.433555420383</v>
      </c>
      <c r="AP11" s="144">
        <f t="shared" si="4"/>
        <v>174007.52761665889</v>
      </c>
      <c r="AQ11" s="144">
        <f t="shared" si="4"/>
        <v>4943.5819406958381</v>
      </c>
      <c r="AR11" s="144">
        <f t="shared" si="4"/>
        <v>4303.2898343083825</v>
      </c>
      <c r="AS11" s="144">
        <f t="shared" si="4"/>
        <v>13422.238619922551</v>
      </c>
      <c r="AT11" s="144">
        <f t="shared" si="4"/>
        <v>13790.948025809003</v>
      </c>
      <c r="AU11" s="147">
        <f t="shared" si="4"/>
        <v>271312.38519553118</v>
      </c>
      <c r="AV11" s="147">
        <f t="shared" si="4"/>
        <v>9597.3075658679882</v>
      </c>
      <c r="AW11" s="147">
        <f t="shared" si="4"/>
        <v>10486.023072494379</v>
      </c>
      <c r="AX11" s="147">
        <f t="shared" si="5"/>
        <v>13749.516540696339</v>
      </c>
      <c r="AY11" s="147">
        <f t="shared" si="5"/>
        <v>31760.067766663902</v>
      </c>
      <c r="AZ11" s="150">
        <f t="shared" si="5"/>
        <v>2458728.7101878263</v>
      </c>
      <c r="BA11" s="150">
        <f t="shared" si="5"/>
        <v>99235.019658256191</v>
      </c>
      <c r="BB11" s="150">
        <f t="shared" si="5"/>
        <v>78897.762973639619</v>
      </c>
      <c r="BC11" s="150">
        <f t="shared" si="5"/>
        <v>125792.78324318772</v>
      </c>
      <c r="BD11" s="150">
        <f t="shared" si="5"/>
        <v>300998.72726373491</v>
      </c>
      <c r="BE11" s="153">
        <f t="shared" si="5"/>
        <v>428804.66328738502</v>
      </c>
      <c r="BF11" s="153">
        <f t="shared" si="5"/>
        <v>11460.400273616166</v>
      </c>
      <c r="BG11" s="153">
        <f t="shared" si="5"/>
        <v>7525.7635198361259</v>
      </c>
      <c r="BH11" s="153">
        <f t="shared" si="5"/>
        <v>26750.577031032488</v>
      </c>
      <c r="BI11" s="153">
        <f t="shared" si="5"/>
        <v>48502.568288422764</v>
      </c>
      <c r="BJ11" s="126">
        <f t="shared" si="5"/>
        <v>286431.82255630614</v>
      </c>
      <c r="BK11" s="126">
        <f t="shared" si="5"/>
        <v>9637.3690078509371</v>
      </c>
      <c r="BL11" s="126">
        <f t="shared" si="5"/>
        <v>10985.028915378985</v>
      </c>
      <c r="BM11" s="126">
        <f t="shared" si="5"/>
        <v>16004.2198002554</v>
      </c>
      <c r="BN11" s="126">
        <f t="shared" si="6"/>
        <v>23023.600151487655</v>
      </c>
      <c r="BO11" s="156">
        <f t="shared" si="6"/>
        <v>182203.73664384423</v>
      </c>
      <c r="BP11" s="156">
        <f t="shared" si="6"/>
        <v>8603.7838046908673</v>
      </c>
      <c r="BQ11" s="156">
        <f t="shared" si="6"/>
        <v>8748.2188816626131</v>
      </c>
      <c r="BR11" s="156">
        <f t="shared" si="6"/>
        <v>13291.547101224291</v>
      </c>
      <c r="BS11" s="156">
        <f t="shared" si="6"/>
        <v>19128.658221406633</v>
      </c>
      <c r="BT11" s="159">
        <f t="shared" si="6"/>
        <v>430166.97595947853</v>
      </c>
      <c r="BU11" s="159">
        <f t="shared" si="6"/>
        <v>10249.130792484668</v>
      </c>
      <c r="BV11" s="159">
        <f t="shared" si="6"/>
        <v>17019.948923540214</v>
      </c>
      <c r="BW11" s="159">
        <f t="shared" si="6"/>
        <v>25212.48062820128</v>
      </c>
      <c r="BX11" s="159">
        <f t="shared" si="6"/>
        <v>63149.594310892542</v>
      </c>
      <c r="BY11" s="162">
        <f t="shared" si="6"/>
        <v>415639.36295625236</v>
      </c>
      <c r="BZ11" s="162">
        <f t="shared" si="6"/>
        <v>8155.5669655639977</v>
      </c>
      <c r="CA11" s="162">
        <f t="shared" si="6"/>
        <v>16774.077776791397</v>
      </c>
      <c r="CB11" s="162">
        <f t="shared" si="6"/>
        <v>10786.99240885974</v>
      </c>
      <c r="CC11" s="162">
        <f t="shared" si="6"/>
        <v>53122.62105895899</v>
      </c>
      <c r="CD11" s="165">
        <f t="shared" si="7"/>
        <v>33577.657417910115</v>
      </c>
      <c r="CE11" s="165">
        <f t="shared" si="7"/>
        <v>1157.0687066839812</v>
      </c>
      <c r="CF11" s="165">
        <f t="shared" si="7"/>
        <v>732.89213314493327</v>
      </c>
      <c r="CG11" s="165">
        <f t="shared" si="7"/>
        <v>1896.1252691810564</v>
      </c>
      <c r="CH11" s="165">
        <f t="shared" si="7"/>
        <v>4069.5648050217728</v>
      </c>
      <c r="CI11" s="168">
        <f t="shared" si="7"/>
        <v>365189.12809954537</v>
      </c>
      <c r="CJ11" s="168">
        <f t="shared" si="7"/>
        <v>19328.938790149397</v>
      </c>
      <c r="CK11" s="168">
        <f t="shared" si="7"/>
        <v>14983.61285290412</v>
      </c>
      <c r="CL11" s="168">
        <f t="shared" si="7"/>
        <v>18646.05549965594</v>
      </c>
      <c r="CM11" s="168">
        <f t="shared" si="7"/>
        <v>27792.721229900126</v>
      </c>
    </row>
    <row r="12" spans="1:91" x14ac:dyDescent="0.25">
      <c r="A12" s="64">
        <v>42309</v>
      </c>
      <c r="B12" s="123">
        <f t="shared" si="2"/>
        <v>199886.27323249076</v>
      </c>
      <c r="C12" s="123">
        <f t="shared" si="2"/>
        <v>8890.4282192531009</v>
      </c>
      <c r="D12" s="123">
        <f t="shared" si="2"/>
        <v>9007.0855733363242</v>
      </c>
      <c r="E12" s="123">
        <f t="shared" si="2"/>
        <v>10290.086518709701</v>
      </c>
      <c r="F12" s="123">
        <f t="shared" si="2"/>
        <v>18140.449235678883</v>
      </c>
      <c r="G12" s="117">
        <f t="shared" si="2"/>
        <v>78857.17130396</v>
      </c>
      <c r="H12" s="117">
        <f t="shared" si="2"/>
        <v>3147.0071847937579</v>
      </c>
      <c r="I12" s="117">
        <f t="shared" si="2"/>
        <v>4911.4245552777529</v>
      </c>
      <c r="J12" s="117">
        <f t="shared" si="2"/>
        <v>9104.8337437787231</v>
      </c>
      <c r="K12" s="117">
        <f t="shared" si="2"/>
        <v>10364.827013263841</v>
      </c>
      <c r="L12" s="132">
        <f t="shared" si="2"/>
        <v>274754.39699977549</v>
      </c>
      <c r="M12" s="132">
        <f t="shared" si="2"/>
        <v>5583.914381578862</v>
      </c>
      <c r="N12" s="132">
        <f t="shared" si="2"/>
        <v>3478.3756628860233</v>
      </c>
      <c r="O12" s="132">
        <f t="shared" si="2"/>
        <v>9136.4955484516795</v>
      </c>
      <c r="P12" s="132">
        <f t="shared" si="2"/>
        <v>17621.273635864349</v>
      </c>
      <c r="Q12" s="120">
        <f t="shared" si="2"/>
        <v>122596.72762715406</v>
      </c>
      <c r="R12" s="120">
        <f t="shared" si="3"/>
        <v>3380.3595103040893</v>
      </c>
      <c r="S12" s="120">
        <f t="shared" si="3"/>
        <v>5065.2906688827115</v>
      </c>
      <c r="T12" s="120">
        <f t="shared" si="3"/>
        <v>9838.5616520693293</v>
      </c>
      <c r="U12" s="120">
        <f t="shared" si="3"/>
        <v>17272.932166580045</v>
      </c>
      <c r="V12" s="129">
        <f t="shared" si="3"/>
        <v>7698.1619128821476</v>
      </c>
      <c r="W12" s="129">
        <f t="shared" si="3"/>
        <v>277.06896370720335</v>
      </c>
      <c r="X12" s="129">
        <f t="shared" si="3"/>
        <v>225.79169333745162</v>
      </c>
      <c r="Y12" s="129">
        <f t="shared" si="3"/>
        <v>501.0824739545593</v>
      </c>
      <c r="Z12" s="129">
        <f t="shared" si="3"/>
        <v>294.95580349360154</v>
      </c>
      <c r="AA12" s="135">
        <f t="shared" si="3"/>
        <v>30288.767962685397</v>
      </c>
      <c r="AB12" s="135">
        <f t="shared" si="3"/>
        <v>845.38526026654154</v>
      </c>
      <c r="AC12" s="135">
        <f t="shared" si="3"/>
        <v>663.71832436694444</v>
      </c>
      <c r="AD12" s="135">
        <f t="shared" si="3"/>
        <v>1224.4858807213757</v>
      </c>
      <c r="AE12" s="135">
        <f t="shared" si="3"/>
        <v>12018.448011130686</v>
      </c>
      <c r="AF12" s="138">
        <f t="shared" si="3"/>
        <v>261947.4549083444</v>
      </c>
      <c r="AG12" s="138">
        <f t="shared" si="3"/>
        <v>7702.3990379840452</v>
      </c>
      <c r="AH12" s="138">
        <f t="shared" si="4"/>
        <v>7137.4757254796441</v>
      </c>
      <c r="AI12" s="138">
        <f t="shared" si="4"/>
        <v>17007.895510188413</v>
      </c>
      <c r="AJ12" s="138">
        <f t="shared" si="4"/>
        <v>35840.466728584499</v>
      </c>
      <c r="AK12" s="141">
        <f t="shared" si="4"/>
        <v>330866.99901567458</v>
      </c>
      <c r="AL12" s="141">
        <f t="shared" si="4"/>
        <v>15844.327519460969</v>
      </c>
      <c r="AM12" s="141">
        <f t="shared" si="4"/>
        <v>9290.2356403845006</v>
      </c>
      <c r="AN12" s="141">
        <f t="shared" si="4"/>
        <v>25811.942109574084</v>
      </c>
      <c r="AO12" s="141">
        <f t="shared" si="4"/>
        <v>26156.306954152049</v>
      </c>
      <c r="AP12" s="144">
        <f t="shared" si="4"/>
        <v>218109.92197898627</v>
      </c>
      <c r="AQ12" s="144">
        <f t="shared" si="4"/>
        <v>6196.5380817161113</v>
      </c>
      <c r="AR12" s="144">
        <f t="shared" si="4"/>
        <v>5393.9632547489209</v>
      </c>
      <c r="AS12" s="144">
        <f t="shared" si="4"/>
        <v>16824.119383064972</v>
      </c>
      <c r="AT12" s="144">
        <f t="shared" si="4"/>
        <v>17286.278583027728</v>
      </c>
      <c r="AU12" s="147">
        <f t="shared" si="4"/>
        <v>340076.79999508639</v>
      </c>
      <c r="AV12" s="147">
        <f t="shared" si="4"/>
        <v>12029.755454093351</v>
      </c>
      <c r="AW12" s="147">
        <f t="shared" si="4"/>
        <v>13143.716858331129</v>
      </c>
      <c r="AX12" s="147">
        <f t="shared" si="5"/>
        <v>17234.34624361018</v>
      </c>
      <c r="AY12" s="147">
        <f t="shared" si="5"/>
        <v>39809.690980122832</v>
      </c>
      <c r="AZ12" s="150">
        <f t="shared" si="5"/>
        <v>3081896.1368612614</v>
      </c>
      <c r="BA12" s="150">
        <f t="shared" si="5"/>
        <v>124386.24174310312</v>
      </c>
      <c r="BB12" s="150">
        <f t="shared" si="5"/>
        <v>98894.485555862906</v>
      </c>
      <c r="BC12" s="150">
        <f t="shared" si="5"/>
        <v>157675.09897120399</v>
      </c>
      <c r="BD12" s="150">
        <f t="shared" si="5"/>
        <v>377287.17727601458</v>
      </c>
      <c r="BE12" s="153">
        <f t="shared" si="5"/>
        <v>537485.66475743148</v>
      </c>
      <c r="BF12" s="153">
        <f t="shared" si="5"/>
        <v>14365.051005339777</v>
      </c>
      <c r="BG12" s="153">
        <f t="shared" si="5"/>
        <v>9433.1763494731258</v>
      </c>
      <c r="BH12" s="153">
        <f t="shared" si="5"/>
        <v>33530.539448758747</v>
      </c>
      <c r="BI12" s="153">
        <f t="shared" si="5"/>
        <v>60795.596202445871</v>
      </c>
      <c r="BJ12" s="126">
        <f t="shared" si="5"/>
        <v>359028.27495879988</v>
      </c>
      <c r="BK12" s="126">
        <f t="shared" si="5"/>
        <v>12079.97051148165</v>
      </c>
      <c r="BL12" s="126">
        <f t="shared" si="5"/>
        <v>13769.196266890922</v>
      </c>
      <c r="BM12" s="126">
        <f t="shared" si="5"/>
        <v>20060.506460722027</v>
      </c>
      <c r="BN12" s="126">
        <f t="shared" si="6"/>
        <v>28858.9562848061</v>
      </c>
      <c r="BO12" s="156">
        <f t="shared" si="6"/>
        <v>228383.4689681782</v>
      </c>
      <c r="BP12" s="156">
        <f t="shared" si="6"/>
        <v>10784.422030863532</v>
      </c>
      <c r="BQ12" s="156">
        <f t="shared" si="6"/>
        <v>10965.464332888174</v>
      </c>
      <c r="BR12" s="156">
        <f t="shared" si="6"/>
        <v>16660.303958887518</v>
      </c>
      <c r="BS12" s="156">
        <f t="shared" si="6"/>
        <v>23976.837148246839</v>
      </c>
      <c r="BT12" s="159">
        <f t="shared" si="6"/>
        <v>539193.25703628908</v>
      </c>
      <c r="BU12" s="159">
        <f t="shared" si="6"/>
        <v>12846.78397607003</v>
      </c>
      <c r="BV12" s="159">
        <f t="shared" si="6"/>
        <v>21333.673218883734</v>
      </c>
      <c r="BW12" s="159">
        <f t="shared" si="6"/>
        <v>31602.610864216538</v>
      </c>
      <c r="BX12" s="159">
        <f t="shared" si="6"/>
        <v>79154.926667866603</v>
      </c>
      <c r="BY12" s="162">
        <f t="shared" si="6"/>
        <v>520983.60494781693</v>
      </c>
      <c r="BZ12" s="162">
        <f t="shared" si="6"/>
        <v>10222.604153495622</v>
      </c>
      <c r="CA12" s="162">
        <f t="shared" si="6"/>
        <v>21025.485766485643</v>
      </c>
      <c r="CB12" s="162">
        <f t="shared" si="6"/>
        <v>13520.967195554078</v>
      </c>
      <c r="CC12" s="162">
        <f t="shared" si="6"/>
        <v>66586.606299091742</v>
      </c>
      <c r="CD12" s="165">
        <f t="shared" si="7"/>
        <v>42087.950676430199</v>
      </c>
      <c r="CE12" s="165">
        <f t="shared" si="7"/>
        <v>1450.329010450286</v>
      </c>
      <c r="CF12" s="165">
        <f t="shared" si="7"/>
        <v>918.64442974793815</v>
      </c>
      <c r="CG12" s="165">
        <f t="shared" si="7"/>
        <v>2376.7002507762277</v>
      </c>
      <c r="CH12" s="165">
        <f t="shared" si="7"/>
        <v>5101.0003663011094</v>
      </c>
      <c r="CI12" s="168">
        <f t="shared" si="7"/>
        <v>457746.70399799594</v>
      </c>
      <c r="CJ12" s="168">
        <f t="shared" si="7"/>
        <v>24227.879041782769</v>
      </c>
      <c r="CK12" s="168">
        <f t="shared" si="7"/>
        <v>18781.225588756533</v>
      </c>
      <c r="CL12" s="168">
        <f t="shared" si="7"/>
        <v>23371.918249451955</v>
      </c>
      <c r="CM12" s="168">
        <f t="shared" si="7"/>
        <v>34836.816211719386</v>
      </c>
    </row>
    <row r="13" spans="1:91" x14ac:dyDescent="0.25">
      <c r="A13" s="64">
        <v>42339</v>
      </c>
      <c r="B13" s="123">
        <f>(Лист1!B2/Лист1!$H$1)*'Пред-дата'!B3</f>
        <v>250547.66340599998</v>
      </c>
      <c r="C13" s="123">
        <f>(Лист1!C2/Лист1!$H$1)*'Пред-дата'!C3</f>
        <v>11143.7167795</v>
      </c>
      <c r="D13" s="123">
        <f>(Лист1!D2/Лист1!$H$1)*'Пред-дата'!D3</f>
        <v>11289.941065000001</v>
      </c>
      <c r="E13" s="123">
        <f>(Лист1!E2/Лист1!$H$1)*'Пред-дата'!E3</f>
        <v>12898.119975</v>
      </c>
      <c r="F13" s="123">
        <f>(Лист1!F2/Лист1!$H$1)*'Пред-дата'!F3</f>
        <v>22738.165536</v>
      </c>
      <c r="G13" s="117">
        <f>(Лист1!B2/Лист1!$H$1)*'Пред-дата'!G3</f>
        <v>98843.60588399999</v>
      </c>
      <c r="H13" s="117">
        <f>(Лист1!C2/Лист1!$H$1)*'Пред-дата'!H3</f>
        <v>3944.6195285000003</v>
      </c>
      <c r="I13" s="117">
        <f>(Лист1!D2/Лист1!$H$1)*'Пред-дата'!I3</f>
        <v>6156.2303725000011</v>
      </c>
      <c r="J13" s="117">
        <f>(Лист1!E2/Лист1!$H$1)*'Пред-дата'!J3</f>
        <v>11412.463613999998</v>
      </c>
      <c r="K13" s="117">
        <f>(Лист1!F2/Лист1!$H$1)*'Пред-дата'!K3</f>
        <v>12991.803528</v>
      </c>
      <c r="L13" s="132">
        <f>(Лист1!B2/Лист1!$H$1)*'Пред-дата'!L3</f>
        <v>344391.19338000001</v>
      </c>
      <c r="M13" s="132">
        <f>(Лист1!C2/Лист1!$H$1)*'Пред-дата'!M3</f>
        <v>6999.1634660000009</v>
      </c>
      <c r="N13" s="132">
        <f>(Лист1!D2/Лист1!$H$1)*'Пред-дата'!N3</f>
        <v>4359.9737025000004</v>
      </c>
      <c r="O13" s="132">
        <f>(Лист1!E2/Лист1!$H$1)*'Пред-дата'!O3</f>
        <v>11452.150137000001</v>
      </c>
      <c r="P13" s="132">
        <f>(Лист1!F2/Лист1!$H$1)*'Пред-дата'!P3</f>
        <v>22087.404323999999</v>
      </c>
      <c r="Q13" s="120">
        <f>(Лист1!B2/Лист1!$H$1)*'Пред-дата'!Q3</f>
        <v>153668.99963400001</v>
      </c>
      <c r="R13" s="120">
        <f>(Лист1!C2/Лист1!$H$1)*'Пред-дата'!R3</f>
        <v>4237.1152510000002</v>
      </c>
      <c r="S13" s="120">
        <f>(Лист1!D2/Лист1!$H$1)*'Пред-дата'!S3</f>
        <v>6349.0940175000005</v>
      </c>
      <c r="T13" s="120">
        <f>(Лист1!E2/Лист1!$H$1)*'Пред-дата'!T3</f>
        <v>12332.155647</v>
      </c>
      <c r="U13" s="120">
        <f>(Лист1!F2/Лист1!$H$1)*'Пред-дата'!U3</f>
        <v>21650.775335999999</v>
      </c>
      <c r="V13" s="129">
        <f>(Лист1!B2/Лист1!$H$1)*'Пред-дата'!V3</f>
        <v>9649.2692999999999</v>
      </c>
      <c r="W13" s="129">
        <f>(Лист1!C2/Лист1!$H$1)*'Пред-дата'!W3</f>
        <v>347.29238950000001</v>
      </c>
      <c r="X13" s="129">
        <f>(Лист1!D2/Лист1!$H$1)*'Пред-дата'!X3</f>
        <v>283.01884000000001</v>
      </c>
      <c r="Y13" s="129">
        <f>(Лист1!E2/Лист1!$H$1)*'Пред-дата'!Y3</f>
        <v>628.08236399999987</v>
      </c>
      <c r="Z13" s="129">
        <f>(Лист1!F2/Лист1!$H$1)*'Пред-дата'!Z3</f>
        <v>369.71266800000001</v>
      </c>
      <c r="AA13" s="135">
        <f>(Лист1!B2/Лист1!$H$1)*'Пред-дата'!AA3</f>
        <v>37965.488664000004</v>
      </c>
      <c r="AB13" s="135">
        <f>(Лист1!C2/Лист1!$H$1)*'Пред-дата'!AB3</f>
        <v>1059.6490604999999</v>
      </c>
      <c r="AC13" s="135">
        <f>(Лист1!D2/Лист1!$H$1)*'Пред-дата'!AC3</f>
        <v>831.93844500000012</v>
      </c>
      <c r="AD13" s="135">
        <f>(Лист1!E2/Лист1!$H$1)*'Пред-дата'!AD3</f>
        <v>1534.8331395</v>
      </c>
      <c r="AE13" s="135">
        <f>(Лист1!F2/Лист1!$H$1)*'Пред-дата'!AE3</f>
        <v>15064.536539999999</v>
      </c>
      <c r="AF13" s="138">
        <f>(Лист1!B2/Лист1!$H$1)*'Пред-дата'!AF3</f>
        <v>328338.31809000002</v>
      </c>
      <c r="AG13" s="138">
        <f>(Лист1!C2/Лист1!$H$1)*'Пред-дата'!AG3</f>
        <v>9654.5803290000003</v>
      </c>
      <c r="AH13" s="138">
        <f>(Лист1!D2/Лист1!$H$1)*'Пред-дата'!AH3</f>
        <v>8946.4765975000009</v>
      </c>
      <c r="AI13" s="138">
        <f>(Лист1!E2/Лист1!$H$1)*'Пред-дата'!AI3</f>
        <v>21318.564854999997</v>
      </c>
      <c r="AJ13" s="138">
        <f>(Лист1!F2/Лист1!$H$1)*'Пред-дата'!AJ3</f>
        <v>44924.271432000001</v>
      </c>
      <c r="AK13" s="141">
        <f>(Лист1!B2/Лист1!$H$1)*'Пред-дата'!AK3</f>
        <v>414725.594514</v>
      </c>
      <c r="AL13" s="141">
        <f>(Лист1!C2/Лист1!$H$1)*'Пред-дата'!AL3</f>
        <v>19860.089309999999</v>
      </c>
      <c r="AM13" s="141">
        <f>(Лист1!D2/Лист1!$H$1)*'Пред-дата'!AM3</f>
        <v>11644.855820000001</v>
      </c>
      <c r="AN13" s="141">
        <f>(Лист1!E2/Лист1!$H$1)*'Пред-дата'!AN3</f>
        <v>32354.006500499996</v>
      </c>
      <c r="AO13" s="141">
        <f>(Лист1!F2/Лист1!$H$1)*'Пред-дата'!AO3</f>
        <v>32785.650984</v>
      </c>
      <c r="AP13" s="144">
        <f>(Лист1!B2/Лист1!$H$1)*'Пред-дата'!AP3</f>
        <v>273390.11545799999</v>
      </c>
      <c r="AQ13" s="144">
        <f>(Лист1!C2/Лист1!$H$1)*'Пред-дата'!AQ3</f>
        <v>7767.0572995000011</v>
      </c>
      <c r="AR13" s="144">
        <f>(Лист1!D2/Лист1!$H$1)*'Пред-дата'!AR3</f>
        <v>6761.0690225000008</v>
      </c>
      <c r="AS13" s="144">
        <f>(Лист1!E2/Лист1!$H$1)*'Пред-дата'!AS3</f>
        <v>21088.210471499999</v>
      </c>
      <c r="AT13" s="144">
        <f>(Лист1!F2/Лист1!$H$1)*'Пред-дата'!AT3</f>
        <v>21667.504416</v>
      </c>
      <c r="AU13" s="147">
        <f>(Лист1!B2/Лист1!$H$1)*'Пред-дата'!AU3</f>
        <v>426269.62942199997</v>
      </c>
      <c r="AV13" s="147">
        <f>(Лист1!C2/Лист1!$H$1)*'Пред-дата'!AV3</f>
        <v>15078.709866499999</v>
      </c>
      <c r="AW13" s="147">
        <f>(Лист1!D2/Лист1!$H$1)*'Пред-дата'!AW3</f>
        <v>16475.005982500003</v>
      </c>
      <c r="AX13" s="147">
        <f>(Лист1!E2/Лист1!$H$1)*'Пред-дата'!AX3</f>
        <v>21602.409769499998</v>
      </c>
      <c r="AY13" s="147">
        <f>(Лист1!F2/Лист1!$H$1)*'Пред-дата'!AY3</f>
        <v>49899.499823999999</v>
      </c>
      <c r="AZ13" s="150">
        <f>(Лист1!B2/Лист1!$H$1)*'Пред-дата'!AZ3</f>
        <v>3863006.0156879998</v>
      </c>
      <c r="BA13" s="150">
        <f>(Лист1!C2/Лист1!$H$1)*'Пред-дата'!BA3</f>
        <v>155912.06802049998</v>
      </c>
      <c r="BB13" s="150">
        <f>(Лист1!D2/Лист1!$H$1)*'Пред-дата'!BB3</f>
        <v>123959.3989075</v>
      </c>
      <c r="BC13" s="150">
        <f>(Лист1!E2/Лист1!$H$1)*'Пред-дата'!BC3</f>
        <v>197638.0217895</v>
      </c>
      <c r="BD13" s="150">
        <f>(Лист1!F2/Лист1!$H$1)*'Пред-дата'!BD3</f>
        <v>472911.01670400001</v>
      </c>
      <c r="BE13" s="153">
        <f>(Лист1!B2/Лист1!$H$1)*'Пред-дата'!BE3</f>
        <v>673711.98252600001</v>
      </c>
      <c r="BF13" s="153">
        <f>(Лист1!C2/Лист1!$H$1)*'Пред-дата'!BF3</f>
        <v>18005.888577999998</v>
      </c>
      <c r="BG13" s="153">
        <f>(Лист1!D2/Лист1!$H$1)*'Пред-дата'!BG3</f>
        <v>11824.025005</v>
      </c>
      <c r="BH13" s="153">
        <f>(Лист1!E2/Лист1!$H$1)*'Пред-дата'!BH3</f>
        <v>42028.890607499998</v>
      </c>
      <c r="BI13" s="153">
        <f>(Лист1!F2/Лист1!$H$1)*'Пред-дата'!BI3</f>
        <v>76204.305215999993</v>
      </c>
      <c r="BJ13" s="126">
        <f>(Лист1!B2/Лист1!$H$1)*'Пред-дата'!BJ3</f>
        <v>450024.37602599995</v>
      </c>
      <c r="BK13" s="126">
        <f>(Лист1!C2/Лист1!$H$1)*'Пред-дата'!BK3</f>
        <v>15141.651984</v>
      </c>
      <c r="BL13" s="126">
        <f>(Лист1!D2/Лист1!$H$1)*'Пред-дата'!BL3</f>
        <v>17259.013817499999</v>
      </c>
      <c r="BM13" s="126">
        <f>(Лист1!E2/Лист1!$H$1)*'Пред-дата'!BM3</f>
        <v>25144.863322499998</v>
      </c>
      <c r="BN13" s="126">
        <f>(Лист1!F2/Лист1!$H$1)*'Пред-дата'!BN3</f>
        <v>36173.289684000003</v>
      </c>
      <c r="BO13" s="156">
        <f>(Лист1!B2/Лист1!$H$1)*'Пред-дата'!BO3</f>
        <v>286267.50394199998</v>
      </c>
      <c r="BP13" s="156">
        <f>(Лист1!C2/Лист1!$H$1)*'Пред-дата'!BP3</f>
        <v>13517.7453525</v>
      </c>
      <c r="BQ13" s="156">
        <f>(Лист1!D2/Лист1!$H$1)*'Пред-дата'!BQ3</f>
        <v>13744.673020000002</v>
      </c>
      <c r="BR13" s="156">
        <f>(Лист1!E2/Лист1!$H$1)*'Пред-дата'!BR3</f>
        <v>20882.875852499998</v>
      </c>
      <c r="BS13" s="156">
        <f>(Лист1!F2/Лист1!$H$1)*'Пред-дата'!BS3</f>
        <v>30053.792219999999</v>
      </c>
      <c r="BT13" s="159">
        <f>(Лист1!B2/Лист1!$H$1)*'Пред-дата'!BT3</f>
        <v>675852.36589800008</v>
      </c>
      <c r="BU13" s="159">
        <f>(Лист1!C2/Лист1!$H$1)*'Пред-дата'!BU3</f>
        <v>16102.815143</v>
      </c>
      <c r="BV13" s="159">
        <f>(Лист1!D2/Лист1!$H$1)*'Пред-дата'!BV3</f>
        <v>26740.715560000001</v>
      </c>
      <c r="BW13" s="159">
        <f>(Лист1!E2/Лист1!$H$1)*'Пред-дата'!BW3</f>
        <v>39612.326456999996</v>
      </c>
      <c r="BX13" s="159">
        <f>(Лист1!F2/Лист1!$H$1)*'Пред-дата'!BX3</f>
        <v>99216.827663999997</v>
      </c>
      <c r="BY13" s="162">
        <f>(Лист1!B2/Лист1!$H$1)*'Пред-дата'!BY3</f>
        <v>653027.457972</v>
      </c>
      <c r="BZ13" s="162">
        <f>(Лист1!C2/Лист1!$H$1)*'Пред-дата'!BZ3</f>
        <v>12813.534132000001</v>
      </c>
      <c r="CA13" s="162">
        <f>(Лист1!D2/Лист1!$H$1)*'Пред-дата'!CA3</f>
        <v>26354.417667500002</v>
      </c>
      <c r="CB13" s="162">
        <f>(Лист1!E2/Лист1!$H$1)*'Пред-дата'!CB3</f>
        <v>16947.870822000001</v>
      </c>
      <c r="CC13" s="162">
        <f>(Лист1!F2/Лист1!$H$1)*'Пред-дата'!CC3</f>
        <v>83463.053028000009</v>
      </c>
      <c r="CD13" s="165">
        <f>(Лист1!B2/Лист1!$H$1)*'Пред-дата'!CD3</f>
        <v>52755.186881999995</v>
      </c>
      <c r="CE13" s="165">
        <f>(Лист1!C2/Лист1!$H$1)*'Пред-дата'!CE3</f>
        <v>1817.9164525000001</v>
      </c>
      <c r="CF13" s="165">
        <f>(Лист1!D2/Лист1!$H$1)*'Пред-дата'!CF3</f>
        <v>1151.4758450000002</v>
      </c>
      <c r="CG13" s="165">
        <f>(Лист1!E2/Лист1!$H$1)*'Пред-дата'!CG3</f>
        <v>2979.0774764999996</v>
      </c>
      <c r="CH13" s="165">
        <f>(Лист1!F2/Лист1!$H$1)*'Пред-дата'!CH3</f>
        <v>6393.8543759999993</v>
      </c>
      <c r="CI13" s="168">
        <f>(Лист1!B2/Лист1!$H$1)*'Пред-дата'!CI3</f>
        <v>573763.09670400003</v>
      </c>
      <c r="CJ13" s="168">
        <f>(Лист1!C2/Лист1!$H$1)*'Пред-дата'!CJ3</f>
        <v>30368.460950500004</v>
      </c>
      <c r="CK13" s="168">
        <f>(Лист1!D2/Лист1!$H$1)*'Пред-дата'!CK3</f>
        <v>23541.347342500001</v>
      </c>
      <c r="CL13" s="168">
        <f>(Лист1!E2/Лист1!$H$1)*'Пред-дата'!CL3</f>
        <v>29295.555977999997</v>
      </c>
      <c r="CM13" s="168">
        <f>(Лист1!F2/Лист1!$H$1)*'Пред-дата'!CM3</f>
        <v>43666.244615999996</v>
      </c>
    </row>
    <row r="14" spans="1:91" s="28" customFormat="1" x14ac:dyDescent="0.25">
      <c r="A14" s="66">
        <v>42370</v>
      </c>
      <c r="B14" s="124">
        <f>B25/12</f>
        <v>19994.9702005</v>
      </c>
      <c r="C14" s="124">
        <f t="shared" ref="C14:BN14" si="8">C25/12</f>
        <v>936.72967770833327</v>
      </c>
      <c r="D14" s="124">
        <f t="shared" si="8"/>
        <v>956.03762400000005</v>
      </c>
      <c r="E14" s="124">
        <f t="shared" si="8"/>
        <v>1634.0997784583333</v>
      </c>
      <c r="F14" s="124">
        <f t="shared" si="8"/>
        <v>1902.5816429166669</v>
      </c>
      <c r="G14" s="118">
        <f t="shared" si="8"/>
        <v>9217.4973869999994</v>
      </c>
      <c r="H14" s="118">
        <f t="shared" si="8"/>
        <v>373.75532625</v>
      </c>
      <c r="I14" s="118">
        <f t="shared" si="8"/>
        <v>534.98649624999996</v>
      </c>
      <c r="J14" s="118">
        <f t="shared" si="8"/>
        <v>964.1749974999999</v>
      </c>
      <c r="K14" s="118">
        <f t="shared" si="8"/>
        <v>1473.4679349999999</v>
      </c>
      <c r="L14" s="133">
        <f t="shared" si="8"/>
        <v>28993.003364</v>
      </c>
      <c r="M14" s="133">
        <f t="shared" si="8"/>
        <v>612.88233270833337</v>
      </c>
      <c r="N14" s="133">
        <f t="shared" si="8"/>
        <v>391.83572050000004</v>
      </c>
      <c r="O14" s="133">
        <f t="shared" si="8"/>
        <v>666.84926262499994</v>
      </c>
      <c r="P14" s="133">
        <f t="shared" si="8"/>
        <v>2046.2433270833333</v>
      </c>
      <c r="Q14" s="121">
        <f t="shared" si="8"/>
        <v>14179.168277750001</v>
      </c>
      <c r="R14" s="121">
        <f t="shared" si="8"/>
        <v>360.87783479166666</v>
      </c>
      <c r="S14" s="121">
        <f t="shared" si="8"/>
        <v>502.98642175000003</v>
      </c>
      <c r="T14" s="121">
        <f t="shared" si="8"/>
        <v>1048.367311875</v>
      </c>
      <c r="U14" s="121">
        <f t="shared" si="8"/>
        <v>1971.1016445833332</v>
      </c>
      <c r="V14" s="130">
        <f t="shared" si="8"/>
        <v>901.5827559999999</v>
      </c>
      <c r="W14" s="130">
        <f t="shared" si="8"/>
        <v>31.053854999999999</v>
      </c>
      <c r="X14" s="130">
        <f t="shared" si="8"/>
        <v>25.392389499999997</v>
      </c>
      <c r="Y14" s="130">
        <f t="shared" si="8"/>
        <v>48.593189666666667</v>
      </c>
      <c r="Z14" s="130">
        <f t="shared" si="8"/>
        <v>40.737732083333334</v>
      </c>
      <c r="AA14" s="136">
        <f t="shared" si="8"/>
        <v>2322.1687432499998</v>
      </c>
      <c r="AB14" s="136">
        <f t="shared" si="8"/>
        <v>59.088585208333335</v>
      </c>
      <c r="AC14" s="136">
        <f t="shared" si="8"/>
        <v>70.419043000000002</v>
      </c>
      <c r="AD14" s="136">
        <f t="shared" si="8"/>
        <v>109.48845266666666</v>
      </c>
      <c r="AE14" s="136">
        <f t="shared" si="8"/>
        <v>655.69035208333332</v>
      </c>
      <c r="AF14" s="139">
        <f t="shared" si="8"/>
        <v>28051.383215875001</v>
      </c>
      <c r="AG14" s="139">
        <f t="shared" si="8"/>
        <v>839.25507729166657</v>
      </c>
      <c r="AH14" s="139">
        <f t="shared" si="8"/>
        <v>719.52969875000008</v>
      </c>
      <c r="AI14" s="139">
        <f t="shared" si="8"/>
        <v>1773.5745348749997</v>
      </c>
      <c r="AJ14" s="139">
        <f t="shared" si="8"/>
        <v>4312.2976679166668</v>
      </c>
      <c r="AK14" s="142">
        <f t="shared" si="8"/>
        <v>36560.070475624998</v>
      </c>
      <c r="AL14" s="142">
        <f t="shared" si="8"/>
        <v>1508.0220260416665</v>
      </c>
      <c r="AM14" s="142">
        <f t="shared" si="8"/>
        <v>875.89584449999995</v>
      </c>
      <c r="AN14" s="142">
        <f t="shared" si="8"/>
        <v>2424.9693178749999</v>
      </c>
      <c r="AO14" s="142">
        <f t="shared" si="8"/>
        <v>3045.3973849999998</v>
      </c>
      <c r="AP14" s="145">
        <f t="shared" si="8"/>
        <v>23909.737430500001</v>
      </c>
      <c r="AQ14" s="145">
        <f t="shared" si="8"/>
        <v>707.64588229166668</v>
      </c>
      <c r="AR14" s="145">
        <f t="shared" si="8"/>
        <v>570.95118175000005</v>
      </c>
      <c r="AS14" s="145">
        <f t="shared" si="8"/>
        <v>1633.5615627499999</v>
      </c>
      <c r="AT14" s="145">
        <f t="shared" si="8"/>
        <v>2448.2945133333333</v>
      </c>
      <c r="AU14" s="148">
        <f t="shared" si="8"/>
        <v>38443.310771874996</v>
      </c>
      <c r="AV14" s="148">
        <f t="shared" si="8"/>
        <v>1267.1081906249999</v>
      </c>
      <c r="AW14" s="148">
        <f t="shared" si="8"/>
        <v>1225.67836975</v>
      </c>
      <c r="AX14" s="148">
        <f t="shared" si="8"/>
        <v>1612.8018139999997</v>
      </c>
      <c r="AY14" s="148">
        <f t="shared" si="8"/>
        <v>4717.5157449999997</v>
      </c>
      <c r="AZ14" s="151">
        <f t="shared" si="8"/>
        <v>366358.44947387493</v>
      </c>
      <c r="BA14" s="151">
        <f t="shared" si="8"/>
        <v>13907.382701041666</v>
      </c>
      <c r="BB14" s="151">
        <f t="shared" si="8"/>
        <v>10434.856152</v>
      </c>
      <c r="BC14" s="151">
        <f t="shared" si="8"/>
        <v>25424.310518208327</v>
      </c>
      <c r="BD14" s="151">
        <f t="shared" si="8"/>
        <v>45892.854561666667</v>
      </c>
      <c r="BE14" s="154">
        <f t="shared" si="8"/>
        <v>62688.176003125001</v>
      </c>
      <c r="BF14" s="154">
        <f t="shared" si="8"/>
        <v>1506.9745745833334</v>
      </c>
      <c r="BG14" s="154">
        <f t="shared" si="8"/>
        <v>980.86364049999986</v>
      </c>
      <c r="BH14" s="154">
        <f t="shared" si="8"/>
        <v>3826.4830223749996</v>
      </c>
      <c r="BI14" s="154">
        <f t="shared" si="8"/>
        <v>7440.0342145833338</v>
      </c>
      <c r="BJ14" s="127">
        <f t="shared" si="8"/>
        <v>40577.155485499999</v>
      </c>
      <c r="BK14" s="127">
        <f t="shared" si="8"/>
        <v>1373.8866245833333</v>
      </c>
      <c r="BL14" s="127">
        <f t="shared" si="8"/>
        <v>1464.5933802500001</v>
      </c>
      <c r="BM14" s="127">
        <f t="shared" si="8"/>
        <v>2226.8290492499996</v>
      </c>
      <c r="BN14" s="127">
        <f t="shared" si="8"/>
        <v>4096.9490912499996</v>
      </c>
      <c r="BO14" s="157">
        <f t="shared" ref="BO14:CM14" si="9">BO25/12</f>
        <v>27941.651104125001</v>
      </c>
      <c r="BP14" s="157">
        <f t="shared" si="9"/>
        <v>1127.6123022916665</v>
      </c>
      <c r="BQ14" s="157">
        <f t="shared" si="9"/>
        <v>1174.6104042499999</v>
      </c>
      <c r="BR14" s="157">
        <f t="shared" si="9"/>
        <v>2132.948852125</v>
      </c>
      <c r="BS14" s="157">
        <f t="shared" si="9"/>
        <v>3567.7904229166666</v>
      </c>
      <c r="BT14" s="160">
        <f t="shared" si="9"/>
        <v>62799.390981249999</v>
      </c>
      <c r="BU14" s="160">
        <f t="shared" si="9"/>
        <v>1416.2776012499999</v>
      </c>
      <c r="BV14" s="160">
        <f t="shared" si="9"/>
        <v>2224.8075395000001</v>
      </c>
      <c r="BW14" s="160">
        <f t="shared" si="9"/>
        <v>3580.2108918333329</v>
      </c>
      <c r="BX14" s="160">
        <f t="shared" si="9"/>
        <v>9761.7970441666657</v>
      </c>
      <c r="BY14" s="163">
        <f t="shared" si="9"/>
        <v>50848.970865124989</v>
      </c>
      <c r="BZ14" s="163">
        <f t="shared" si="9"/>
        <v>1000.0696835416666</v>
      </c>
      <c r="CA14" s="163">
        <f t="shared" si="9"/>
        <v>2237.8813162500001</v>
      </c>
      <c r="CB14" s="163">
        <f t="shared" si="9"/>
        <v>2136.4856982083329</v>
      </c>
      <c r="CC14" s="163">
        <f t="shared" si="9"/>
        <v>7033.6645408333325</v>
      </c>
      <c r="CD14" s="166">
        <f t="shared" si="9"/>
        <v>4657.6832838750006</v>
      </c>
      <c r="CE14" s="166">
        <f t="shared" si="9"/>
        <v>143.993768125</v>
      </c>
      <c r="CF14" s="166">
        <f t="shared" si="9"/>
        <v>91.51643725000001</v>
      </c>
      <c r="CG14" s="166">
        <f t="shared" si="9"/>
        <v>284.56233379166667</v>
      </c>
      <c r="CH14" s="166">
        <f t="shared" si="9"/>
        <v>634.09791458333336</v>
      </c>
      <c r="CI14" s="169">
        <f t="shared" si="9"/>
        <v>51043.226360249995</v>
      </c>
      <c r="CJ14" s="169">
        <f t="shared" si="9"/>
        <v>2581.351696875</v>
      </c>
      <c r="CK14" s="169">
        <f t="shared" si="9"/>
        <v>2270.3061705</v>
      </c>
      <c r="CL14" s="169">
        <f t="shared" si="9"/>
        <v>3080.5160506249999</v>
      </c>
      <c r="CM14" s="169">
        <f t="shared" si="9"/>
        <v>4816.8409574999996</v>
      </c>
    </row>
    <row r="15" spans="1:91" x14ac:dyDescent="0.25">
      <c r="A15" s="64">
        <v>42401</v>
      </c>
      <c r="B15" s="123">
        <f t="shared" ref="B15:Q24" si="10">B14*((B$25/B$14)^(1/11))</f>
        <v>25062.716826887972</v>
      </c>
      <c r="C15" s="123">
        <f t="shared" si="10"/>
        <v>1174.1448184383351</v>
      </c>
      <c r="D15" s="123">
        <f t="shared" si="10"/>
        <v>1198.3463844103967</v>
      </c>
      <c r="E15" s="123">
        <f t="shared" si="10"/>
        <v>2048.2641186110618</v>
      </c>
      <c r="F15" s="123">
        <f t="shared" si="10"/>
        <v>2384.7929993545736</v>
      </c>
      <c r="G15" s="117">
        <f t="shared" si="10"/>
        <v>11553.681978339931</v>
      </c>
      <c r="H15" s="117">
        <f t="shared" si="10"/>
        <v>468.48401425027566</v>
      </c>
      <c r="I15" s="117">
        <f t="shared" si="10"/>
        <v>670.57939708194328</v>
      </c>
      <c r="J15" s="117">
        <f t="shared" si="10"/>
        <v>1208.5461839449824</v>
      </c>
      <c r="K15" s="117">
        <f t="shared" si="10"/>
        <v>1846.9199622753581</v>
      </c>
      <c r="L15" s="132">
        <f t="shared" si="10"/>
        <v>36341.311139076955</v>
      </c>
      <c r="M15" s="132">
        <f t="shared" si="10"/>
        <v>768.21801677340784</v>
      </c>
      <c r="N15" s="132">
        <f t="shared" si="10"/>
        <v>491.14690380011422</v>
      </c>
      <c r="O15" s="132">
        <f t="shared" si="10"/>
        <v>835.86292291505845</v>
      </c>
      <c r="P15" s="132">
        <f t="shared" si="10"/>
        <v>2564.8658913388253</v>
      </c>
      <c r="Q15" s="120">
        <f t="shared" si="10"/>
        <v>17772.893673887778</v>
      </c>
      <c r="R15" s="120">
        <f t="shared" ref="R15:AG24" si="11">R14*((R$25/R$14)^(1/11))</f>
        <v>452.34270878072277</v>
      </c>
      <c r="S15" s="120">
        <f t="shared" si="11"/>
        <v>630.46886940469972</v>
      </c>
      <c r="T15" s="120">
        <f t="shared" si="11"/>
        <v>1314.0771306291738</v>
      </c>
      <c r="U15" s="120">
        <f t="shared" si="11"/>
        <v>2470.6794688781242</v>
      </c>
      <c r="V15" s="129">
        <f t="shared" si="11"/>
        <v>1130.089871755257</v>
      </c>
      <c r="W15" s="129">
        <f t="shared" si="11"/>
        <v>38.924487830883436</v>
      </c>
      <c r="X15" s="129">
        <f t="shared" si="11"/>
        <v>31.828117832385132</v>
      </c>
      <c r="Y15" s="129">
        <f t="shared" si="11"/>
        <v>60.909185666126717</v>
      </c>
      <c r="Z15" s="129">
        <f t="shared" si="11"/>
        <v>51.062753939422279</v>
      </c>
      <c r="AA15" s="135">
        <f t="shared" si="11"/>
        <v>2910.7248999485732</v>
      </c>
      <c r="AB15" s="135">
        <f t="shared" si="11"/>
        <v>74.064650455986538</v>
      </c>
      <c r="AC15" s="135">
        <f t="shared" si="11"/>
        <v>88.266824918064358</v>
      </c>
      <c r="AD15" s="135">
        <f t="shared" si="11"/>
        <v>137.23841833633614</v>
      </c>
      <c r="AE15" s="135">
        <f t="shared" si="11"/>
        <v>821.87577453734434</v>
      </c>
      <c r="AF15" s="138">
        <f t="shared" si="11"/>
        <v>35161.036355253622</v>
      </c>
      <c r="AG15" s="138">
        <f t="shared" si="11"/>
        <v>1051.9651760802842</v>
      </c>
      <c r="AH15" s="138">
        <f t="shared" ref="AH15:AW24" si="12">AH14*((AH$25/AH$14)^(1/11))</f>
        <v>901.89527203477974</v>
      </c>
      <c r="AI15" s="138">
        <f t="shared" si="12"/>
        <v>2223.0889015198491</v>
      </c>
      <c r="AJ15" s="138">
        <f t="shared" si="12"/>
        <v>5405.2541334391281</v>
      </c>
      <c r="AK15" s="141">
        <f t="shared" si="12"/>
        <v>45826.259519943851</v>
      </c>
      <c r="AL15" s="141">
        <f t="shared" si="12"/>
        <v>1890.2318247239525</v>
      </c>
      <c r="AM15" s="141">
        <f t="shared" si="12"/>
        <v>1097.892585006326</v>
      </c>
      <c r="AN15" s="141">
        <f t="shared" si="12"/>
        <v>3039.5803903860292</v>
      </c>
      <c r="AO15" s="141">
        <f t="shared" si="12"/>
        <v>3817.2566160509455</v>
      </c>
      <c r="AP15" s="144">
        <f t="shared" si="12"/>
        <v>29969.686006877906</v>
      </c>
      <c r="AQ15" s="144">
        <f t="shared" si="12"/>
        <v>886.99948955892125</v>
      </c>
      <c r="AR15" s="144">
        <f t="shared" si="12"/>
        <v>715.65937066610229</v>
      </c>
      <c r="AS15" s="144">
        <f t="shared" si="12"/>
        <v>2047.589491554633</v>
      </c>
      <c r="AT15" s="144">
        <f t="shared" si="12"/>
        <v>3068.8173816314275</v>
      </c>
      <c r="AU15" s="147">
        <f t="shared" si="12"/>
        <v>48186.809087590525</v>
      </c>
      <c r="AV15" s="147">
        <f t="shared" si="12"/>
        <v>1588.2581195280115</v>
      </c>
      <c r="AW15" s="147">
        <f t="shared" si="12"/>
        <v>1536.3278661509473</v>
      </c>
      <c r="AX15" s="147">
        <f t="shared" ref="AX15:BM24" si="13">AX14*((AX$25/AX$14)^(1/11))</f>
        <v>2021.5681622352433</v>
      </c>
      <c r="AY15" s="147">
        <f t="shared" si="13"/>
        <v>5913.1751664408011</v>
      </c>
      <c r="AZ15" s="150">
        <f t="shared" si="13"/>
        <v>459212.39112783805</v>
      </c>
      <c r="BA15" s="150">
        <f t="shared" si="13"/>
        <v>17432.223751483838</v>
      </c>
      <c r="BB15" s="150">
        <f t="shared" si="13"/>
        <v>13079.58162700068</v>
      </c>
      <c r="BC15" s="150">
        <f t="shared" si="13"/>
        <v>31868.129266868858</v>
      </c>
      <c r="BD15" s="150">
        <f t="shared" si="13"/>
        <v>57524.447734752983</v>
      </c>
      <c r="BE15" s="153">
        <f t="shared" si="13"/>
        <v>78576.561395482728</v>
      </c>
      <c r="BF15" s="153">
        <f t="shared" si="13"/>
        <v>1888.9188955709269</v>
      </c>
      <c r="BG15" s="153">
        <f t="shared" si="13"/>
        <v>1229.4645813989364</v>
      </c>
      <c r="BH15" s="153">
        <f t="shared" si="13"/>
        <v>4796.3092453261515</v>
      </c>
      <c r="BI15" s="153">
        <f t="shared" si="13"/>
        <v>9325.7188599259371</v>
      </c>
      <c r="BJ15" s="126">
        <f t="shared" si="13"/>
        <v>50861.479030774433</v>
      </c>
      <c r="BK15" s="126">
        <f t="shared" si="13"/>
        <v>1722.0996620099977</v>
      </c>
      <c r="BL15" s="126">
        <f t="shared" si="13"/>
        <v>1835.7961421129057</v>
      </c>
      <c r="BM15" s="126">
        <f t="shared" si="13"/>
        <v>2791.2212583265214</v>
      </c>
      <c r="BN15" s="126">
        <f t="shared" ref="BN15:CC24" si="14">BN14*((BN$25/BN$14)^(1/11))</f>
        <v>5135.3252292222514</v>
      </c>
      <c r="BO15" s="156">
        <f t="shared" si="14"/>
        <v>35023.492522178145</v>
      </c>
      <c r="BP15" s="156">
        <f t="shared" si="14"/>
        <v>1413.4068487956304</v>
      </c>
      <c r="BQ15" s="156">
        <f t="shared" si="14"/>
        <v>1472.3166700642544</v>
      </c>
      <c r="BR15" s="156">
        <f t="shared" si="14"/>
        <v>2673.5470246266159</v>
      </c>
      <c r="BS15" s="156">
        <f t="shared" si="14"/>
        <v>4472.0507292882721</v>
      </c>
      <c r="BT15" s="159">
        <f t="shared" si="14"/>
        <v>78715.963929005171</v>
      </c>
      <c r="BU15" s="159">
        <f t="shared" si="14"/>
        <v>1775.2346771442194</v>
      </c>
      <c r="BV15" s="159">
        <f t="shared" si="14"/>
        <v>2788.687394763886</v>
      </c>
      <c r="BW15" s="159">
        <f t="shared" si="14"/>
        <v>4487.6191793631706</v>
      </c>
      <c r="BX15" s="159">
        <f t="shared" si="14"/>
        <v>12235.934966953999</v>
      </c>
      <c r="BY15" s="162">
        <f t="shared" si="14"/>
        <v>63736.697026907095</v>
      </c>
      <c r="BZ15" s="162">
        <f t="shared" si="14"/>
        <v>1253.5384166330734</v>
      </c>
      <c r="CA15" s="162">
        <f t="shared" si="14"/>
        <v>2805.0747342426421</v>
      </c>
      <c r="CB15" s="162">
        <f t="shared" si="14"/>
        <v>2677.9802881402893</v>
      </c>
      <c r="CC15" s="162">
        <f t="shared" si="14"/>
        <v>8816.3543568482364</v>
      </c>
      <c r="CD15" s="165">
        <f t="shared" ref="CD15:CM24" si="15">CD14*((CD$25/CD$14)^(1/11))</f>
        <v>5838.1781039198404</v>
      </c>
      <c r="CE15" s="165">
        <f t="shared" si="15"/>
        <v>180.48914297772737</v>
      </c>
      <c r="CF15" s="165">
        <f t="shared" si="15"/>
        <v>114.71137635129143</v>
      </c>
      <c r="CG15" s="165">
        <f t="shared" si="15"/>
        <v>356.68496226318825</v>
      </c>
      <c r="CH15" s="165">
        <f t="shared" si="15"/>
        <v>794.8107106118556</v>
      </c>
      <c r="CI15" s="168">
        <f t="shared" si="15"/>
        <v>63980.186785459635</v>
      </c>
      <c r="CJ15" s="168">
        <f t="shared" si="15"/>
        <v>3235.5980509421856</v>
      </c>
      <c r="CK15" s="168">
        <f t="shared" si="15"/>
        <v>2845.7177025527694</v>
      </c>
      <c r="CL15" s="168">
        <f t="shared" si="15"/>
        <v>3861.2761451160868</v>
      </c>
      <c r="CM15" s="168">
        <f t="shared" si="15"/>
        <v>6037.6744604980495</v>
      </c>
    </row>
    <row r="16" spans="1:91" x14ac:dyDescent="0.25">
      <c r="A16" s="64">
        <v>42430</v>
      </c>
      <c r="B16" s="123">
        <f t="shared" si="10"/>
        <v>31414.889266955051</v>
      </c>
      <c r="C16" s="123">
        <f t="shared" si="10"/>
        <v>1471.7330810296439</v>
      </c>
      <c r="D16" s="123">
        <f t="shared" si="10"/>
        <v>1502.0685598347018</v>
      </c>
      <c r="E16" s="123">
        <f t="shared" si="10"/>
        <v>2567.3988546449859</v>
      </c>
      <c r="F16" s="123">
        <f t="shared" si="10"/>
        <v>2989.2213408787125</v>
      </c>
      <c r="G16" s="117">
        <f t="shared" si="10"/>
        <v>14481.975058097938</v>
      </c>
      <c r="H16" s="117">
        <f t="shared" si="10"/>
        <v>587.22178974714336</v>
      </c>
      <c r="I16" s="117">
        <f t="shared" si="10"/>
        <v>840.53846394778532</v>
      </c>
      <c r="J16" s="117">
        <f t="shared" si="10"/>
        <v>1514.853509492689</v>
      </c>
      <c r="K16" s="117">
        <f t="shared" si="10"/>
        <v>2315.0238061008167</v>
      </c>
      <c r="L16" s="132">
        <f t="shared" si="10"/>
        <v>45552.055395098279</v>
      </c>
      <c r="M16" s="132">
        <f t="shared" si="10"/>
        <v>962.92369644161477</v>
      </c>
      <c r="N16" s="132">
        <f t="shared" si="10"/>
        <v>615.62861294173058</v>
      </c>
      <c r="O16" s="132">
        <f t="shared" si="10"/>
        <v>1047.7132765414747</v>
      </c>
      <c r="P16" s="132">
        <f t="shared" si="10"/>
        <v>3214.9339003246491</v>
      </c>
      <c r="Q16" s="120">
        <f t="shared" si="10"/>
        <v>22277.452623155161</v>
      </c>
      <c r="R16" s="120">
        <f t="shared" si="11"/>
        <v>566.98945310732256</v>
      </c>
      <c r="S16" s="120">
        <f t="shared" si="11"/>
        <v>790.26188004336575</v>
      </c>
      <c r="T16" s="120">
        <f t="shared" si="11"/>
        <v>1647.1313877139407</v>
      </c>
      <c r="U16" s="120">
        <f t="shared" si="11"/>
        <v>3096.8758281495197</v>
      </c>
      <c r="V16" s="129">
        <f t="shared" si="11"/>
        <v>1416.5123608950362</v>
      </c>
      <c r="W16" s="129">
        <f t="shared" si="11"/>
        <v>48.789940987893218</v>
      </c>
      <c r="X16" s="129">
        <f t="shared" si="11"/>
        <v>39.894988407931933</v>
      </c>
      <c r="Y16" s="129">
        <f t="shared" si="11"/>
        <v>76.346684050987207</v>
      </c>
      <c r="Z16" s="129">
        <f t="shared" si="11"/>
        <v>64.004663650501286</v>
      </c>
      <c r="AA16" s="135">
        <f t="shared" si="11"/>
        <v>3648.4512453316229</v>
      </c>
      <c r="AB16" s="135">
        <f t="shared" si="11"/>
        <v>92.836415490852374</v>
      </c>
      <c r="AC16" s="135">
        <f t="shared" si="11"/>
        <v>110.63814629114212</v>
      </c>
      <c r="AD16" s="135">
        <f t="shared" si="11"/>
        <v>172.0216425452623</v>
      </c>
      <c r="AE16" s="135">
        <f t="shared" si="11"/>
        <v>1030.1810704170789</v>
      </c>
      <c r="AF16" s="138">
        <f t="shared" si="11"/>
        <v>44072.638702387179</v>
      </c>
      <c r="AG16" s="138">
        <f t="shared" si="11"/>
        <v>1318.5868773732013</v>
      </c>
      <c r="AH16" s="138">
        <f t="shared" si="12"/>
        <v>1130.4815953139826</v>
      </c>
      <c r="AI16" s="138">
        <f t="shared" si="12"/>
        <v>2786.5331661457617</v>
      </c>
      <c r="AJ16" s="138">
        <f t="shared" si="12"/>
        <v>6775.2215864949376</v>
      </c>
      <c r="AK16" s="141">
        <f t="shared" si="12"/>
        <v>57440.974108334078</v>
      </c>
      <c r="AL16" s="141">
        <f t="shared" si="12"/>
        <v>2369.3131065053303</v>
      </c>
      <c r="AM16" s="141">
        <f t="shared" si="12"/>
        <v>1376.1546373130132</v>
      </c>
      <c r="AN16" s="141">
        <f t="shared" si="12"/>
        <v>3809.9652979178568</v>
      </c>
      <c r="AO16" s="141">
        <f t="shared" si="12"/>
        <v>4784.7443964311133</v>
      </c>
      <c r="AP16" s="144">
        <f t="shared" si="12"/>
        <v>37565.535044525604</v>
      </c>
      <c r="AQ16" s="144">
        <f t="shared" si="12"/>
        <v>1111.8104608054637</v>
      </c>
      <c r="AR16" s="144">
        <f t="shared" si="12"/>
        <v>897.04400515009809</v>
      </c>
      <c r="AS16" s="144">
        <f t="shared" si="12"/>
        <v>2566.5532426380919</v>
      </c>
      <c r="AT16" s="144">
        <f t="shared" si="12"/>
        <v>3846.6124359283594</v>
      </c>
      <c r="AU16" s="147">
        <f t="shared" si="12"/>
        <v>60399.807493756278</v>
      </c>
      <c r="AV16" s="147">
        <f t="shared" si="12"/>
        <v>1990.8038420952857</v>
      </c>
      <c r="AW16" s="147">
        <f t="shared" si="12"/>
        <v>1925.7118103449529</v>
      </c>
      <c r="AX16" s="147">
        <f t="shared" si="13"/>
        <v>2533.9367795150433</v>
      </c>
      <c r="AY16" s="147">
        <f t="shared" si="13"/>
        <v>7411.8757496615835</v>
      </c>
      <c r="AZ16" s="150">
        <f t="shared" si="13"/>
        <v>575600.26380771142</v>
      </c>
      <c r="BA16" s="150">
        <f t="shared" si="13"/>
        <v>21850.439543814122</v>
      </c>
      <c r="BB16" s="150">
        <f t="shared" si="13"/>
        <v>16394.615608053638</v>
      </c>
      <c r="BC16" s="150">
        <f t="shared" si="13"/>
        <v>39945.14078336674</v>
      </c>
      <c r="BD16" s="150">
        <f t="shared" si="13"/>
        <v>72104.08066340501</v>
      </c>
      <c r="BE16" s="153">
        <f t="shared" si="13"/>
        <v>98491.875093483002</v>
      </c>
      <c r="BF16" s="153">
        <f t="shared" si="13"/>
        <v>2367.6674140513737</v>
      </c>
      <c r="BG16" s="153">
        <f t="shared" si="13"/>
        <v>1541.073697200077</v>
      </c>
      <c r="BH16" s="153">
        <f t="shared" si="13"/>
        <v>6011.9389638694292</v>
      </c>
      <c r="BI16" s="153">
        <f t="shared" si="13"/>
        <v>11689.332299562398</v>
      </c>
      <c r="BJ16" s="126">
        <f t="shared" si="13"/>
        <v>63752.375400545679</v>
      </c>
      <c r="BK16" s="126">
        <f t="shared" si="13"/>
        <v>2158.5676669604027</v>
      </c>
      <c r="BL16" s="126">
        <f t="shared" si="13"/>
        <v>2301.0806417965359</v>
      </c>
      <c r="BM16" s="126">
        <f t="shared" si="13"/>
        <v>3498.6592776656503</v>
      </c>
      <c r="BN16" s="126">
        <f t="shared" si="14"/>
        <v>6436.8789122152539</v>
      </c>
      <c r="BO16" s="156">
        <f t="shared" si="14"/>
        <v>43900.234237409823</v>
      </c>
      <c r="BP16" s="156">
        <f t="shared" si="14"/>
        <v>1771.6363294036382</v>
      </c>
      <c r="BQ16" s="156">
        <f t="shared" si="14"/>
        <v>1845.4769080078108</v>
      </c>
      <c r="BR16" s="156">
        <f t="shared" si="14"/>
        <v>3351.1603833203103</v>
      </c>
      <c r="BS16" s="156">
        <f t="shared" si="14"/>
        <v>5605.4967794264112</v>
      </c>
      <c r="BT16" s="159">
        <f t="shared" si="14"/>
        <v>98666.609348527621</v>
      </c>
      <c r="BU16" s="159">
        <f t="shared" si="14"/>
        <v>2225.1698086264155</v>
      </c>
      <c r="BV16" s="159">
        <f t="shared" si="14"/>
        <v>3495.4832036674647</v>
      </c>
      <c r="BW16" s="159">
        <f t="shared" si="14"/>
        <v>5625.0110698578601</v>
      </c>
      <c r="BX16" s="159">
        <f t="shared" si="14"/>
        <v>15337.145797862522</v>
      </c>
      <c r="BY16" s="162">
        <f t="shared" si="14"/>
        <v>79890.831196466577</v>
      </c>
      <c r="BZ16" s="162">
        <f t="shared" si="14"/>
        <v>1571.2490717747912</v>
      </c>
      <c r="CA16" s="162">
        <f t="shared" si="14"/>
        <v>3516.0239318998015</v>
      </c>
      <c r="CB16" s="162">
        <f t="shared" si="14"/>
        <v>3356.7172622227549</v>
      </c>
      <c r="CC16" s="162">
        <f t="shared" si="14"/>
        <v>11050.868817281957</v>
      </c>
      <c r="CD16" s="165">
        <f t="shared" si="15"/>
        <v>7317.8706012686016</v>
      </c>
      <c r="CE16" s="165">
        <f t="shared" si="15"/>
        <v>226.23430969981439</v>
      </c>
      <c r="CF16" s="165">
        <f t="shared" si="15"/>
        <v>143.78509762635696</v>
      </c>
      <c r="CG16" s="165">
        <f t="shared" si="15"/>
        <v>447.08714821630321</v>
      </c>
      <c r="CH16" s="165">
        <f t="shared" si="15"/>
        <v>996.25633703342112</v>
      </c>
      <c r="CI16" s="168">
        <f t="shared" si="15"/>
        <v>80196.03369527786</v>
      </c>
      <c r="CJ16" s="168">
        <f t="shared" si="15"/>
        <v>4055.6638446186239</v>
      </c>
      <c r="CK16" s="168">
        <f t="shared" si="15"/>
        <v>3566.9679040861383</v>
      </c>
      <c r="CL16" s="168">
        <f t="shared" si="15"/>
        <v>4839.9207223145604</v>
      </c>
      <c r="CM16" s="168">
        <f t="shared" si="15"/>
        <v>7567.9295232264094</v>
      </c>
    </row>
    <row r="17" spans="1:98" x14ac:dyDescent="0.25">
      <c r="A17" s="64">
        <v>42461</v>
      </c>
      <c r="B17" s="123">
        <f t="shared" si="10"/>
        <v>39377.026619727003</v>
      </c>
      <c r="C17" s="123">
        <f t="shared" si="10"/>
        <v>1844.7454077069324</v>
      </c>
      <c r="D17" s="123">
        <f t="shared" si="10"/>
        <v>1882.7694461263652</v>
      </c>
      <c r="E17" s="123">
        <f t="shared" si="10"/>
        <v>3218.1088458953914</v>
      </c>
      <c r="F17" s="123">
        <f t="shared" si="10"/>
        <v>3746.8426933419541</v>
      </c>
      <c r="G17" s="117">
        <f t="shared" si="10"/>
        <v>18152.44715723992</v>
      </c>
      <c r="H17" s="117">
        <f t="shared" si="10"/>
        <v>736.0537816977079</v>
      </c>
      <c r="I17" s="117">
        <f t="shared" si="10"/>
        <v>1053.5738384598314</v>
      </c>
      <c r="J17" s="117">
        <f t="shared" si="10"/>
        <v>1898.7947549770952</v>
      </c>
      <c r="K17" s="117">
        <f t="shared" si="10"/>
        <v>2901.7690708215355</v>
      </c>
      <c r="L17" s="132">
        <f t="shared" si="10"/>
        <v>57097.272654175504</v>
      </c>
      <c r="M17" s="132">
        <f t="shared" si="10"/>
        <v>1206.9777392923015</v>
      </c>
      <c r="N17" s="132">
        <f t="shared" si="10"/>
        <v>771.6603446752116</v>
      </c>
      <c r="O17" s="132">
        <f t="shared" si="10"/>
        <v>1313.2573293394216</v>
      </c>
      <c r="P17" s="132">
        <f t="shared" si="10"/>
        <v>4029.7623428808251</v>
      </c>
      <c r="Q17" s="120">
        <f t="shared" si="10"/>
        <v>27923.696865754198</v>
      </c>
      <c r="R17" s="120">
        <f t="shared" si="11"/>
        <v>710.69353765306209</v>
      </c>
      <c r="S17" s="120">
        <f t="shared" si="11"/>
        <v>990.55460048226075</v>
      </c>
      <c r="T17" s="120">
        <f t="shared" si="11"/>
        <v>2064.5986031987795</v>
      </c>
      <c r="U17" s="120">
        <f t="shared" si="11"/>
        <v>3881.7823257873474</v>
      </c>
      <c r="V17" s="129">
        <f t="shared" si="11"/>
        <v>1775.5289368728875</v>
      </c>
      <c r="W17" s="129">
        <f t="shared" si="11"/>
        <v>61.15580382058107</v>
      </c>
      <c r="X17" s="129">
        <f t="shared" si="11"/>
        <v>50.006415976302534</v>
      </c>
      <c r="Y17" s="129">
        <f t="shared" si="11"/>
        <v>95.696832946214059</v>
      </c>
      <c r="Z17" s="129">
        <f t="shared" si="11"/>
        <v>80.226714247996739</v>
      </c>
      <c r="AA17" s="135">
        <f t="shared" si="11"/>
        <v>4573.1551235903653</v>
      </c>
      <c r="AB17" s="135">
        <f t="shared" si="11"/>
        <v>116.36590449193898</v>
      </c>
      <c r="AC17" s="135">
        <f t="shared" si="11"/>
        <v>138.6795030420881</v>
      </c>
      <c r="AD17" s="135">
        <f t="shared" si="11"/>
        <v>215.62071220792532</v>
      </c>
      <c r="AE17" s="135">
        <f t="shared" si="11"/>
        <v>1291.2815667831276</v>
      </c>
      <c r="AF17" s="138">
        <f t="shared" si="11"/>
        <v>55242.896215171742</v>
      </c>
      <c r="AG17" s="138">
        <f t="shared" si="11"/>
        <v>1652.7841346034418</v>
      </c>
      <c r="AH17" s="138">
        <f t="shared" si="12"/>
        <v>1417.0033672095399</v>
      </c>
      <c r="AI17" s="138">
        <f t="shared" si="12"/>
        <v>3492.7829834973404</v>
      </c>
      <c r="AJ17" s="138">
        <f t="shared" si="12"/>
        <v>8492.4087587534941</v>
      </c>
      <c r="AK17" s="141">
        <f t="shared" si="12"/>
        <v>71999.450556909607</v>
      </c>
      <c r="AL17" s="141">
        <f t="shared" si="12"/>
        <v>2969.81805259667</v>
      </c>
      <c r="AM17" s="141">
        <f t="shared" si="12"/>
        <v>1724.9425049966965</v>
      </c>
      <c r="AN17" s="141">
        <f t="shared" si="12"/>
        <v>4775.6050859029192</v>
      </c>
      <c r="AO17" s="141">
        <f t="shared" si="12"/>
        <v>5997.4429916276285</v>
      </c>
      <c r="AP17" s="144">
        <f t="shared" si="12"/>
        <v>47086.560161411915</v>
      </c>
      <c r="AQ17" s="144">
        <f t="shared" si="12"/>
        <v>1393.6000136495509</v>
      </c>
      <c r="AR17" s="144">
        <f t="shared" si="12"/>
        <v>1124.4007696381634</v>
      </c>
      <c r="AS17" s="144">
        <f t="shared" si="12"/>
        <v>3217.0489126190882</v>
      </c>
      <c r="AT17" s="144">
        <f t="shared" si="12"/>
        <v>4821.540480317768</v>
      </c>
      <c r="AU17" s="147">
        <f t="shared" si="12"/>
        <v>75708.20343491713</v>
      </c>
      <c r="AV17" s="147">
        <f t="shared" si="12"/>
        <v>2495.3752094647812</v>
      </c>
      <c r="AW17" s="147">
        <f t="shared" si="12"/>
        <v>2413.785532506693</v>
      </c>
      <c r="AX17" s="147">
        <f t="shared" si="13"/>
        <v>3176.1657719616865</v>
      </c>
      <c r="AY17" s="147">
        <f t="shared" si="13"/>
        <v>9290.4236018916927</v>
      </c>
      <c r="AZ17" s="150">
        <f t="shared" si="13"/>
        <v>721486.76755386917</v>
      </c>
      <c r="BA17" s="150">
        <f t="shared" si="13"/>
        <v>27388.456863814397</v>
      </c>
      <c r="BB17" s="150">
        <f t="shared" si="13"/>
        <v>20549.848504402933</v>
      </c>
      <c r="BC17" s="150">
        <f t="shared" si="13"/>
        <v>50069.279525040751</v>
      </c>
      <c r="BD17" s="150">
        <f t="shared" si="13"/>
        <v>90378.937183153146</v>
      </c>
      <c r="BE17" s="153">
        <f t="shared" si="13"/>
        <v>123454.74639194299</v>
      </c>
      <c r="BF17" s="153">
        <f t="shared" si="13"/>
        <v>2967.7552576265316</v>
      </c>
      <c r="BG17" s="153">
        <f t="shared" si="13"/>
        <v>1931.6604773597012</v>
      </c>
      <c r="BH17" s="153">
        <f t="shared" si="13"/>
        <v>7535.6713373959392</v>
      </c>
      <c r="BI17" s="153">
        <f t="shared" si="13"/>
        <v>14652.006098613821</v>
      </c>
      <c r="BJ17" s="126">
        <f t="shared" si="13"/>
        <v>79910.48327070674</v>
      </c>
      <c r="BK17" s="126">
        <f t="shared" si="13"/>
        <v>2705.6589555383266</v>
      </c>
      <c r="BL17" s="126">
        <f t="shared" si="13"/>
        <v>2884.2919965811238</v>
      </c>
      <c r="BM17" s="126">
        <f t="shared" si="13"/>
        <v>4385.3982211839411</v>
      </c>
      <c r="BN17" s="126">
        <f t="shared" si="14"/>
        <v>8068.3127710679673</v>
      </c>
      <c r="BO17" s="156">
        <f t="shared" si="14"/>
        <v>55026.795653776033</v>
      </c>
      <c r="BP17" s="156">
        <f t="shared" si="14"/>
        <v>2220.6594557945518</v>
      </c>
      <c r="BQ17" s="156">
        <f t="shared" si="14"/>
        <v>2313.2150081826048</v>
      </c>
      <c r="BR17" s="156">
        <f t="shared" si="14"/>
        <v>4200.5155739888041</v>
      </c>
      <c r="BS17" s="156">
        <f t="shared" si="14"/>
        <v>7026.2159457123644</v>
      </c>
      <c r="BT17" s="159">
        <f t="shared" si="14"/>
        <v>123673.76723119539</v>
      </c>
      <c r="BU17" s="159">
        <f t="shared" si="14"/>
        <v>2789.1414813886436</v>
      </c>
      <c r="BV17" s="159">
        <f t="shared" si="14"/>
        <v>4381.4171678270441</v>
      </c>
      <c r="BW17" s="159">
        <f t="shared" si="14"/>
        <v>7050.6761539675799</v>
      </c>
      <c r="BX17" s="159">
        <f t="shared" si="14"/>
        <v>19224.361837504064</v>
      </c>
      <c r="BY17" s="162">
        <f t="shared" si="14"/>
        <v>100139.2479840595</v>
      </c>
      <c r="BZ17" s="162">
        <f t="shared" si="14"/>
        <v>1969.4838329600225</v>
      </c>
      <c r="CA17" s="162">
        <f t="shared" si="14"/>
        <v>4407.1639656438392</v>
      </c>
      <c r="CB17" s="162">
        <f t="shared" si="14"/>
        <v>4207.4808498045086</v>
      </c>
      <c r="CC17" s="162">
        <f t="shared" si="14"/>
        <v>13851.723362493345</v>
      </c>
      <c r="CD17" s="165">
        <f t="shared" si="15"/>
        <v>9172.5927478910216</v>
      </c>
      <c r="CE17" s="165">
        <f t="shared" si="15"/>
        <v>283.5736379537658</v>
      </c>
      <c r="CF17" s="165">
        <f t="shared" si="15"/>
        <v>180.22758471756626</v>
      </c>
      <c r="CG17" s="165">
        <f t="shared" si="15"/>
        <v>560.40186508534521</v>
      </c>
      <c r="CH17" s="165">
        <f t="shared" si="15"/>
        <v>1248.7585733654616</v>
      </c>
      <c r="CI17" s="168">
        <f t="shared" si="15"/>
        <v>100521.80438328708</v>
      </c>
      <c r="CJ17" s="168">
        <f t="shared" si="15"/>
        <v>5083.5761925858014</v>
      </c>
      <c r="CK17" s="168">
        <f t="shared" si="15"/>
        <v>4471.0197421786343</v>
      </c>
      <c r="CL17" s="168">
        <f t="shared" si="15"/>
        <v>6066.6038164399779</v>
      </c>
      <c r="CM17" s="168">
        <f t="shared" si="15"/>
        <v>9486.0293716129563</v>
      </c>
    </row>
    <row r="18" spans="1:98" x14ac:dyDescent="0.25">
      <c r="A18" s="64">
        <v>42491</v>
      </c>
      <c r="B18" s="123">
        <f t="shared" si="10"/>
        <v>49357.176217765453</v>
      </c>
      <c r="C18" s="123">
        <f t="shared" si="10"/>
        <v>2312.2981083465029</v>
      </c>
      <c r="D18" s="123">
        <f t="shared" si="10"/>
        <v>2359.9593800545808</v>
      </c>
      <c r="E18" s="123">
        <f t="shared" si="10"/>
        <v>4033.7419818091348</v>
      </c>
      <c r="F18" s="123">
        <f t="shared" si="10"/>
        <v>4696.4839895473015</v>
      </c>
      <c r="G18" s="117">
        <f t="shared" si="10"/>
        <v>22753.204343639136</v>
      </c>
      <c r="H18" s="117">
        <f t="shared" si="10"/>
        <v>922.60740151482526</v>
      </c>
      <c r="I18" s="117">
        <f t="shared" si="10"/>
        <v>1320.6032569568854</v>
      </c>
      <c r="J18" s="117">
        <f t="shared" si="10"/>
        <v>2380.0463206082222</v>
      </c>
      <c r="K18" s="117">
        <f t="shared" si="10"/>
        <v>3637.2255517141689</v>
      </c>
      <c r="L18" s="132">
        <f t="shared" si="10"/>
        <v>71568.637600841772</v>
      </c>
      <c r="M18" s="132">
        <f t="shared" si="10"/>
        <v>1512.8875408618476</v>
      </c>
      <c r="N18" s="132">
        <f t="shared" si="10"/>
        <v>967.23848603935301</v>
      </c>
      <c r="O18" s="132">
        <f t="shared" si="10"/>
        <v>1646.103806908701</v>
      </c>
      <c r="P18" s="132">
        <f t="shared" si="10"/>
        <v>5051.1099274733206</v>
      </c>
      <c r="Q18" s="120">
        <f t="shared" si="10"/>
        <v>35000.987762850287</v>
      </c>
      <c r="R18" s="120">
        <f t="shared" si="11"/>
        <v>890.81957643790486</v>
      </c>
      <c r="S18" s="120">
        <f t="shared" si="11"/>
        <v>1241.611725574727</v>
      </c>
      <c r="T18" s="120">
        <f t="shared" si="11"/>
        <v>2587.873331857505</v>
      </c>
      <c r="U18" s="120">
        <f t="shared" si="11"/>
        <v>4865.6242164538999</v>
      </c>
      <c r="V18" s="129">
        <f t="shared" si="11"/>
        <v>2225.5386487986793</v>
      </c>
      <c r="W18" s="129">
        <f t="shared" si="11"/>
        <v>76.655807840994385</v>
      </c>
      <c r="X18" s="129">
        <f t="shared" si="11"/>
        <v>62.680595698527064</v>
      </c>
      <c r="Y18" s="129">
        <f t="shared" si="11"/>
        <v>119.95129781693753</v>
      </c>
      <c r="Z18" s="129">
        <f t="shared" si="11"/>
        <v>100.5602609549736</v>
      </c>
      <c r="AA18" s="135">
        <f t="shared" si="11"/>
        <v>5732.2261908202836</v>
      </c>
      <c r="AB18" s="135">
        <f t="shared" si="11"/>
        <v>145.85896769744764</v>
      </c>
      <c r="AC18" s="135">
        <f t="shared" si="11"/>
        <v>173.82797171413085</v>
      </c>
      <c r="AD18" s="135">
        <f t="shared" si="11"/>
        <v>270.27001280271998</v>
      </c>
      <c r="AE18" s="135">
        <f t="shared" si="11"/>
        <v>1618.5582637805821</v>
      </c>
      <c r="AF18" s="138">
        <f t="shared" si="11"/>
        <v>69244.267465994446</v>
      </c>
      <c r="AG18" s="138">
        <f t="shared" si="11"/>
        <v>2071.6840448456041</v>
      </c>
      <c r="AH18" s="138">
        <f t="shared" si="12"/>
        <v>1776.144389264025</v>
      </c>
      <c r="AI18" s="138">
        <f t="shared" si="12"/>
        <v>4378.0325739609134</v>
      </c>
      <c r="AJ18" s="138">
        <f t="shared" si="12"/>
        <v>10644.818860170124</v>
      </c>
      <c r="AK18" s="141">
        <f t="shared" si="12"/>
        <v>90247.788464031983</v>
      </c>
      <c r="AL18" s="141">
        <f t="shared" si="12"/>
        <v>3722.5216208498759</v>
      </c>
      <c r="AM18" s="141">
        <f t="shared" si="12"/>
        <v>2162.1310315488208</v>
      </c>
      <c r="AN18" s="141">
        <f t="shared" si="12"/>
        <v>5985.9873130512533</v>
      </c>
      <c r="AO18" s="141">
        <f t="shared" si="12"/>
        <v>7517.5013454537857</v>
      </c>
      <c r="AP18" s="144">
        <f t="shared" si="12"/>
        <v>59020.699298075517</v>
      </c>
      <c r="AQ18" s="144">
        <f t="shared" si="12"/>
        <v>1746.8094306623425</v>
      </c>
      <c r="AR18" s="144">
        <f t="shared" si="12"/>
        <v>1409.3813497492231</v>
      </c>
      <c r="AS18" s="144">
        <f t="shared" si="12"/>
        <v>4032.4134073079977</v>
      </c>
      <c r="AT18" s="144">
        <f t="shared" si="12"/>
        <v>6043.5650824105687</v>
      </c>
      <c r="AU18" s="147">
        <f t="shared" si="12"/>
        <v>94896.528733726605</v>
      </c>
      <c r="AV18" s="147">
        <f t="shared" si="12"/>
        <v>3127.83073065486</v>
      </c>
      <c r="AW18" s="147">
        <f t="shared" si="12"/>
        <v>3025.5620626302039</v>
      </c>
      <c r="AX18" s="147">
        <f t="shared" si="13"/>
        <v>3981.1683908355712</v>
      </c>
      <c r="AY18" s="147">
        <f t="shared" si="13"/>
        <v>11645.091420552631</v>
      </c>
      <c r="AZ18" s="150">
        <f t="shared" si="13"/>
        <v>904348.36202442518</v>
      </c>
      <c r="BA18" s="150">
        <f t="shared" si="13"/>
        <v>34330.090608789775</v>
      </c>
      <c r="BB18" s="150">
        <f t="shared" si="13"/>
        <v>25758.229631590995</v>
      </c>
      <c r="BC18" s="150">
        <f t="shared" si="13"/>
        <v>62759.392081065293</v>
      </c>
      <c r="BD18" s="150">
        <f t="shared" si="13"/>
        <v>113285.57567341714</v>
      </c>
      <c r="BE18" s="153">
        <f t="shared" si="13"/>
        <v>154744.48417428322</v>
      </c>
      <c r="BF18" s="153">
        <f t="shared" si="13"/>
        <v>3719.9360082838111</v>
      </c>
      <c r="BG18" s="153">
        <f t="shared" si="13"/>
        <v>2421.2418955516532</v>
      </c>
      <c r="BH18" s="153">
        <f t="shared" si="13"/>
        <v>9445.5953140119109</v>
      </c>
      <c r="BI18" s="153">
        <f t="shared" si="13"/>
        <v>18365.572747200746</v>
      </c>
      <c r="BJ18" s="126">
        <f t="shared" si="13"/>
        <v>100163.88089757742</v>
      </c>
      <c r="BK18" s="126">
        <f t="shared" si="13"/>
        <v>3391.411117536692</v>
      </c>
      <c r="BL18" s="126">
        <f t="shared" si="13"/>
        <v>3615.3188942769407</v>
      </c>
      <c r="BM18" s="126">
        <f t="shared" si="13"/>
        <v>5496.882100275544</v>
      </c>
      <c r="BN18" s="126">
        <f t="shared" si="14"/>
        <v>10113.235289892238</v>
      </c>
      <c r="BO18" s="156">
        <f t="shared" si="14"/>
        <v>68973.395985713039</v>
      </c>
      <c r="BP18" s="156">
        <f t="shared" si="14"/>
        <v>2783.4879747976947</v>
      </c>
      <c r="BQ18" s="156">
        <f t="shared" si="14"/>
        <v>2899.5018311324225</v>
      </c>
      <c r="BR18" s="156">
        <f t="shared" si="14"/>
        <v>5265.1407480057969</v>
      </c>
      <c r="BS18" s="156">
        <f t="shared" si="14"/>
        <v>8807.0179073110266</v>
      </c>
      <c r="BT18" s="159">
        <f t="shared" si="14"/>
        <v>155019.01607997384</v>
      </c>
      <c r="BU18" s="159">
        <f t="shared" si="14"/>
        <v>3496.0523790339221</v>
      </c>
      <c r="BV18" s="159">
        <f t="shared" si="14"/>
        <v>5491.8920446787542</v>
      </c>
      <c r="BW18" s="159">
        <f t="shared" si="14"/>
        <v>8837.6775815630972</v>
      </c>
      <c r="BX18" s="159">
        <f t="shared" si="14"/>
        <v>24096.796948411942</v>
      </c>
      <c r="BY18" s="162">
        <f t="shared" si="14"/>
        <v>125519.64770716366</v>
      </c>
      <c r="BZ18" s="162">
        <f t="shared" si="14"/>
        <v>2468.6516211650392</v>
      </c>
      <c r="CA18" s="162">
        <f t="shared" si="14"/>
        <v>5524.1643959956536</v>
      </c>
      <c r="CB18" s="162">
        <f t="shared" si="14"/>
        <v>5273.8713804418385</v>
      </c>
      <c r="CC18" s="162">
        <f t="shared" si="14"/>
        <v>17362.457493929047</v>
      </c>
      <c r="CD18" s="165">
        <f t="shared" si="15"/>
        <v>11497.396210323444</v>
      </c>
      <c r="CE18" s="165">
        <f t="shared" si="15"/>
        <v>355.44568040556322</v>
      </c>
      <c r="CF18" s="165">
        <f t="shared" si="15"/>
        <v>225.90645921829741</v>
      </c>
      <c r="CG18" s="165">
        <f t="shared" si="15"/>
        <v>702.43631838684439</v>
      </c>
      <c r="CH18" s="165">
        <f t="shared" si="15"/>
        <v>1565.2577721083348</v>
      </c>
      <c r="CI18" s="168">
        <f t="shared" si="15"/>
        <v>125999.16343576999</v>
      </c>
      <c r="CJ18" s="168">
        <f t="shared" si="15"/>
        <v>6372.0140267826582</v>
      </c>
      <c r="CK18" s="168">
        <f t="shared" si="15"/>
        <v>5604.204487528903</v>
      </c>
      <c r="CL18" s="168">
        <f t="shared" si="15"/>
        <v>7604.1910554360784</v>
      </c>
      <c r="CM18" s="168">
        <f t="shared" si="15"/>
        <v>11890.27368224497</v>
      </c>
    </row>
    <row r="19" spans="1:98" x14ac:dyDescent="0.25">
      <c r="A19" s="64">
        <v>42522</v>
      </c>
      <c r="B19" s="123">
        <f t="shared" si="10"/>
        <v>61866.805427383515</v>
      </c>
      <c r="C19" s="123">
        <f t="shared" si="10"/>
        <v>2898.3525420501978</v>
      </c>
      <c r="D19" s="123">
        <f t="shared" si="10"/>
        <v>2958.0936141523734</v>
      </c>
      <c r="E19" s="123">
        <f t="shared" si="10"/>
        <v>5056.0982101530808</v>
      </c>
      <c r="F19" s="123">
        <f t="shared" si="10"/>
        <v>5886.8128900283982</v>
      </c>
      <c r="G19" s="117">
        <f t="shared" si="10"/>
        <v>28520.02836966894</v>
      </c>
      <c r="H19" s="117">
        <f t="shared" si="10"/>
        <v>1156.4432362084128</v>
      </c>
      <c r="I19" s="117">
        <f t="shared" si="10"/>
        <v>1655.3115677536111</v>
      </c>
      <c r="J19" s="117">
        <f t="shared" si="10"/>
        <v>2983.2716113169731</v>
      </c>
      <c r="K19" s="117">
        <f t="shared" si="10"/>
        <v>4559.0842658947322</v>
      </c>
      <c r="L19" s="132">
        <f t="shared" si="10"/>
        <v>89707.785502536557</v>
      </c>
      <c r="M19" s="132">
        <f t="shared" si="10"/>
        <v>1896.330509489793</v>
      </c>
      <c r="N19" s="132">
        <f t="shared" si="10"/>
        <v>1212.3861169378461</v>
      </c>
      <c r="O19" s="132">
        <f t="shared" si="10"/>
        <v>2063.3105809371696</v>
      </c>
      <c r="P19" s="132">
        <f t="shared" si="10"/>
        <v>6331.3191519825732</v>
      </c>
      <c r="Q19" s="120">
        <f t="shared" si="10"/>
        <v>43872.025622711451</v>
      </c>
      <c r="R19" s="120">
        <f t="shared" si="11"/>
        <v>1116.598752798001</v>
      </c>
      <c r="S19" s="120">
        <f t="shared" si="11"/>
        <v>1556.2995480855966</v>
      </c>
      <c r="T19" s="120">
        <f t="shared" si="11"/>
        <v>3243.7726013003935</v>
      </c>
      <c r="U19" s="120">
        <f t="shared" si="11"/>
        <v>6098.821888715961</v>
      </c>
      <c r="V19" s="129">
        <f t="shared" si="11"/>
        <v>2789.6038044978623</v>
      </c>
      <c r="W19" s="129">
        <f t="shared" si="11"/>
        <v>96.084304492093651</v>
      </c>
      <c r="X19" s="129">
        <f t="shared" si="11"/>
        <v>78.567059854560455</v>
      </c>
      <c r="Y19" s="129">
        <f t="shared" si="11"/>
        <v>150.3530828032159</v>
      </c>
      <c r="Z19" s="129">
        <f t="shared" si="11"/>
        <v>126.04736686676526</v>
      </c>
      <c r="AA19" s="135">
        <f t="shared" si="11"/>
        <v>7185.0650622428502</v>
      </c>
      <c r="AB19" s="135">
        <f t="shared" si="11"/>
        <v>182.82707938078931</v>
      </c>
      <c r="AC19" s="135">
        <f t="shared" si="11"/>
        <v>217.88485744052829</v>
      </c>
      <c r="AD19" s="135">
        <f t="shared" si="11"/>
        <v>338.77023720218261</v>
      </c>
      <c r="AE19" s="135">
        <f t="shared" si="11"/>
        <v>2028.7835903820344</v>
      </c>
      <c r="AF19" s="138">
        <f t="shared" si="11"/>
        <v>86794.301265931033</v>
      </c>
      <c r="AG19" s="138">
        <f t="shared" si="11"/>
        <v>2596.7545862833485</v>
      </c>
      <c r="AH19" s="138">
        <f t="shared" si="12"/>
        <v>2226.3100882579452</v>
      </c>
      <c r="AI19" s="138">
        <f t="shared" si="12"/>
        <v>5487.6496218699049</v>
      </c>
      <c r="AJ19" s="138">
        <f t="shared" si="12"/>
        <v>13342.759608578403</v>
      </c>
      <c r="AK19" s="141">
        <f t="shared" si="12"/>
        <v>113121.18717087961</v>
      </c>
      <c r="AL19" s="141">
        <f t="shared" si="12"/>
        <v>4665.998715166651</v>
      </c>
      <c r="AM19" s="141">
        <f t="shared" si="12"/>
        <v>2710.1254587006197</v>
      </c>
      <c r="AN19" s="141">
        <f t="shared" si="12"/>
        <v>7503.1422128649137</v>
      </c>
      <c r="AO19" s="141">
        <f t="shared" si="12"/>
        <v>9422.8201181388195</v>
      </c>
      <c r="AP19" s="144">
        <f t="shared" si="12"/>
        <v>73979.558789018978</v>
      </c>
      <c r="AQ19" s="144">
        <f t="shared" si="12"/>
        <v>2189.5401529597139</v>
      </c>
      <c r="AR19" s="144">
        <f t="shared" si="12"/>
        <v>1766.5905633096988</v>
      </c>
      <c r="AS19" s="144">
        <f t="shared" si="12"/>
        <v>5054.4329070207668</v>
      </c>
      <c r="AT19" s="144">
        <f t="shared" si="12"/>
        <v>7575.3131295757721</v>
      </c>
      <c r="AU19" s="147">
        <f t="shared" si="12"/>
        <v>118948.15564409061</v>
      </c>
      <c r="AV19" s="147">
        <f t="shared" si="12"/>
        <v>3920.58278150775</v>
      </c>
      <c r="AW19" s="147">
        <f t="shared" si="12"/>
        <v>3792.3940099685519</v>
      </c>
      <c r="AX19" s="147">
        <f t="shared" si="13"/>
        <v>4990.1997862029366</v>
      </c>
      <c r="AY19" s="147">
        <f t="shared" si="13"/>
        <v>14596.552321405057</v>
      </c>
      <c r="AZ19" s="150">
        <f t="shared" si="13"/>
        <v>1133556.4235905367</v>
      </c>
      <c r="BA19" s="150">
        <f t="shared" si="13"/>
        <v>43031.088865938327</v>
      </c>
      <c r="BB19" s="150">
        <f t="shared" si="13"/>
        <v>32286.680537407188</v>
      </c>
      <c r="BC19" s="150">
        <f t="shared" si="13"/>
        <v>78665.8272647009</v>
      </c>
      <c r="BD19" s="150">
        <f t="shared" si="13"/>
        <v>141997.92623861192</v>
      </c>
      <c r="BE19" s="153">
        <f t="shared" si="13"/>
        <v>193964.63953149205</v>
      </c>
      <c r="BF19" s="153">
        <f t="shared" si="13"/>
        <v>4662.7577763246563</v>
      </c>
      <c r="BG19" s="153">
        <f t="shared" si="13"/>
        <v>3034.9082488800655</v>
      </c>
      <c r="BH19" s="153">
        <f t="shared" si="13"/>
        <v>11839.591569410826</v>
      </c>
      <c r="BI19" s="153">
        <f t="shared" si="13"/>
        <v>23020.346842787148</v>
      </c>
      <c r="BJ19" s="126">
        <f t="shared" si="13"/>
        <v>125550.52385901235</v>
      </c>
      <c r="BK19" s="126">
        <f t="shared" si="13"/>
        <v>4250.9678999299686</v>
      </c>
      <c r="BL19" s="126">
        <f t="shared" si="13"/>
        <v>4531.625342652168</v>
      </c>
      <c r="BM19" s="126">
        <f t="shared" si="13"/>
        <v>6890.0727597258501</v>
      </c>
      <c r="BN19" s="126">
        <f t="shared" si="14"/>
        <v>12676.445612703201</v>
      </c>
      <c r="BO19" s="156">
        <f t="shared" si="14"/>
        <v>86454.777118673082</v>
      </c>
      <c r="BP19" s="156">
        <f t="shared" si="14"/>
        <v>3488.9659851385036</v>
      </c>
      <c r="BQ19" s="156">
        <f t="shared" si="14"/>
        <v>3634.383677695997</v>
      </c>
      <c r="BR19" s="156">
        <f t="shared" si="14"/>
        <v>6599.5963133607784</v>
      </c>
      <c r="BS19" s="156">
        <f t="shared" si="14"/>
        <v>11039.166034603451</v>
      </c>
      <c r="BT19" s="159">
        <f t="shared" si="14"/>
        <v>194308.75184290213</v>
      </c>
      <c r="BU19" s="159">
        <f t="shared" si="14"/>
        <v>4382.1306013001285</v>
      </c>
      <c r="BV19" s="159">
        <f t="shared" si="14"/>
        <v>6883.8179691900968</v>
      </c>
      <c r="BW19" s="159">
        <f t="shared" si="14"/>
        <v>11077.59643615339</v>
      </c>
      <c r="BX19" s="159">
        <f t="shared" si="14"/>
        <v>30204.155960080632</v>
      </c>
      <c r="BY19" s="162">
        <f t="shared" si="14"/>
        <v>157332.73694084899</v>
      </c>
      <c r="BZ19" s="162">
        <f t="shared" si="14"/>
        <v>3094.3340202602617</v>
      </c>
      <c r="CA19" s="162">
        <f t="shared" si="14"/>
        <v>6924.269782535288</v>
      </c>
      <c r="CB19" s="162">
        <f t="shared" si="14"/>
        <v>6610.5397339445544</v>
      </c>
      <c r="CC19" s="162">
        <f t="shared" si="14"/>
        <v>21762.990953511959</v>
      </c>
      <c r="CD19" s="165">
        <f t="shared" si="15"/>
        <v>14411.423601854915</v>
      </c>
      <c r="CE19" s="165">
        <f t="shared" si="15"/>
        <v>445.53376904369617</v>
      </c>
      <c r="CF19" s="165">
        <f t="shared" si="15"/>
        <v>283.16269341634342</v>
      </c>
      <c r="CG19" s="165">
        <f t="shared" si="15"/>
        <v>880.46955609921179</v>
      </c>
      <c r="CH19" s="165">
        <f t="shared" si="15"/>
        <v>1961.9740319720886</v>
      </c>
      <c r="CI19" s="168">
        <f t="shared" si="15"/>
        <v>157933.78644477867</v>
      </c>
      <c r="CJ19" s="168">
        <f t="shared" si="15"/>
        <v>7987.0078109052856</v>
      </c>
      <c r="CK19" s="168">
        <f t="shared" si="15"/>
        <v>7024.5961210484538</v>
      </c>
      <c r="CL19" s="168">
        <f t="shared" si="15"/>
        <v>9531.4814280234878</v>
      </c>
      <c r="CM19" s="168">
        <f t="shared" si="15"/>
        <v>14903.87629009081</v>
      </c>
    </row>
    <row r="20" spans="1:98" x14ac:dyDescent="0.25">
      <c r="A20" s="64">
        <v>42552</v>
      </c>
      <c r="B20" s="123">
        <f t="shared" si="10"/>
        <v>77547.013567037749</v>
      </c>
      <c r="C20" s="123">
        <f t="shared" si="10"/>
        <v>3632.9431000641625</v>
      </c>
      <c r="D20" s="123">
        <f t="shared" si="10"/>
        <v>3707.8256109165213</v>
      </c>
      <c r="E20" s="123">
        <f t="shared" si="10"/>
        <v>6337.5717202535761</v>
      </c>
      <c r="F20" s="123">
        <f t="shared" si="10"/>
        <v>7378.8319260393964</v>
      </c>
      <c r="G20" s="117">
        <f t="shared" si="10"/>
        <v>35748.460125534468</v>
      </c>
      <c r="H20" s="117">
        <f t="shared" si="10"/>
        <v>1449.5450138123535</v>
      </c>
      <c r="I20" s="117">
        <f t="shared" si="10"/>
        <v>2074.852058636392</v>
      </c>
      <c r="J20" s="117">
        <f t="shared" si="10"/>
        <v>3739.3849984463295</v>
      </c>
      <c r="K20" s="117">
        <f t="shared" si="10"/>
        <v>5714.5890591616289</v>
      </c>
      <c r="L20" s="132">
        <f t="shared" si="10"/>
        <v>112444.31988005953</v>
      </c>
      <c r="M20" s="132">
        <f t="shared" si="10"/>
        <v>2376.9575094611746</v>
      </c>
      <c r="N20" s="132">
        <f t="shared" si="10"/>
        <v>1519.6666776179386</v>
      </c>
      <c r="O20" s="132">
        <f t="shared" si="10"/>
        <v>2586.2588589732868</v>
      </c>
      <c r="P20" s="132">
        <f t="shared" si="10"/>
        <v>7935.9987764734815</v>
      </c>
      <c r="Q20" s="120">
        <f t="shared" si="10"/>
        <v>54991.437535450532</v>
      </c>
      <c r="R20" s="120">
        <f t="shared" si="11"/>
        <v>1399.60190337932</v>
      </c>
      <c r="S20" s="120">
        <f t="shared" si="11"/>
        <v>1950.7453364700516</v>
      </c>
      <c r="T20" s="120">
        <f t="shared" si="11"/>
        <v>4065.9102435259738</v>
      </c>
      <c r="U20" s="120">
        <f t="shared" si="11"/>
        <v>7644.5748326592611</v>
      </c>
      <c r="V20" s="129">
        <f t="shared" si="11"/>
        <v>3496.6318784306545</v>
      </c>
      <c r="W20" s="129">
        <f t="shared" si="11"/>
        <v>120.4369744413825</v>
      </c>
      <c r="X20" s="129">
        <f t="shared" si="11"/>
        <v>98.479965376830961</v>
      </c>
      <c r="Y20" s="129">
        <f t="shared" si="11"/>
        <v>188.46023277656147</v>
      </c>
      <c r="Z20" s="129">
        <f t="shared" si="11"/>
        <v>157.99420708702041</v>
      </c>
      <c r="AA20" s="135">
        <f t="shared" si="11"/>
        <v>9006.1275026684307</v>
      </c>
      <c r="AB20" s="135">
        <f t="shared" si="11"/>
        <v>229.16479858985281</v>
      </c>
      <c r="AC20" s="135">
        <f t="shared" si="11"/>
        <v>273.1080080710629</v>
      </c>
      <c r="AD20" s="135">
        <f t="shared" si="11"/>
        <v>424.6319168889612</v>
      </c>
      <c r="AE20" s="135">
        <f t="shared" si="11"/>
        <v>2542.9809656585794</v>
      </c>
      <c r="AF20" s="138">
        <f t="shared" si="11"/>
        <v>108792.409941238</v>
      </c>
      <c r="AG20" s="138">
        <f t="shared" si="11"/>
        <v>3254.9048191787124</v>
      </c>
      <c r="AH20" s="138">
        <f t="shared" si="12"/>
        <v>2790.5707661148485</v>
      </c>
      <c r="AI20" s="138">
        <f t="shared" si="12"/>
        <v>6878.5002997736419</v>
      </c>
      <c r="AJ20" s="138">
        <f t="shared" si="12"/>
        <v>16724.496331116155</v>
      </c>
      <c r="AK20" s="141">
        <f t="shared" si="12"/>
        <v>141791.87329392732</v>
      </c>
      <c r="AL20" s="141">
        <f t="shared" si="12"/>
        <v>5848.6010901842001</v>
      </c>
      <c r="AM20" s="141">
        <f t="shared" si="12"/>
        <v>3397.0096607123228</v>
      </c>
      <c r="AN20" s="141">
        <f t="shared" si="12"/>
        <v>9404.8216480062838</v>
      </c>
      <c r="AO20" s="141">
        <f t="shared" si="12"/>
        <v>11811.043975734996</v>
      </c>
      <c r="AP20" s="144">
        <f t="shared" si="12"/>
        <v>92729.757249697184</v>
      </c>
      <c r="AQ20" s="144">
        <f t="shared" si="12"/>
        <v>2744.4814513080919</v>
      </c>
      <c r="AR20" s="144">
        <f t="shared" si="12"/>
        <v>2214.3348348764393</v>
      </c>
      <c r="AS20" s="144">
        <f t="shared" si="12"/>
        <v>6335.4843442576339</v>
      </c>
      <c r="AT20" s="144">
        <f t="shared" si="12"/>
        <v>9495.2843609047468</v>
      </c>
      <c r="AU20" s="147">
        <f t="shared" si="12"/>
        <v>149095.69317157031</v>
      </c>
      <c r="AV20" s="147">
        <f t="shared" si="12"/>
        <v>4914.2586892599829</v>
      </c>
      <c r="AW20" s="147">
        <f t="shared" si="12"/>
        <v>4753.5803361913086</v>
      </c>
      <c r="AX20" s="147">
        <f t="shared" si="13"/>
        <v>6254.9712701284052</v>
      </c>
      <c r="AY20" s="147">
        <f t="shared" si="13"/>
        <v>18296.064150727325</v>
      </c>
      <c r="AZ20" s="150">
        <f t="shared" si="13"/>
        <v>1420857.5140081511</v>
      </c>
      <c r="BA20" s="150">
        <f t="shared" si="13"/>
        <v>53937.364456421921</v>
      </c>
      <c r="BB20" s="150">
        <f t="shared" si="13"/>
        <v>40469.774321994075</v>
      </c>
      <c r="BC20" s="150">
        <f t="shared" si="13"/>
        <v>98603.765492922816</v>
      </c>
      <c r="BD20" s="150">
        <f t="shared" si="13"/>
        <v>177987.45282624441</v>
      </c>
      <c r="BE20" s="153">
        <f t="shared" si="13"/>
        <v>243125.18529713154</v>
      </c>
      <c r="BF20" s="153">
        <f t="shared" si="13"/>
        <v>5844.5387319193123</v>
      </c>
      <c r="BG20" s="153">
        <f t="shared" si="13"/>
        <v>3804.1089971399642</v>
      </c>
      <c r="BH20" s="153">
        <f t="shared" si="13"/>
        <v>14840.348741441661</v>
      </c>
      <c r="BI20" s="153">
        <f t="shared" si="13"/>
        <v>28854.878421528803</v>
      </c>
      <c r="BJ20" s="126">
        <f t="shared" si="13"/>
        <v>157371.4386864744</v>
      </c>
      <c r="BK20" s="126">
        <f t="shared" si="13"/>
        <v>5328.3802700276719</v>
      </c>
      <c r="BL20" s="126">
        <f t="shared" si="13"/>
        <v>5680.1706423948754</v>
      </c>
      <c r="BM20" s="126">
        <f t="shared" si="13"/>
        <v>8636.3690849284358</v>
      </c>
      <c r="BN20" s="126">
        <f t="shared" si="14"/>
        <v>15889.30433888229</v>
      </c>
      <c r="BO20" s="156">
        <f t="shared" si="14"/>
        <v>108366.83303498165</v>
      </c>
      <c r="BP20" s="156">
        <f t="shared" si="14"/>
        <v>4373.2481532772636</v>
      </c>
      <c r="BQ20" s="156">
        <f t="shared" si="14"/>
        <v>4555.5221158609529</v>
      </c>
      <c r="BR20" s="156">
        <f t="shared" si="14"/>
        <v>8272.2710719218212</v>
      </c>
      <c r="BS20" s="156">
        <f t="shared" si="14"/>
        <v>13837.05449700283</v>
      </c>
      <c r="BT20" s="159">
        <f t="shared" si="14"/>
        <v>243556.5132426616</v>
      </c>
      <c r="BU20" s="159">
        <f t="shared" si="14"/>
        <v>5492.7862986301952</v>
      </c>
      <c r="BV20" s="159">
        <f t="shared" si="14"/>
        <v>8628.5290110279911</v>
      </c>
      <c r="BW20" s="159">
        <f t="shared" si="14"/>
        <v>13885.225125012348</v>
      </c>
      <c r="BX20" s="159">
        <f t="shared" si="14"/>
        <v>37859.431658654423</v>
      </c>
      <c r="BY20" s="162">
        <f t="shared" si="14"/>
        <v>197208.88773563417</v>
      </c>
      <c r="BZ20" s="162">
        <f t="shared" si="14"/>
        <v>3878.5962939644428</v>
      </c>
      <c r="CA20" s="162">
        <f t="shared" si="14"/>
        <v>8679.2333798186646</v>
      </c>
      <c r="CB20" s="162">
        <f t="shared" si="14"/>
        <v>8285.9881141808728</v>
      </c>
      <c r="CC20" s="162">
        <f t="shared" si="14"/>
        <v>27278.844334579477</v>
      </c>
      <c r="CD20" s="165">
        <f t="shared" si="15"/>
        <v>18064.014358800476</v>
      </c>
      <c r="CE20" s="165">
        <f t="shared" si="15"/>
        <v>558.45478029664866</v>
      </c>
      <c r="CF20" s="165">
        <f t="shared" si="15"/>
        <v>354.93058153471242</v>
      </c>
      <c r="CG20" s="165">
        <f t="shared" si="15"/>
        <v>1103.6255087121103</v>
      </c>
      <c r="CH20" s="165">
        <f t="shared" si="15"/>
        <v>2459.2384530682866</v>
      </c>
      <c r="CI20" s="168">
        <f t="shared" si="15"/>
        <v>197962.27388049345</v>
      </c>
      <c r="CJ20" s="168">
        <f t="shared" si="15"/>
        <v>10011.323500439921</v>
      </c>
      <c r="CK20" s="168">
        <f t="shared" si="15"/>
        <v>8804.987536350045</v>
      </c>
      <c r="CL20" s="168">
        <f t="shared" si="15"/>
        <v>11947.245611064769</v>
      </c>
      <c r="CM20" s="168">
        <f t="shared" si="15"/>
        <v>18681.279708642676</v>
      </c>
    </row>
    <row r="21" spans="1:98" x14ac:dyDescent="0.25">
      <c r="A21" s="64">
        <v>42583</v>
      </c>
      <c r="B21" s="123">
        <f t="shared" si="10"/>
        <v>97201.387264528472</v>
      </c>
      <c r="C21" s="123">
        <f t="shared" si="10"/>
        <v>4553.7164222844294</v>
      </c>
      <c r="D21" s="123">
        <f t="shared" si="10"/>
        <v>4647.5779857656344</v>
      </c>
      <c r="E21" s="123">
        <f t="shared" si="10"/>
        <v>7943.8360648737926</v>
      </c>
      <c r="F21" s="123">
        <f t="shared" si="10"/>
        <v>9249.0047857586342</v>
      </c>
      <c r="G21" s="117">
        <f t="shared" si="10"/>
        <v>44808.945656801327</v>
      </c>
      <c r="H21" s="117">
        <f t="shared" si="10"/>
        <v>1816.9337510739558</v>
      </c>
      <c r="I21" s="117">
        <f t="shared" si="10"/>
        <v>2600.7255365646452</v>
      </c>
      <c r="J21" s="117">
        <f t="shared" si="10"/>
        <v>4687.1361338877969</v>
      </c>
      <c r="K21" s="117">
        <f t="shared" si="10"/>
        <v>7162.9577806631887</v>
      </c>
      <c r="L21" s="132">
        <f t="shared" si="10"/>
        <v>140943.45326283458</v>
      </c>
      <c r="M21" s="132">
        <f t="shared" si="10"/>
        <v>2979.3999376743564</v>
      </c>
      <c r="N21" s="132">
        <f t="shared" si="10"/>
        <v>1904.8278257220727</v>
      </c>
      <c r="O21" s="132">
        <f t="shared" si="10"/>
        <v>3241.7489385334025</v>
      </c>
      <c r="P21" s="132">
        <f t="shared" si="10"/>
        <v>9947.3861715638159</v>
      </c>
      <c r="Q21" s="120">
        <f t="shared" si="10"/>
        <v>68929.076314403836</v>
      </c>
      <c r="R21" s="120">
        <f t="shared" si="11"/>
        <v>1754.3325057764853</v>
      </c>
      <c r="S21" s="120">
        <f t="shared" si="11"/>
        <v>2445.1638326572061</v>
      </c>
      <c r="T21" s="120">
        <f t="shared" si="11"/>
        <v>5096.4195522775217</v>
      </c>
      <c r="U21" s="120">
        <f t="shared" si="11"/>
        <v>9582.1005168641132</v>
      </c>
      <c r="V21" s="129">
        <f t="shared" si="11"/>
        <v>4382.8569754400251</v>
      </c>
      <c r="W21" s="129">
        <f t="shared" si="11"/>
        <v>150.96185468863729</v>
      </c>
      <c r="X21" s="129">
        <f t="shared" si="11"/>
        <v>123.43981814484157</v>
      </c>
      <c r="Y21" s="129">
        <f t="shared" si="11"/>
        <v>236.22568075096399</v>
      </c>
      <c r="Z21" s="129">
        <f t="shared" si="11"/>
        <v>198.03800819926556</v>
      </c>
      <c r="AA21" s="135">
        <f t="shared" si="11"/>
        <v>11288.740170294541</v>
      </c>
      <c r="AB21" s="135">
        <f t="shared" si="11"/>
        <v>287.24686239365707</v>
      </c>
      <c r="AC21" s="135">
        <f t="shared" si="11"/>
        <v>342.32752541283213</v>
      </c>
      <c r="AD21" s="135">
        <f t="shared" si="11"/>
        <v>532.25533131229849</v>
      </c>
      <c r="AE21" s="135">
        <f t="shared" si="11"/>
        <v>3187.5022167761649</v>
      </c>
      <c r="AF21" s="138">
        <f t="shared" si="11"/>
        <v>136365.96283618253</v>
      </c>
      <c r="AG21" s="138">
        <f t="shared" si="11"/>
        <v>4079.8639339562073</v>
      </c>
      <c r="AH21" s="138">
        <f t="shared" si="12"/>
        <v>3497.8439175057811</v>
      </c>
      <c r="AI21" s="138">
        <f t="shared" si="12"/>
        <v>8621.8635725988679</v>
      </c>
      <c r="AJ21" s="138">
        <f t="shared" si="12"/>
        <v>20963.337850266431</v>
      </c>
      <c r="AK21" s="141">
        <f t="shared" si="12"/>
        <v>177729.17554189777</v>
      </c>
      <c r="AL21" s="141">
        <f t="shared" si="12"/>
        <v>7330.9353045722182</v>
      </c>
      <c r="AM21" s="141">
        <f t="shared" si="12"/>
        <v>4257.9853998735516</v>
      </c>
      <c r="AN21" s="141">
        <f t="shared" si="12"/>
        <v>11788.483774057993</v>
      </c>
      <c r="AO21" s="141">
        <f t="shared" si="12"/>
        <v>14804.565729553577</v>
      </c>
      <c r="AP21" s="144">
        <f t="shared" si="12"/>
        <v>116232.21360525492</v>
      </c>
      <c r="AQ21" s="144">
        <f t="shared" si="12"/>
        <v>3440.0732164662691</v>
      </c>
      <c r="AR21" s="144">
        <f t="shared" si="12"/>
        <v>2775.5603719296446</v>
      </c>
      <c r="AS21" s="144">
        <f t="shared" si="12"/>
        <v>7941.2196411945897</v>
      </c>
      <c r="AT21" s="144">
        <f t="shared" si="12"/>
        <v>11901.87435849155</v>
      </c>
      <c r="AU21" s="147">
        <f t="shared" si="12"/>
        <v>186884.1563952018</v>
      </c>
      <c r="AV21" s="147">
        <f t="shared" si="12"/>
        <v>6159.7828207774328</v>
      </c>
      <c r="AW21" s="147">
        <f t="shared" si="12"/>
        <v>5958.3803669208019</v>
      </c>
      <c r="AX21" s="147">
        <f t="shared" si="13"/>
        <v>7840.3004421395872</v>
      </c>
      <c r="AY21" s="147">
        <f t="shared" si="13"/>
        <v>22933.221218043571</v>
      </c>
      <c r="AZ21" s="150">
        <f t="shared" si="13"/>
        <v>1780975.3736993223</v>
      </c>
      <c r="BA21" s="150">
        <f t="shared" si="13"/>
        <v>67607.847283820956</v>
      </c>
      <c r="BB21" s="150">
        <f t="shared" si="13"/>
        <v>50726.881996295058</v>
      </c>
      <c r="BC21" s="150">
        <f t="shared" si="13"/>
        <v>123594.99553303634</v>
      </c>
      <c r="BD21" s="150">
        <f t="shared" si="13"/>
        <v>223098.56349831898</v>
      </c>
      <c r="BE21" s="153">
        <f t="shared" si="13"/>
        <v>304745.52407356439</v>
      </c>
      <c r="BF21" s="153">
        <f t="shared" si="13"/>
        <v>7325.8433372513718</v>
      </c>
      <c r="BG21" s="153">
        <f t="shared" si="13"/>
        <v>4768.2644994165375</v>
      </c>
      <c r="BH21" s="153">
        <f t="shared" si="13"/>
        <v>18601.65103470446</v>
      </c>
      <c r="BI21" s="153">
        <f t="shared" si="13"/>
        <v>36168.178281904744</v>
      </c>
      <c r="BJ21" s="126">
        <f t="shared" si="13"/>
        <v>197257.3984801659</v>
      </c>
      <c r="BK21" s="126">
        <f t="shared" si="13"/>
        <v>6678.8639600143533</v>
      </c>
      <c r="BL21" s="126">
        <f t="shared" si="13"/>
        <v>7119.8159792798888</v>
      </c>
      <c r="BM21" s="126">
        <f t="shared" si="13"/>
        <v>10825.266085299711</v>
      </c>
      <c r="BN21" s="126">
        <f t="shared" si="14"/>
        <v>19916.46555250635</v>
      </c>
      <c r="BO21" s="156">
        <f t="shared" si="14"/>
        <v>135832.52300693491</v>
      </c>
      <c r="BP21" s="156">
        <f t="shared" si="14"/>
        <v>5481.6525846364102</v>
      </c>
      <c r="BQ21" s="156">
        <f t="shared" si="14"/>
        <v>5710.1240783841504</v>
      </c>
      <c r="BR21" s="156">
        <f t="shared" si="14"/>
        <v>10368.887040684322</v>
      </c>
      <c r="BS21" s="156">
        <f t="shared" si="14"/>
        <v>17344.070788759</v>
      </c>
      <c r="BT21" s="159">
        <f t="shared" si="14"/>
        <v>305286.17254915315</v>
      </c>
      <c r="BU21" s="159">
        <f t="shared" si="14"/>
        <v>6884.9388727639225</v>
      </c>
      <c r="BV21" s="159">
        <f t="shared" si="14"/>
        <v>10815.43893626681</v>
      </c>
      <c r="BW21" s="159">
        <f t="shared" si="14"/>
        <v>17404.450314063106</v>
      </c>
      <c r="BX21" s="159">
        <f t="shared" si="14"/>
        <v>47454.94518736747</v>
      </c>
      <c r="BY21" s="162">
        <f t="shared" si="14"/>
        <v>247191.69168554919</v>
      </c>
      <c r="BZ21" s="162">
        <f t="shared" si="14"/>
        <v>4861.6306814509362</v>
      </c>
      <c r="CA21" s="162">
        <f t="shared" si="14"/>
        <v>10878.994381668523</v>
      </c>
      <c r="CB21" s="162">
        <f t="shared" si="14"/>
        <v>10386.0806820048</v>
      </c>
      <c r="CC21" s="162">
        <f t="shared" si="14"/>
        <v>34192.696666545984</v>
      </c>
      <c r="CD21" s="165">
        <f t="shared" si="15"/>
        <v>22642.358157659743</v>
      </c>
      <c r="CE21" s="165">
        <f t="shared" si="15"/>
        <v>699.99574287171708</v>
      </c>
      <c r="CF21" s="165">
        <f t="shared" si="15"/>
        <v>444.88811781198484</v>
      </c>
      <c r="CG21" s="165">
        <f t="shared" si="15"/>
        <v>1383.340576676135</v>
      </c>
      <c r="CH21" s="165">
        <f t="shared" si="15"/>
        <v>3082.5350746210779</v>
      </c>
      <c r="CI21" s="168">
        <f t="shared" si="15"/>
        <v>248136.02435624439</v>
      </c>
      <c r="CJ21" s="168">
        <f t="shared" si="15"/>
        <v>12548.704170992976</v>
      </c>
      <c r="CK21" s="168">
        <f t="shared" si="15"/>
        <v>11036.621063946413</v>
      </c>
      <c r="CL21" s="168">
        <f t="shared" si="15"/>
        <v>14975.287815328118</v>
      </c>
      <c r="CM21" s="168">
        <f t="shared" si="15"/>
        <v>23416.070071956976</v>
      </c>
    </row>
    <row r="22" spans="1:98" x14ac:dyDescent="0.25">
      <c r="A22" s="64">
        <v>42614</v>
      </c>
      <c r="B22" s="123">
        <f t="shared" si="10"/>
        <v>121837.18303969433</v>
      </c>
      <c r="C22" s="123">
        <f t="shared" si="10"/>
        <v>5707.8607298354527</v>
      </c>
      <c r="D22" s="123">
        <f t="shared" si="10"/>
        <v>5825.5116071745742</v>
      </c>
      <c r="E22" s="123">
        <f t="shared" si="10"/>
        <v>9957.2098291085895</v>
      </c>
      <c r="F22" s="123">
        <f t="shared" si="10"/>
        <v>11593.174961081148</v>
      </c>
      <c r="G22" s="117">
        <f t="shared" si="10"/>
        <v>56165.820956299322</v>
      </c>
      <c r="H22" s="117">
        <f t="shared" si="10"/>
        <v>2277.4375575335039</v>
      </c>
      <c r="I22" s="117">
        <f t="shared" si="10"/>
        <v>3259.8822110645629</v>
      </c>
      <c r="J22" s="117">
        <f t="shared" si="10"/>
        <v>5875.0958103336798</v>
      </c>
      <c r="K22" s="117">
        <f t="shared" si="10"/>
        <v>8978.4171068795204</v>
      </c>
      <c r="L22" s="132">
        <f t="shared" si="10"/>
        <v>176665.72254465325</v>
      </c>
      <c r="M22" s="132">
        <f t="shared" si="10"/>
        <v>3734.5320449696296</v>
      </c>
      <c r="N22" s="132">
        <f t="shared" si="10"/>
        <v>2387.6084795992952</v>
      </c>
      <c r="O22" s="132">
        <f t="shared" si="10"/>
        <v>4063.3736812618827</v>
      </c>
      <c r="P22" s="132">
        <f t="shared" si="10"/>
        <v>12468.56185759011</v>
      </c>
      <c r="Q22" s="120">
        <f t="shared" si="10"/>
        <v>86399.224579172151</v>
      </c>
      <c r="R22" s="120">
        <f t="shared" si="11"/>
        <v>2198.9699595241896</v>
      </c>
      <c r="S22" s="120">
        <f t="shared" si="11"/>
        <v>3064.8932265827134</v>
      </c>
      <c r="T22" s="120">
        <f t="shared" si="11"/>
        <v>6388.1125497527701</v>
      </c>
      <c r="U22" s="120">
        <f t="shared" si="11"/>
        <v>12010.694162221698</v>
      </c>
      <c r="V22" s="129">
        <f t="shared" si="11"/>
        <v>5493.6967730743199</v>
      </c>
      <c r="W22" s="129">
        <f t="shared" si="11"/>
        <v>189.22329854877779</v>
      </c>
      <c r="X22" s="129">
        <f t="shared" si="11"/>
        <v>154.72577234695498</v>
      </c>
      <c r="Y22" s="129">
        <f t="shared" si="11"/>
        <v>296.09733270581233</v>
      </c>
      <c r="Z22" s="129">
        <f t="shared" si="11"/>
        <v>248.23095361927551</v>
      </c>
      <c r="AA22" s="135">
        <f t="shared" si="11"/>
        <v>14149.883464859189</v>
      </c>
      <c r="AB22" s="135">
        <f t="shared" si="11"/>
        <v>360.04988751642441</v>
      </c>
      <c r="AC22" s="135">
        <f t="shared" si="11"/>
        <v>429.09080360902777</v>
      </c>
      <c r="AD22" s="135">
        <f t="shared" si="11"/>
        <v>667.15601546372886</v>
      </c>
      <c r="AE22" s="135">
        <f t="shared" si="11"/>
        <v>3995.3780697378093</v>
      </c>
      <c r="AF22" s="138">
        <f t="shared" si="11"/>
        <v>170928.06226356406</v>
      </c>
      <c r="AG22" s="138">
        <f t="shared" si="11"/>
        <v>5113.9098205017899</v>
      </c>
      <c r="AH22" s="138">
        <f t="shared" si="12"/>
        <v>4384.3762071177125</v>
      </c>
      <c r="AI22" s="138">
        <f t="shared" si="12"/>
        <v>10807.084135324321</v>
      </c>
      <c r="AJ22" s="138">
        <f t="shared" si="12"/>
        <v>26276.518295309674</v>
      </c>
      <c r="AK22" s="141">
        <f t="shared" si="12"/>
        <v>222774.82555945296</v>
      </c>
      <c r="AL22" s="141">
        <f t="shared" si="12"/>
        <v>9188.9687142486837</v>
      </c>
      <c r="AM22" s="141">
        <f t="shared" si="12"/>
        <v>5337.1763628527733</v>
      </c>
      <c r="AN22" s="141">
        <f t="shared" si="12"/>
        <v>14776.287620583249</v>
      </c>
      <c r="AO22" s="141">
        <f t="shared" si="12"/>
        <v>18556.798780103862</v>
      </c>
      <c r="AP22" s="144">
        <f t="shared" si="12"/>
        <v>145691.3927122539</v>
      </c>
      <c r="AQ22" s="144">
        <f t="shared" si="12"/>
        <v>4311.9634599855426</v>
      </c>
      <c r="AR22" s="144">
        <f t="shared" si="12"/>
        <v>3479.0291228273513</v>
      </c>
      <c r="AS22" s="144">
        <f t="shared" si="12"/>
        <v>9953.9302700438111</v>
      </c>
      <c r="AT22" s="144">
        <f t="shared" si="12"/>
        <v>14918.417170164797</v>
      </c>
      <c r="AU22" s="147">
        <f t="shared" si="12"/>
        <v>234250.14612163126</v>
      </c>
      <c r="AV22" s="147">
        <f t="shared" si="12"/>
        <v>7720.9863782849516</v>
      </c>
      <c r="AW22" s="147">
        <f t="shared" si="12"/>
        <v>7468.5382566506978</v>
      </c>
      <c r="AX22" s="147">
        <f t="shared" si="13"/>
        <v>9827.4329918308813</v>
      </c>
      <c r="AY22" s="147">
        <f t="shared" si="13"/>
        <v>28745.670713819422</v>
      </c>
      <c r="AZ22" s="150">
        <f t="shared" si="13"/>
        <v>2232365.4908758462</v>
      </c>
      <c r="BA22" s="150">
        <f t="shared" si="13"/>
        <v>84743.128634796376</v>
      </c>
      <c r="BB22" s="150">
        <f t="shared" si="13"/>
        <v>63583.664603426761</v>
      </c>
      <c r="BC22" s="150">
        <f t="shared" si="13"/>
        <v>154920.27961049494</v>
      </c>
      <c r="BD22" s="150">
        <f t="shared" si="13"/>
        <v>279643.13351684978</v>
      </c>
      <c r="BE22" s="153">
        <f t="shared" si="13"/>
        <v>381983.60375282401</v>
      </c>
      <c r="BF22" s="153">
        <f t="shared" si="13"/>
        <v>9182.5861823531905</v>
      </c>
      <c r="BG22" s="153">
        <f t="shared" si="13"/>
        <v>5976.7862470528225</v>
      </c>
      <c r="BH22" s="153">
        <f t="shared" si="13"/>
        <v>23316.259425269232</v>
      </c>
      <c r="BI22" s="153">
        <f t="shared" si="13"/>
        <v>45335.041829725291</v>
      </c>
      <c r="BJ22" s="126">
        <f t="shared" si="13"/>
        <v>247252.49753027258</v>
      </c>
      <c r="BK22" s="126">
        <f t="shared" si="13"/>
        <v>8371.6291885727114</v>
      </c>
      <c r="BL22" s="126">
        <f t="shared" si="13"/>
        <v>8924.3409696995586</v>
      </c>
      <c r="BM22" s="126">
        <f t="shared" si="13"/>
        <v>13568.94137630654</v>
      </c>
      <c r="BN22" s="126">
        <f t="shared" si="14"/>
        <v>24964.31509172509</v>
      </c>
      <c r="BO22" s="156">
        <f t="shared" si="14"/>
        <v>170259.42153789382</v>
      </c>
      <c r="BP22" s="156">
        <f t="shared" si="14"/>
        <v>6870.9833070261548</v>
      </c>
      <c r="BQ22" s="156">
        <f t="shared" si="14"/>
        <v>7157.3611457224351</v>
      </c>
      <c r="BR22" s="156">
        <f t="shared" si="14"/>
        <v>12996.892573721421</v>
      </c>
      <c r="BS22" s="156">
        <f t="shared" si="14"/>
        <v>21739.944118211108</v>
      </c>
      <c r="BT22" s="159">
        <f t="shared" si="14"/>
        <v>382661.28016397619</v>
      </c>
      <c r="BU22" s="159">
        <f t="shared" si="14"/>
        <v>8629.9340088139015</v>
      </c>
      <c r="BV22" s="159">
        <f t="shared" si="14"/>
        <v>13556.62352581927</v>
      </c>
      <c r="BW22" s="159">
        <f t="shared" si="14"/>
        <v>21815.62689891367</v>
      </c>
      <c r="BX22" s="159">
        <f t="shared" si="14"/>
        <v>59482.451903666246</v>
      </c>
      <c r="BY22" s="162">
        <f t="shared" si="14"/>
        <v>309842.69086429529</v>
      </c>
      <c r="BZ22" s="162">
        <f t="shared" si="14"/>
        <v>6093.816187986532</v>
      </c>
      <c r="CA22" s="162">
        <f t="shared" si="14"/>
        <v>13636.287166971884</v>
      </c>
      <c r="CB22" s="162">
        <f t="shared" si="14"/>
        <v>13018.443961861398</v>
      </c>
      <c r="CC22" s="162">
        <f t="shared" si="14"/>
        <v>42858.872281784592</v>
      </c>
      <c r="CD22" s="165">
        <f t="shared" si="15"/>
        <v>28381.088099056655</v>
      </c>
      <c r="CE22" s="165">
        <f t="shared" si="15"/>
        <v>877.41041410415437</v>
      </c>
      <c r="CF22" s="165">
        <f t="shared" si="15"/>
        <v>557.64548806830078</v>
      </c>
      <c r="CG22" s="165">
        <f t="shared" si="15"/>
        <v>1733.9497283927387</v>
      </c>
      <c r="CH22" s="165">
        <f t="shared" si="15"/>
        <v>3863.8068929078054</v>
      </c>
      <c r="CI22" s="168">
        <f t="shared" si="15"/>
        <v>311026.3656624413</v>
      </c>
      <c r="CJ22" s="168">
        <f t="shared" si="15"/>
        <v>15729.186691867157</v>
      </c>
      <c r="CK22" s="168">
        <f t="shared" si="15"/>
        <v>13833.864500805263</v>
      </c>
      <c r="CL22" s="168">
        <f t="shared" si="15"/>
        <v>18770.790561484762</v>
      </c>
      <c r="CM22" s="168">
        <f t="shared" si="15"/>
        <v>29350.898127237444</v>
      </c>
    </row>
    <row r="23" spans="1:98" x14ac:dyDescent="0.25">
      <c r="A23" s="64">
        <v>42644</v>
      </c>
      <c r="B23" s="123">
        <f t="shared" si="10"/>
        <v>152716.94765682713</v>
      </c>
      <c r="C23" s="123">
        <f t="shared" si="10"/>
        <v>7154.5241490583867</v>
      </c>
      <c r="D23" s="123">
        <f t="shared" si="10"/>
        <v>7301.9937673482709</v>
      </c>
      <c r="E23" s="123">
        <f t="shared" si="10"/>
        <v>12480.875331667847</v>
      </c>
      <c r="F23" s="123">
        <f t="shared" si="10"/>
        <v>14531.477579640457</v>
      </c>
      <c r="G23" s="117">
        <f t="shared" si="10"/>
        <v>70401.10847188058</v>
      </c>
      <c r="H23" s="117">
        <f t="shared" si="10"/>
        <v>2854.6565472727871</v>
      </c>
      <c r="I23" s="117">
        <f t="shared" si="10"/>
        <v>4086.1028511499126</v>
      </c>
      <c r="J23" s="117">
        <f t="shared" si="10"/>
        <v>7364.1451399385869</v>
      </c>
      <c r="K23" s="117">
        <f t="shared" si="10"/>
        <v>11254.00654499506</v>
      </c>
      <c r="L23" s="132">
        <f t="shared" si="10"/>
        <v>221441.8392603297</v>
      </c>
      <c r="M23" s="132">
        <f t="shared" si="10"/>
        <v>4681.0531941514055</v>
      </c>
      <c r="N23" s="132">
        <f t="shared" si="10"/>
        <v>2992.750407608874</v>
      </c>
      <c r="O23" s="132">
        <f t="shared" si="10"/>
        <v>5093.2400955891044</v>
      </c>
      <c r="P23" s="132">
        <f t="shared" si="10"/>
        <v>15628.732223241965</v>
      </c>
      <c r="Q23" s="120">
        <f t="shared" si="10"/>
        <v>108297.20064480728</v>
      </c>
      <c r="R23" s="120">
        <f t="shared" si="11"/>
        <v>2756.3012524524752</v>
      </c>
      <c r="S23" s="120">
        <f t="shared" si="11"/>
        <v>3841.6936995769415</v>
      </c>
      <c r="T23" s="120">
        <f t="shared" si="11"/>
        <v>8007.1865217753311</v>
      </c>
      <c r="U23" s="120">
        <f t="shared" si="11"/>
        <v>15054.817469775047</v>
      </c>
      <c r="V23" s="129">
        <f t="shared" si="11"/>
        <v>6886.080107931688</v>
      </c>
      <c r="W23" s="129">
        <f t="shared" si="11"/>
        <v>237.18214636094373</v>
      </c>
      <c r="X23" s="129">
        <f t="shared" si="11"/>
        <v>193.94118517147356</v>
      </c>
      <c r="Y23" s="129">
        <f t="shared" si="11"/>
        <v>371.14351901444883</v>
      </c>
      <c r="Z23" s="129">
        <f t="shared" si="11"/>
        <v>311.14535484892554</v>
      </c>
      <c r="AA23" s="135">
        <f t="shared" si="11"/>
        <v>17736.18659378458</v>
      </c>
      <c r="AB23" s="135">
        <f t="shared" si="11"/>
        <v>451.30491738124016</v>
      </c>
      <c r="AC23" s="135">
        <f t="shared" si="11"/>
        <v>537.84432765025781</v>
      </c>
      <c r="AD23" s="135">
        <f t="shared" si="11"/>
        <v>836.24742258951733</v>
      </c>
      <c r="AE23" s="135">
        <f t="shared" si="11"/>
        <v>5008.0109234517877</v>
      </c>
      <c r="AF23" s="138">
        <f t="shared" si="11"/>
        <v>214249.96283181544</v>
      </c>
      <c r="AG23" s="138">
        <f t="shared" si="11"/>
        <v>6410.0357452032031</v>
      </c>
      <c r="AH23" s="138">
        <f t="shared" si="12"/>
        <v>5495.6010556489127</v>
      </c>
      <c r="AI23" s="138">
        <f t="shared" si="12"/>
        <v>13546.151191623874</v>
      </c>
      <c r="AJ23" s="138">
        <f t="shared" si="12"/>
        <v>32936.330018407294</v>
      </c>
      <c r="AK23" s="141">
        <f t="shared" si="12"/>
        <v>279237.34385042073</v>
      </c>
      <c r="AL23" s="141">
        <f t="shared" si="12"/>
        <v>11517.922682904957</v>
      </c>
      <c r="AM23" s="141">
        <f t="shared" si="12"/>
        <v>6689.8894319929523</v>
      </c>
      <c r="AN23" s="141">
        <f t="shared" si="12"/>
        <v>18521.3535541087</v>
      </c>
      <c r="AO23" s="141">
        <f t="shared" si="12"/>
        <v>23260.039318670915</v>
      </c>
      <c r="AP23" s="144">
        <f t="shared" si="12"/>
        <v>182617.03233600425</v>
      </c>
      <c r="AQ23" s="144">
        <f t="shared" si="12"/>
        <v>5404.8352201496818</v>
      </c>
      <c r="AR23" s="144">
        <f t="shared" si="12"/>
        <v>4360.7927825637853</v>
      </c>
      <c r="AS23" s="144">
        <f t="shared" si="12"/>
        <v>12476.764564843321</v>
      </c>
      <c r="AT23" s="144">
        <f t="shared" si="12"/>
        <v>18699.505990355214</v>
      </c>
      <c r="AU23" s="147">
        <f t="shared" si="12"/>
        <v>293621.09670744912</v>
      </c>
      <c r="AV23" s="147">
        <f t="shared" si="12"/>
        <v>9677.8786506206525</v>
      </c>
      <c r="AW23" s="147">
        <f t="shared" si="12"/>
        <v>9361.4472820037154</v>
      </c>
      <c r="AX23" s="147">
        <f t="shared" si="13"/>
        <v>12318.206415897272</v>
      </c>
      <c r="AY23" s="147">
        <f t="shared" si="13"/>
        <v>36031.291763635993</v>
      </c>
      <c r="AZ23" s="150">
        <f t="shared" si="13"/>
        <v>2798160.9170159712</v>
      </c>
      <c r="BA23" s="150">
        <f t="shared" si="13"/>
        <v>106221.36540845319</v>
      </c>
      <c r="BB23" s="150">
        <f t="shared" si="13"/>
        <v>79699.012541246775</v>
      </c>
      <c r="BC23" s="150">
        <f t="shared" si="13"/>
        <v>194184.99050941566</v>
      </c>
      <c r="BD23" s="150">
        <f t="shared" si="13"/>
        <v>350518.98540669848</v>
      </c>
      <c r="BE23" s="153">
        <f t="shared" si="13"/>
        <v>478797.75750462542</v>
      </c>
      <c r="BF23" s="153">
        <f t="shared" si="13"/>
        <v>11509.922491460244</v>
      </c>
      <c r="BG23" s="153">
        <f t="shared" si="13"/>
        <v>7491.6091268281853</v>
      </c>
      <c r="BH23" s="153">
        <f t="shared" si="13"/>
        <v>29225.790365177319</v>
      </c>
      <c r="BI23" s="153">
        <f t="shared" si="13"/>
        <v>56825.256768080282</v>
      </c>
      <c r="BJ23" s="126">
        <f t="shared" si="13"/>
        <v>309918.90801553085</v>
      </c>
      <c r="BK23" s="126">
        <f t="shared" si="13"/>
        <v>10493.427578484767</v>
      </c>
      <c r="BL23" s="126">
        <f t="shared" si="13"/>
        <v>11186.224752892193</v>
      </c>
      <c r="BM23" s="126">
        <f t="shared" si="13"/>
        <v>17008.004110279213</v>
      </c>
      <c r="BN23" s="126">
        <f t="shared" si="14"/>
        <v>31291.547506555722</v>
      </c>
      <c r="BO23" s="156">
        <f t="shared" si="14"/>
        <v>213411.85439762636</v>
      </c>
      <c r="BP23" s="156">
        <f t="shared" si="14"/>
        <v>8612.4413899833944</v>
      </c>
      <c r="BQ23" s="156">
        <f t="shared" si="14"/>
        <v>8971.4019988149903</v>
      </c>
      <c r="BR23" s="156">
        <f t="shared" si="14"/>
        <v>16290.968925600984</v>
      </c>
      <c r="BS23" s="156">
        <f t="shared" si="14"/>
        <v>27249.956254171801</v>
      </c>
      <c r="BT23" s="159">
        <f t="shared" si="14"/>
        <v>479647.19172846555</v>
      </c>
      <c r="BU23" s="159">
        <f t="shared" si="14"/>
        <v>10817.200032247327</v>
      </c>
      <c r="BV23" s="159">
        <f t="shared" si="14"/>
        <v>16992.564287384619</v>
      </c>
      <c r="BW23" s="159">
        <f t="shared" si="14"/>
        <v>27344.820916754408</v>
      </c>
      <c r="BX23" s="159">
        <f t="shared" si="14"/>
        <v>74558.343087367612</v>
      </c>
      <c r="BY23" s="162">
        <f t="shared" si="14"/>
        <v>388372.65292941697</v>
      </c>
      <c r="BZ23" s="162">
        <f t="shared" si="14"/>
        <v>7638.3004317152336</v>
      </c>
      <c r="CA23" s="162">
        <f t="shared" si="14"/>
        <v>17092.418763764726</v>
      </c>
      <c r="CB23" s="162">
        <f t="shared" si="14"/>
        <v>16317.982536162159</v>
      </c>
      <c r="CC23" s="162">
        <f t="shared" si="14"/>
        <v>53721.499394445935</v>
      </c>
      <c r="CD23" s="165">
        <f t="shared" si="15"/>
        <v>35574.30529443</v>
      </c>
      <c r="CE23" s="165">
        <f t="shared" si="15"/>
        <v>1099.7910238998525</v>
      </c>
      <c r="CF23" s="165">
        <f t="shared" si="15"/>
        <v>698.98133466075717</v>
      </c>
      <c r="CG23" s="165">
        <f t="shared" si="15"/>
        <v>2173.421145367839</v>
      </c>
      <c r="CH23" s="165">
        <f t="shared" si="15"/>
        <v>4843.0928908463511</v>
      </c>
      <c r="CI23" s="168">
        <f t="shared" si="15"/>
        <v>389856.33137372474</v>
      </c>
      <c r="CJ23" s="168">
        <f t="shared" si="15"/>
        <v>19715.765916253451</v>
      </c>
      <c r="CK23" s="168">
        <f t="shared" si="15"/>
        <v>17340.072284606365</v>
      </c>
      <c r="CL23" s="168">
        <f t="shared" si="15"/>
        <v>23528.267546382736</v>
      </c>
      <c r="CM23" s="168">
        <f t="shared" si="15"/>
        <v>36789.914713621009</v>
      </c>
    </row>
    <row r="24" spans="1:98" x14ac:dyDescent="0.25">
      <c r="A24" s="64">
        <v>42675</v>
      </c>
      <c r="B24" s="123">
        <f t="shared" si="10"/>
        <v>191423.22171072901</v>
      </c>
      <c r="C24" s="123">
        <f t="shared" si="10"/>
        <v>8967.8459623059625</v>
      </c>
      <c r="D24" s="123">
        <f t="shared" si="10"/>
        <v>9152.6919133980136</v>
      </c>
      <c r="E24" s="123">
        <f t="shared" si="10"/>
        <v>15644.166560521338</v>
      </c>
      <c r="F24" s="123">
        <f t="shared" si="10"/>
        <v>18214.496145920384</v>
      </c>
      <c r="G24" s="117">
        <f t="shared" si="10"/>
        <v>88244.344864572224</v>
      </c>
      <c r="H24" s="117">
        <f t="shared" si="10"/>
        <v>3578.1723085804106</v>
      </c>
      <c r="I24" s="117">
        <f t="shared" si="10"/>
        <v>5121.7299979446316</v>
      </c>
      <c r="J24" s="117">
        <f t="shared" si="10"/>
        <v>9230.595617980407</v>
      </c>
      <c r="K24" s="117">
        <f t="shared" si="10"/>
        <v>14106.346565002726</v>
      </c>
      <c r="L24" s="132">
        <f t="shared" si="10"/>
        <v>277566.51074519247</v>
      </c>
      <c r="M24" s="132">
        <f t="shared" si="10"/>
        <v>5867.4711430018733</v>
      </c>
      <c r="N24" s="132">
        <f t="shared" si="10"/>
        <v>3751.2662058170577</v>
      </c>
      <c r="O24" s="132">
        <f t="shared" si="10"/>
        <v>6384.1272563591765</v>
      </c>
      <c r="P24" s="132">
        <f t="shared" si="10"/>
        <v>19589.85115489583</v>
      </c>
      <c r="Q24" s="120">
        <f t="shared" si="10"/>
        <v>135745.2422128442</v>
      </c>
      <c r="R24" s="120">
        <f t="shared" si="11"/>
        <v>3454.8887588782504</v>
      </c>
      <c r="S24" s="120">
        <f t="shared" si="11"/>
        <v>4815.3750849665603</v>
      </c>
      <c r="T24" s="120">
        <f t="shared" si="11"/>
        <v>10036.61652720597</v>
      </c>
      <c r="U24" s="120">
        <f t="shared" si="11"/>
        <v>18870.477092085031</v>
      </c>
      <c r="V24" s="129">
        <f t="shared" si="11"/>
        <v>8631.3644912580257</v>
      </c>
      <c r="W24" s="129">
        <f t="shared" si="11"/>
        <v>297.29621554970771</v>
      </c>
      <c r="X24" s="129">
        <f t="shared" si="11"/>
        <v>243.09578640442979</v>
      </c>
      <c r="Y24" s="129">
        <f t="shared" si="11"/>
        <v>465.21024167173994</v>
      </c>
      <c r="Z24" s="129">
        <f t="shared" si="11"/>
        <v>390.00547849704685</v>
      </c>
      <c r="AA24" s="135">
        <f t="shared" si="11"/>
        <v>22231.442094259983</v>
      </c>
      <c r="AB24" s="135">
        <f t="shared" si="11"/>
        <v>565.68863236541608</v>
      </c>
      <c r="AC24" s="135">
        <f t="shared" si="11"/>
        <v>674.16154891340045</v>
      </c>
      <c r="AD24" s="135">
        <f t="shared" si="11"/>
        <v>1048.1952280705023</v>
      </c>
      <c r="AE24" s="135">
        <f t="shared" si="11"/>
        <v>6277.2966592015846</v>
      </c>
      <c r="AF24" s="138">
        <f t="shared" si="11"/>
        <v>268551.84552817128</v>
      </c>
      <c r="AG24" s="138">
        <f t="shared" si="11"/>
        <v>8034.6661746082709</v>
      </c>
      <c r="AH24" s="138">
        <f t="shared" si="12"/>
        <v>6888.4670329656747</v>
      </c>
      <c r="AI24" s="138">
        <f t="shared" si="12"/>
        <v>16979.437728863959</v>
      </c>
      <c r="AJ24" s="138">
        <f t="shared" si="12"/>
        <v>41284.078160198005</v>
      </c>
      <c r="AK24" s="141">
        <f t="shared" si="12"/>
        <v>350010.34791441885</v>
      </c>
      <c r="AL24" s="141">
        <f t="shared" si="12"/>
        <v>14437.152530910906</v>
      </c>
      <c r="AM24" s="141">
        <f t="shared" si="12"/>
        <v>8385.4490782405392</v>
      </c>
      <c r="AN24" s="141">
        <f t="shared" si="12"/>
        <v>23215.610462159813</v>
      </c>
      <c r="AO24" s="141">
        <f t="shared" si="12"/>
        <v>29155.321212309271</v>
      </c>
      <c r="AP24" s="144">
        <f t="shared" si="12"/>
        <v>228901.51489645473</v>
      </c>
      <c r="AQ24" s="144">
        <f t="shared" si="12"/>
        <v>6774.696499183322</v>
      </c>
      <c r="AR24" s="144">
        <f t="shared" si="12"/>
        <v>5466.0403868668927</v>
      </c>
      <c r="AS24" s="144">
        <f t="shared" si="12"/>
        <v>15639.013915439533</v>
      </c>
      <c r="AT24" s="144">
        <f t="shared" si="12"/>
        <v>23438.915824303083</v>
      </c>
      <c r="AU24" s="147">
        <f t="shared" si="12"/>
        <v>368039.67834846117</v>
      </c>
      <c r="AV24" s="147">
        <f t="shared" si="12"/>
        <v>12130.747366626469</v>
      </c>
      <c r="AW24" s="147">
        <f t="shared" si="12"/>
        <v>11734.116128506765</v>
      </c>
      <c r="AX24" s="147">
        <f t="shared" si="13"/>
        <v>15440.269033712679</v>
      </c>
      <c r="AY24" s="147">
        <f t="shared" si="13"/>
        <v>45163.461276696878</v>
      </c>
      <c r="AZ24" s="150">
        <f t="shared" si="13"/>
        <v>3507357.8002873333</v>
      </c>
      <c r="BA24" s="150">
        <f t="shared" si="13"/>
        <v>133143.2843111156</v>
      </c>
      <c r="BB24" s="150">
        <f t="shared" si="13"/>
        <v>99898.812685097757</v>
      </c>
      <c r="BC24" s="150">
        <f t="shared" si="13"/>
        <v>243401.38446656513</v>
      </c>
      <c r="BD24" s="150">
        <f t="shared" si="13"/>
        <v>439358.39791731635</v>
      </c>
      <c r="BE24" s="153">
        <f t="shared" si="13"/>
        <v>600149.56228278484</v>
      </c>
      <c r="BF24" s="153">
        <f t="shared" si="13"/>
        <v>14427.124682370541</v>
      </c>
      <c r="BG24" s="153">
        <f t="shared" si="13"/>
        <v>9390.3654889532718</v>
      </c>
      <c r="BH24" s="153">
        <f t="shared" si="13"/>
        <v>36633.098255185869</v>
      </c>
      <c r="BI24" s="153">
        <f t="shared" si="13"/>
        <v>71227.678996889998</v>
      </c>
      <c r="BJ24" s="126">
        <f t="shared" si="13"/>
        <v>388468.18739931687</v>
      </c>
      <c r="BK24" s="126">
        <f t="shared" si="13"/>
        <v>13152.998044300361</v>
      </c>
      <c r="BL24" s="126">
        <f t="shared" si="13"/>
        <v>14021.385405048077</v>
      </c>
      <c r="BM24" s="126">
        <f t="shared" si="13"/>
        <v>21318.700979900201</v>
      </c>
      <c r="BN24" s="126">
        <f t="shared" si="14"/>
        <v>39222.423757966251</v>
      </c>
      <c r="BO24" s="156">
        <f t="shared" si="14"/>
        <v>267501.31761311681</v>
      </c>
      <c r="BP24" s="156">
        <f t="shared" si="14"/>
        <v>10795.273890426985</v>
      </c>
      <c r="BQ24" s="156">
        <f t="shared" si="14"/>
        <v>11245.213450273321</v>
      </c>
      <c r="BR24" s="156">
        <f t="shared" si="14"/>
        <v>20419.932459202111</v>
      </c>
      <c r="BS24" s="156">
        <f t="shared" si="14"/>
        <v>34156.486871198962</v>
      </c>
      <c r="BT24" s="159">
        <f t="shared" si="14"/>
        <v>601214.28652101557</v>
      </c>
      <c r="BU24" s="159">
        <f t="shared" si="14"/>
        <v>13558.830973463455</v>
      </c>
      <c r="BV24" s="159">
        <f t="shared" si="14"/>
        <v>21299.347917345756</v>
      </c>
      <c r="BW24" s="159">
        <f t="shared" si="14"/>
        <v>34275.395084181779</v>
      </c>
      <c r="BX24" s="159">
        <f t="shared" si="14"/>
        <v>93455.235048758768</v>
      </c>
      <c r="BY24" s="162">
        <f t="shared" si="14"/>
        <v>486806.11804231739</v>
      </c>
      <c r="BZ24" s="162">
        <f t="shared" si="14"/>
        <v>9574.2358622764004</v>
      </c>
      <c r="CA24" s="162">
        <f t="shared" si="14"/>
        <v>21424.51061778075</v>
      </c>
      <c r="CB24" s="162">
        <f t="shared" si="14"/>
        <v>20453.792698311125</v>
      </c>
      <c r="CC24" s="162">
        <f t="shared" si="14"/>
        <v>67337.27099053959</v>
      </c>
      <c r="CD24" s="165">
        <f t="shared" si="15"/>
        <v>44590.651097107679</v>
      </c>
      <c r="CE24" s="165">
        <f t="shared" si="15"/>
        <v>1378.5342375787045</v>
      </c>
      <c r="CF24" s="165">
        <f t="shared" si="15"/>
        <v>876.13890304496192</v>
      </c>
      <c r="CG24" s="165">
        <f t="shared" si="15"/>
        <v>2724.2770639669434</v>
      </c>
      <c r="CH24" s="165">
        <f t="shared" si="15"/>
        <v>6070.5799744858368</v>
      </c>
      <c r="CI24" s="168">
        <f t="shared" si="15"/>
        <v>488665.8363784274</v>
      </c>
      <c r="CJ24" s="168">
        <f t="shared" si="15"/>
        <v>24712.747917569457</v>
      </c>
      <c r="CK24" s="168">
        <f t="shared" si="15"/>
        <v>21734.932188895698</v>
      </c>
      <c r="CL24" s="168">
        <f t="shared" si="15"/>
        <v>29491.532171801038</v>
      </c>
      <c r="CM24" s="168">
        <f t="shared" si="15"/>
        <v>46114.358026389331</v>
      </c>
    </row>
    <row r="25" spans="1:98" x14ac:dyDescent="0.25">
      <c r="A25" s="64">
        <v>42705</v>
      </c>
      <c r="B25" s="123">
        <f>(Лист1!B3/Лист1!$H$1)*'Пред-дата'!B4</f>
        <v>239939.642406</v>
      </c>
      <c r="C25" s="123">
        <f>(Лист1!C3/Лист1!$H$1)*'Пред-дата'!C4</f>
        <v>11240.756132499999</v>
      </c>
      <c r="D25" s="123">
        <f>(Лист1!D3/Лист1!$H$1)*'Пред-дата'!D4</f>
        <v>11472.451488000001</v>
      </c>
      <c r="E25" s="123">
        <f>(Лист1!E3/Лист1!$H$1)*'Пред-дата'!E4</f>
        <v>19609.197341499999</v>
      </c>
      <c r="F25" s="123">
        <f>(Лист1!F3/Лист1!$H$1)*'Пред-дата'!F4</f>
        <v>22830.979715000001</v>
      </c>
      <c r="G25" s="117">
        <f>(Лист1!B3/Лист1!$H$1)*'Пред-дата'!G4</f>
        <v>110609.96864399999</v>
      </c>
      <c r="H25" s="117">
        <f>(Лист1!C3/Лист1!$H$1)*'Пред-дата'!H4</f>
        <v>4485.0639149999997</v>
      </c>
      <c r="I25" s="117">
        <f>(Лист1!D3/Лист1!$H$1)*'Пред-дата'!I4</f>
        <v>6419.837955</v>
      </c>
      <c r="J25" s="117">
        <f>(Лист1!E3/Лист1!$H$1)*'Пред-дата'!J4</f>
        <v>11570.099969999999</v>
      </c>
      <c r="K25" s="117">
        <f>(Лист1!F3/Лист1!$H$1)*'Пред-дата'!K4</f>
        <v>17681.61522</v>
      </c>
      <c r="L25" s="132">
        <f>(Лист1!B3/Лист1!$H$1)*'Пред-дата'!L4</f>
        <v>347916.04036799999</v>
      </c>
      <c r="M25" s="132">
        <f>(Лист1!C3/Лист1!$H$1)*'Пред-дата'!M4</f>
        <v>7354.5879924999999</v>
      </c>
      <c r="N25" s="132">
        <f>(Лист1!D3/Лист1!$H$1)*'Пред-дата'!N4</f>
        <v>4702.0286460000007</v>
      </c>
      <c r="O25" s="132">
        <f>(Лист1!E3/Лист1!$H$1)*'Пред-дата'!O4</f>
        <v>8002.1911514999993</v>
      </c>
      <c r="P25" s="132">
        <f>(Лист1!F3/Лист1!$H$1)*'Пред-дата'!P4</f>
        <v>24554.919924999998</v>
      </c>
      <c r="Q25" s="120">
        <f>(Лист1!B3/Лист1!$H$1)*'Пред-дата'!Q4</f>
        <v>170150.019333</v>
      </c>
      <c r="R25" s="120">
        <f>(Лист1!C3/Лист1!$H$1)*'Пред-дата'!R4</f>
        <v>4330.5340175000001</v>
      </c>
      <c r="S25" s="120">
        <f>(Лист1!D3/Лист1!$H$1)*'Пред-дата'!S4</f>
        <v>6035.8370610000002</v>
      </c>
      <c r="T25" s="120">
        <f>(Лист1!E3/Лист1!$H$1)*'Пред-дата'!T4</f>
        <v>12580.4077425</v>
      </c>
      <c r="U25" s="120">
        <f>(Лист1!F3/Лист1!$H$1)*'Пред-дата'!U4</f>
        <v>23653.219734999999</v>
      </c>
      <c r="V25" s="129">
        <f>(Лист1!B3/Лист1!$H$1)*'Пред-дата'!V4</f>
        <v>10818.993071999999</v>
      </c>
      <c r="W25" s="129">
        <f>(Лист1!C3/Лист1!$H$1)*'Пред-дата'!W4</f>
        <v>372.64625999999998</v>
      </c>
      <c r="X25" s="129">
        <f>(Лист1!D3/Лист1!$H$1)*'Пред-дата'!X4</f>
        <v>304.70867399999997</v>
      </c>
      <c r="Y25" s="129">
        <f>(Лист1!E3/Лист1!$H$1)*'Пред-дата'!Y4</f>
        <v>583.11827600000004</v>
      </c>
      <c r="Z25" s="129">
        <f>(Лист1!F3/Лист1!$H$1)*'Пред-дата'!Z4</f>
        <v>488.85278499999998</v>
      </c>
      <c r="AA25" s="135">
        <f>(Лист1!B3/Лист1!$H$1)*'Пред-дата'!AA4</f>
        <v>27866.024918999996</v>
      </c>
      <c r="AB25" s="135">
        <f>(Лист1!C3/Лист1!$H$1)*'Пред-дата'!AB4</f>
        <v>709.06302249999999</v>
      </c>
      <c r="AC25" s="135">
        <f>(Лист1!D3/Лист1!$H$1)*'Пред-дата'!AC4</f>
        <v>845.02851599999997</v>
      </c>
      <c r="AD25" s="135">
        <f>(Лист1!E3/Лист1!$H$1)*'Пред-дата'!AD4</f>
        <v>1313.8614319999999</v>
      </c>
      <c r="AE25" s="135">
        <f>(Лист1!F3/Лист1!$H$1)*'Пред-дата'!AE4</f>
        <v>7868.2842249999994</v>
      </c>
      <c r="AF25" s="138">
        <f>(Лист1!B3/Лист1!$H$1)*'Пред-дата'!AF4</f>
        <v>336616.59859050001</v>
      </c>
      <c r="AG25" s="138">
        <f>(Лист1!C3/Лист1!$H$1)*'Пред-дата'!AG4</f>
        <v>10071.060927499999</v>
      </c>
      <c r="AH25" s="138">
        <f>(Лист1!D3/Лист1!$H$1)*'Пред-дата'!AH4</f>
        <v>8634.356385000001</v>
      </c>
      <c r="AI25" s="138">
        <f>(Лист1!E3/Лист1!$H$1)*'Пред-дата'!AI4</f>
        <v>21282.894418499996</v>
      </c>
      <c r="AJ25" s="138">
        <f>(Лист1!F3/Лист1!$H$1)*'Пред-дата'!AJ4</f>
        <v>51747.572014999998</v>
      </c>
      <c r="AK25" s="141">
        <f>(Лист1!B3/Лист1!$H$1)*'Пред-дата'!AK4</f>
        <v>438720.8457075</v>
      </c>
      <c r="AL25" s="141">
        <f>(Лист1!C3/Лист1!$H$1)*'Пред-дата'!AL4</f>
        <v>18096.2643125</v>
      </c>
      <c r="AM25" s="141">
        <f>(Лист1!D3/Лист1!$H$1)*'Пред-дата'!AM4</f>
        <v>10510.750134</v>
      </c>
      <c r="AN25" s="141">
        <f>(Лист1!E3/Лист1!$H$1)*'Пред-дата'!AN4</f>
        <v>29099.6318145</v>
      </c>
      <c r="AO25" s="141">
        <f>(Лист1!F3/Лист1!$H$1)*'Пред-дата'!AO4</f>
        <v>36544.768619999995</v>
      </c>
      <c r="AP25" s="144">
        <f>(Лист1!B3/Лист1!$H$1)*'Пред-дата'!AP4</f>
        <v>286916.84916600003</v>
      </c>
      <c r="AQ25" s="144">
        <f>(Лист1!C3/Лист1!$H$1)*'Пред-дата'!AQ4</f>
        <v>8491.7505875000006</v>
      </c>
      <c r="AR25" s="144">
        <f>(Лист1!D3/Лист1!$H$1)*'Пред-дата'!AR4</f>
        <v>6851.4141810000001</v>
      </c>
      <c r="AS25" s="144">
        <f>(Лист1!E3/Лист1!$H$1)*'Пред-дата'!AS4</f>
        <v>19602.738752999998</v>
      </c>
      <c r="AT25" s="144">
        <f>(Лист1!F3/Лист1!$H$1)*'Пред-дата'!AT4</f>
        <v>29379.534159999999</v>
      </c>
      <c r="AU25" s="147">
        <f>(Лист1!B3/Лист1!$H$1)*'Пред-дата'!AU4</f>
        <v>461319.72926249995</v>
      </c>
      <c r="AV25" s="147">
        <f>(Лист1!C3/Лист1!$H$1)*'Пред-дата'!AV4</f>
        <v>15205.2982875</v>
      </c>
      <c r="AW25" s="147">
        <f>(Лист1!D3/Лист1!$H$1)*'Пред-дата'!AW4</f>
        <v>14708.140437</v>
      </c>
      <c r="AX25" s="147">
        <f>(Лист1!E3/Лист1!$H$1)*'Пред-дата'!AX4</f>
        <v>19353.621767999997</v>
      </c>
      <c r="AY25" s="147">
        <f>(Лист1!F3/Лист1!$H$1)*'Пред-дата'!AY4</f>
        <v>56610.188939999993</v>
      </c>
      <c r="AZ25" s="150">
        <f>(Лист1!B3/Лист1!$H$1)*'Пред-дата'!AZ4</f>
        <v>4396301.3936864994</v>
      </c>
      <c r="BA25" s="150">
        <f>(Лист1!C3/Лист1!$H$1)*'Пред-дата'!BA4</f>
        <v>166888.5924125</v>
      </c>
      <c r="BB25" s="150">
        <f>(Лист1!D3/Лист1!$H$1)*'Пред-дата'!BB4</f>
        <v>125218.273824</v>
      </c>
      <c r="BC25" s="150">
        <f>(Лист1!E3/Лист1!$H$1)*'Пред-дата'!BC4</f>
        <v>305091.72621849994</v>
      </c>
      <c r="BD25" s="150">
        <f>(Лист1!F3/Лист1!$H$1)*'Пред-дата'!BD4</f>
        <v>550714.25474</v>
      </c>
      <c r="BE25" s="153">
        <f>(Лист1!B3/Лист1!$H$1)*'Пред-дата'!BE4</f>
        <v>752258.11203750002</v>
      </c>
      <c r="BF25" s="153">
        <f>(Лист1!C3/Лист1!$H$1)*'Пред-дата'!BF4</f>
        <v>18083.694895000001</v>
      </c>
      <c r="BG25" s="153">
        <f>(Лист1!D3/Лист1!$H$1)*'Пред-дата'!BG4</f>
        <v>11770.363685999999</v>
      </c>
      <c r="BH25" s="153">
        <f>(Лист1!E3/Лист1!$H$1)*'Пред-дата'!BH4</f>
        <v>45917.796268499995</v>
      </c>
      <c r="BI25" s="153">
        <f>(Лист1!F3/Лист1!$H$1)*'Пред-дата'!BI4</f>
        <v>89280.410575000002</v>
      </c>
      <c r="BJ25" s="126">
        <f>(Лист1!B3/Лист1!$H$1)*'Пред-дата'!BJ4</f>
        <v>486925.86582599999</v>
      </c>
      <c r="BK25" s="126">
        <f>(Лист1!C3/Лист1!$H$1)*'Пред-дата'!BK4</f>
        <v>16486.639494999999</v>
      </c>
      <c r="BL25" s="126">
        <f>(Лист1!D3/Лист1!$H$1)*'Пред-дата'!BL4</f>
        <v>17575.120563</v>
      </c>
      <c r="BM25" s="126">
        <f>(Лист1!E3/Лист1!$H$1)*'Пред-дата'!BM4</f>
        <v>26721.948590999997</v>
      </c>
      <c r="BN25" s="126">
        <f>(Лист1!F3/Лист1!$H$1)*'Пред-дата'!BN4</f>
        <v>49163.389094999999</v>
      </c>
      <c r="BO25" s="156">
        <f>(Лист1!B3/Лист1!$H$1)*'Пред-дата'!BO4</f>
        <v>335299.8132495</v>
      </c>
      <c r="BP25" s="156">
        <f>(Лист1!C3/Лист1!$H$1)*'Пред-дата'!BP4</f>
        <v>13531.347627499999</v>
      </c>
      <c r="BQ25" s="156">
        <f>(Лист1!D3/Лист1!$H$1)*'Пред-дата'!BQ4</f>
        <v>14095.324850999999</v>
      </c>
      <c r="BR25" s="156">
        <f>(Лист1!E3/Лист1!$H$1)*'Пред-дата'!BR4</f>
        <v>25595.386225499999</v>
      </c>
      <c r="BS25" s="156">
        <f>(Лист1!F3/Лист1!$H$1)*'Пред-дата'!BS4</f>
        <v>42813.485074999997</v>
      </c>
      <c r="BT25" s="159">
        <f>(Лист1!B3/Лист1!$H$1)*'Пред-дата'!BT4</f>
        <v>753592.69177499996</v>
      </c>
      <c r="BU25" s="159">
        <f>(Лист1!C3/Лист1!$H$1)*'Пред-дата'!BU4</f>
        <v>16995.331214999998</v>
      </c>
      <c r="BV25" s="159">
        <f>(Лист1!D3/Лист1!$H$1)*'Пред-дата'!BV4</f>
        <v>26697.690474000003</v>
      </c>
      <c r="BW25" s="159">
        <f>(Лист1!E3/Лист1!$H$1)*'Пред-дата'!BW4</f>
        <v>42962.530701999996</v>
      </c>
      <c r="BX25" s="159">
        <f>(Лист1!F3/Лист1!$H$1)*'Пред-дата'!BX4</f>
        <v>117141.56452999999</v>
      </c>
      <c r="BY25" s="162">
        <f>(Лист1!B3/Лист1!$H$1)*'Пред-дата'!BY4</f>
        <v>610187.6503814999</v>
      </c>
      <c r="BZ25" s="162">
        <f>(Лист1!C3/Лист1!$H$1)*'Пред-дата'!BZ4</f>
        <v>12000.836202499999</v>
      </c>
      <c r="CA25" s="162">
        <f>(Лист1!D3/Лист1!$H$1)*'Пред-дата'!CA4</f>
        <v>26854.575795000001</v>
      </c>
      <c r="CB25" s="162">
        <f>(Лист1!E3/Лист1!$H$1)*'Пред-дата'!CB4</f>
        <v>25637.828378499995</v>
      </c>
      <c r="CC25" s="162">
        <f>(Лист1!F3/Лист1!$H$1)*'Пред-дата'!CC4</f>
        <v>84403.974489999993</v>
      </c>
      <c r="CD25" s="165">
        <f>(Лист1!B3/Лист1!$H$1)*'Пред-дата'!CD4</f>
        <v>55892.199406500004</v>
      </c>
      <c r="CE25" s="165">
        <f>(Лист1!C3/Лист1!$H$1)*'Пред-дата'!CE4</f>
        <v>1727.9252174999999</v>
      </c>
      <c r="CF25" s="165">
        <f>(Лист1!D3/Лист1!$H$1)*'Пред-дата'!CF4</f>
        <v>1098.1972470000001</v>
      </c>
      <c r="CG25" s="165">
        <f>(Лист1!E3/Лист1!$H$1)*'Пред-дата'!CG4</f>
        <v>3414.7480055000001</v>
      </c>
      <c r="CH25" s="165">
        <f>(Лист1!F3/Лист1!$H$1)*'Пред-дата'!CH4</f>
        <v>7609.1749749999999</v>
      </c>
      <c r="CI25" s="168">
        <f>(Лист1!B3/Лист1!$H$1)*'Пред-дата'!CI4</f>
        <v>612518.71632299991</v>
      </c>
      <c r="CJ25" s="168">
        <f>(Лист1!C3/Лист1!$H$1)*'Пред-дата'!CJ4</f>
        <v>30976.2203625</v>
      </c>
      <c r="CK25" s="168">
        <f>(Лист1!D3/Лист1!$H$1)*'Пред-дата'!CK4</f>
        <v>27243.674046</v>
      </c>
      <c r="CL25" s="168">
        <f>(Лист1!E3/Лист1!$H$1)*'Пред-дата'!CL4</f>
        <v>36966.192607500001</v>
      </c>
      <c r="CM25" s="168">
        <f>(Лист1!F3/Лист1!$H$1)*'Пред-дата'!CM4</f>
        <v>57802.091489999992</v>
      </c>
      <c r="CN25" s="71"/>
      <c r="CO25" s="71"/>
      <c r="CP25" s="71"/>
      <c r="CQ25" s="71"/>
      <c r="CR25" s="71"/>
      <c r="CS25" s="71"/>
      <c r="CT25" s="71"/>
    </row>
    <row r="26" spans="1:98" x14ac:dyDescent="0.25">
      <c r="A26" s="64">
        <v>42736</v>
      </c>
      <c r="B26" s="124">
        <f>B37/12</f>
        <v>20346.610764000001</v>
      </c>
      <c r="C26" s="124">
        <f t="shared" ref="C26:BN26" si="16">C37/12</f>
        <v>907.43680008333331</v>
      </c>
      <c r="D26" s="124">
        <f t="shared" si="16"/>
        <v>987.25792000000001</v>
      </c>
      <c r="E26" s="124">
        <f t="shared" si="16"/>
        <v>1730.4070682916665</v>
      </c>
      <c r="F26" s="124">
        <f t="shared" si="16"/>
        <v>2117.0271249583334</v>
      </c>
      <c r="G26" s="118">
        <f t="shared" si="16"/>
        <v>10099.651132041667</v>
      </c>
      <c r="H26" s="118">
        <f t="shared" si="16"/>
        <v>379.00925475000003</v>
      </c>
      <c r="I26" s="118">
        <f t="shared" si="16"/>
        <v>550.93853433333322</v>
      </c>
      <c r="J26" s="118">
        <f t="shared" si="16"/>
        <v>916.16168933333313</v>
      </c>
      <c r="K26" s="118">
        <f t="shared" si="16"/>
        <v>1533.2493814999998</v>
      </c>
      <c r="L26" s="133">
        <f t="shared" si="16"/>
        <v>29305.372595666664</v>
      </c>
      <c r="M26" s="133">
        <f t="shared" si="16"/>
        <v>561.27010304166663</v>
      </c>
      <c r="N26" s="133">
        <f t="shared" si="16"/>
        <v>370.68917166666665</v>
      </c>
      <c r="O26" s="133">
        <f t="shared" si="16"/>
        <v>768.58753966666654</v>
      </c>
      <c r="P26" s="133">
        <f t="shared" si="16"/>
        <v>2146.0457497916664</v>
      </c>
      <c r="Q26" s="121">
        <f t="shared" si="16"/>
        <v>14676.736665166667</v>
      </c>
      <c r="R26" s="121">
        <f t="shared" si="16"/>
        <v>356.6026499583333</v>
      </c>
      <c r="S26" s="121">
        <f t="shared" si="16"/>
        <v>484.79412350000001</v>
      </c>
      <c r="T26" s="121">
        <f t="shared" si="16"/>
        <v>1064.7374734999999</v>
      </c>
      <c r="U26" s="121">
        <f t="shared" si="16"/>
        <v>1992.3654815416667</v>
      </c>
      <c r="V26" s="130">
        <f t="shared" si="16"/>
        <v>814.70619341666679</v>
      </c>
      <c r="W26" s="130">
        <f t="shared" si="16"/>
        <v>25.660166583333332</v>
      </c>
      <c r="X26" s="130">
        <f t="shared" si="16"/>
        <v>27.439412833333336</v>
      </c>
      <c r="Y26" s="130">
        <f t="shared" si="16"/>
        <v>50.49907270833333</v>
      </c>
      <c r="Z26" s="130">
        <f t="shared" si="16"/>
        <v>33.460251083333333</v>
      </c>
      <c r="AA26" s="136">
        <f t="shared" si="16"/>
        <v>1633.9218307083336</v>
      </c>
      <c r="AB26" s="136">
        <f t="shared" si="16"/>
        <v>42.664631041666667</v>
      </c>
      <c r="AC26" s="136">
        <f t="shared" si="16"/>
        <v>63.76040733333334</v>
      </c>
      <c r="AD26" s="136">
        <f t="shared" si="16"/>
        <v>196.40383154166668</v>
      </c>
      <c r="AE26" s="136">
        <f>AE37/12</f>
        <v>55.076165500000002</v>
      </c>
      <c r="AF26" s="139">
        <f t="shared" si="16"/>
        <v>29350.467034416666</v>
      </c>
      <c r="AG26" s="139">
        <f t="shared" si="16"/>
        <v>880.5488743333334</v>
      </c>
      <c r="AH26" s="139">
        <f t="shared" si="16"/>
        <v>697.20416083333339</v>
      </c>
      <c r="AI26" s="139">
        <f t="shared" si="16"/>
        <v>2119.8759497083333</v>
      </c>
      <c r="AJ26" s="139">
        <f t="shared" si="16"/>
        <v>4323.0348291250002</v>
      </c>
      <c r="AK26" s="142">
        <f t="shared" si="16"/>
        <v>37345.711024791664</v>
      </c>
      <c r="AL26" s="142">
        <f t="shared" si="16"/>
        <v>1482.6419696666665</v>
      </c>
      <c r="AM26" s="142">
        <f t="shared" si="16"/>
        <v>892.97291883333321</v>
      </c>
      <c r="AN26" s="142">
        <f t="shared" si="16"/>
        <v>2420.8671169583336</v>
      </c>
      <c r="AO26" s="142">
        <f t="shared" si="16"/>
        <v>3732.298537875</v>
      </c>
      <c r="AP26" s="145">
        <f t="shared" si="16"/>
        <v>24463.733021874999</v>
      </c>
      <c r="AQ26" s="145">
        <f t="shared" si="16"/>
        <v>747.82810841666662</v>
      </c>
      <c r="AR26" s="145">
        <f t="shared" si="16"/>
        <v>582.3045411666667</v>
      </c>
      <c r="AS26" s="145">
        <f t="shared" si="16"/>
        <v>1757.6181388749999</v>
      </c>
      <c r="AT26" s="145">
        <f t="shared" si="16"/>
        <v>2414.171921083333</v>
      </c>
      <c r="AU26" s="148">
        <f t="shared" si="16"/>
        <v>39017.211554458328</v>
      </c>
      <c r="AV26" s="148">
        <f t="shared" si="16"/>
        <v>1226.4086315833333</v>
      </c>
      <c r="AW26" s="148">
        <f t="shared" si="16"/>
        <v>1270.4401396666667</v>
      </c>
      <c r="AX26" s="148">
        <f t="shared" si="16"/>
        <v>1774.896334</v>
      </c>
      <c r="AY26" s="148">
        <f t="shared" si="16"/>
        <v>4651.4190632083328</v>
      </c>
      <c r="AZ26" s="151">
        <f t="shared" si="16"/>
        <v>373075.31066649995</v>
      </c>
      <c r="BA26" s="151">
        <f t="shared" si="16"/>
        <v>15169.025892124999</v>
      </c>
      <c r="BB26" s="151">
        <f t="shared" si="16"/>
        <v>10301.372613833333</v>
      </c>
      <c r="BC26" s="151">
        <f t="shared" si="16"/>
        <v>25438.010579249996</v>
      </c>
      <c r="BD26" s="151">
        <f t="shared" si="16"/>
        <v>45634.748634583324</v>
      </c>
      <c r="BE26" s="154">
        <f t="shared" si="16"/>
        <v>67910.721609541666</v>
      </c>
      <c r="BF26" s="154">
        <f t="shared" si="16"/>
        <v>1566.0068170833335</v>
      </c>
      <c r="BG26" s="154">
        <f t="shared" si="16"/>
        <v>1003.9926896666667</v>
      </c>
      <c r="BH26" s="154">
        <f t="shared" si="16"/>
        <v>3899.1126998750001</v>
      </c>
      <c r="BI26" s="154">
        <f t="shared" si="16"/>
        <v>8889.0266141249976</v>
      </c>
      <c r="BJ26" s="127">
        <f t="shared" si="16"/>
        <v>42824.68533291667</v>
      </c>
      <c r="BK26" s="127">
        <f t="shared" si="16"/>
        <v>1437.4604323333333</v>
      </c>
      <c r="BL26" s="127">
        <f t="shared" si="16"/>
        <v>1510.616806</v>
      </c>
      <c r="BM26" s="127">
        <f t="shared" si="16"/>
        <v>2541.3971351249997</v>
      </c>
      <c r="BN26" s="127">
        <f t="shared" si="16"/>
        <v>4389.5111686666669</v>
      </c>
      <c r="BO26" s="157">
        <f t="shared" ref="BO26:CM26" si="17">BO37/12</f>
        <v>30396.658013416669</v>
      </c>
      <c r="BP26" s="157">
        <f t="shared" si="17"/>
        <v>1166.8009240416666</v>
      </c>
      <c r="BQ26" s="157">
        <f t="shared" si="17"/>
        <v>1141.6572055000001</v>
      </c>
      <c r="BR26" s="157">
        <f t="shared" si="17"/>
        <v>2568.0239189166664</v>
      </c>
      <c r="BS26" s="157">
        <f t="shared" si="17"/>
        <v>3914.7013225416663</v>
      </c>
      <c r="BT26" s="160">
        <f t="shared" si="17"/>
        <v>63601.196412999998</v>
      </c>
      <c r="BU26" s="160">
        <f t="shared" si="17"/>
        <v>1480.7389429583334</v>
      </c>
      <c r="BV26" s="160">
        <f t="shared" si="17"/>
        <v>2212.7292093333335</v>
      </c>
      <c r="BW26" s="160">
        <f t="shared" si="17"/>
        <v>4009.2924948750001</v>
      </c>
      <c r="BX26" s="160">
        <f t="shared" si="17"/>
        <v>9172.6984772916658</v>
      </c>
      <c r="BY26" s="163">
        <f t="shared" si="17"/>
        <v>75552.725829708346</v>
      </c>
      <c r="BZ26" s="163">
        <f t="shared" si="17"/>
        <v>998.84347004166659</v>
      </c>
      <c r="CA26" s="163">
        <f t="shared" si="17"/>
        <v>3311.9418035000003</v>
      </c>
      <c r="CB26" s="163">
        <f t="shared" si="17"/>
        <v>10687.273175916665</v>
      </c>
      <c r="CC26" s="163">
        <f t="shared" si="17"/>
        <v>5999.8967927083331</v>
      </c>
      <c r="CD26" s="166">
        <f t="shared" si="17"/>
        <v>5863.780185458334</v>
      </c>
      <c r="CE26" s="166">
        <f t="shared" si="17"/>
        <v>140.7012005</v>
      </c>
      <c r="CF26" s="166">
        <f t="shared" si="17"/>
        <v>99.006263000000004</v>
      </c>
      <c r="CG26" s="166">
        <f t="shared" si="17"/>
        <v>729.69073324999999</v>
      </c>
      <c r="CH26" s="166">
        <f t="shared" si="17"/>
        <v>752.85564937499987</v>
      </c>
      <c r="CI26" s="169">
        <f t="shared" si="17"/>
        <v>50946.193751791667</v>
      </c>
      <c r="CJ26" s="169">
        <f t="shared" si="17"/>
        <v>2609.6634967083332</v>
      </c>
      <c r="CK26" s="169">
        <f t="shared" si="17"/>
        <v>2223.8545589999999</v>
      </c>
      <c r="CL26" s="169">
        <f t="shared" si="17"/>
        <v>3684.2620996249993</v>
      </c>
      <c r="CM26" s="169">
        <f t="shared" si="17"/>
        <v>5018.593499874999</v>
      </c>
    </row>
    <row r="27" spans="1:98" x14ac:dyDescent="0.25">
      <c r="A27" s="64">
        <v>42767</v>
      </c>
      <c r="B27" s="123">
        <f t="shared" ref="B27:Q36" si="18">B26*((B$37/B$26)^(1/11))</f>
        <v>25503.481068068359</v>
      </c>
      <c r="C27" s="123">
        <f t="shared" si="18"/>
        <v>1137.4276295854254</v>
      </c>
      <c r="D27" s="123">
        <f t="shared" si="18"/>
        <v>1237.4794978911086</v>
      </c>
      <c r="E27" s="123">
        <f t="shared" si="18"/>
        <v>2168.9805942673997</v>
      </c>
      <c r="F27" s="123">
        <f t="shared" si="18"/>
        <v>2653.5899186458751</v>
      </c>
      <c r="G27" s="117">
        <f t="shared" si="18"/>
        <v>12659.418535486946</v>
      </c>
      <c r="H27" s="117">
        <f t="shared" si="18"/>
        <v>475.06955655935718</v>
      </c>
      <c r="I27" s="117">
        <f t="shared" si="18"/>
        <v>690.57449631366489</v>
      </c>
      <c r="J27" s="117">
        <f t="shared" si="18"/>
        <v>1148.363851366503</v>
      </c>
      <c r="K27" s="117">
        <f t="shared" si="18"/>
        <v>1921.8530804599397</v>
      </c>
      <c r="L27" s="132">
        <f t="shared" si="18"/>
        <v>36732.850687282851</v>
      </c>
      <c r="M27" s="132">
        <f t="shared" si="18"/>
        <v>703.52461218370615</v>
      </c>
      <c r="N27" s="132">
        <f t="shared" si="18"/>
        <v>464.64073950172781</v>
      </c>
      <c r="O27" s="132">
        <f t="shared" si="18"/>
        <v>963.38687530819618</v>
      </c>
      <c r="P27" s="132">
        <f t="shared" si="18"/>
        <v>2689.9633450431465</v>
      </c>
      <c r="Q27" s="120">
        <f t="shared" si="18"/>
        <v>18396.571302350731</v>
      </c>
      <c r="R27" s="120">
        <f t="shared" ref="R27:AG36" si="19">R26*((R$37/R$26)^(1/11))</f>
        <v>446.98397376956677</v>
      </c>
      <c r="S27" s="120">
        <f t="shared" si="19"/>
        <v>607.66571366613107</v>
      </c>
      <c r="T27" s="120">
        <f t="shared" si="19"/>
        <v>1334.5963272623101</v>
      </c>
      <c r="U27" s="120">
        <f t="shared" si="19"/>
        <v>2497.3326481024924</v>
      </c>
      <c r="V27" s="129">
        <f t="shared" si="19"/>
        <v>1021.19435127756</v>
      </c>
      <c r="W27" s="129">
        <f t="shared" si="19"/>
        <v>32.163763304472184</v>
      </c>
      <c r="X27" s="129">
        <f t="shared" si="19"/>
        <v>34.393961423393982</v>
      </c>
      <c r="Y27" s="129">
        <f t="shared" si="19"/>
        <v>63.298116807282661</v>
      </c>
      <c r="Z27" s="129">
        <f t="shared" si="19"/>
        <v>41.940787580527847</v>
      </c>
      <c r="AA27" s="135">
        <f t="shared" si="19"/>
        <v>2048.0410698131141</v>
      </c>
      <c r="AB27" s="135">
        <f t="shared" si="19"/>
        <v>53.478027503847294</v>
      </c>
      <c r="AC27" s="135">
        <f t="shared" si="19"/>
        <v>79.920550905467437</v>
      </c>
      <c r="AD27" s="135">
        <f t="shared" si="19"/>
        <v>246.18259313642332</v>
      </c>
      <c r="AE27" s="135">
        <f t="shared" si="19"/>
        <v>69.035278672373281</v>
      </c>
      <c r="AF27" s="138">
        <f t="shared" si="19"/>
        <v>36789.374359862792</v>
      </c>
      <c r="AG27" s="138">
        <f t="shared" si="19"/>
        <v>1103.7249302376772</v>
      </c>
      <c r="AH27" s="138">
        <f t="shared" ref="AH27:AW36" si="20">AH26*((AH$37/AH$26)^(1/11))</f>
        <v>873.9113026063394</v>
      </c>
      <c r="AI27" s="138">
        <f t="shared" si="20"/>
        <v>2657.1607810819137</v>
      </c>
      <c r="AJ27" s="138">
        <f t="shared" si="20"/>
        <v>5418.7126396629765</v>
      </c>
      <c r="AK27" s="141">
        <f t="shared" si="20"/>
        <v>46811.021508285929</v>
      </c>
      <c r="AL27" s="141">
        <f t="shared" si="20"/>
        <v>1858.4191658603161</v>
      </c>
      <c r="AM27" s="141">
        <f t="shared" si="20"/>
        <v>1119.2978621313373</v>
      </c>
      <c r="AN27" s="141">
        <f t="shared" si="20"/>
        <v>3034.4384822506104</v>
      </c>
      <c r="AO27" s="141">
        <f t="shared" si="20"/>
        <v>4678.2536022899403</v>
      </c>
      <c r="AP27" s="144">
        <f t="shared" si="20"/>
        <v>30664.092374616765</v>
      </c>
      <c r="AQ27" s="144">
        <f t="shared" si="20"/>
        <v>937.36594395952193</v>
      </c>
      <c r="AR27" s="144">
        <f t="shared" si="20"/>
        <v>729.89025119458051</v>
      </c>
      <c r="AS27" s="144">
        <f t="shared" si="20"/>
        <v>2203.0883398528113</v>
      </c>
      <c r="AT27" s="144">
        <f t="shared" si="20"/>
        <v>3026.0463818056946</v>
      </c>
      <c r="AU27" s="147">
        <f t="shared" si="20"/>
        <v>48906.165638582323</v>
      </c>
      <c r="AV27" s="147">
        <f t="shared" si="20"/>
        <v>1537.2432136285775</v>
      </c>
      <c r="AW27" s="147">
        <f t="shared" si="20"/>
        <v>1592.4345546252155</v>
      </c>
      <c r="AX27" s="147">
        <f t="shared" ref="AX27:BM36" si="21">AX26*((AX$37/AX$26)^(1/11))</f>
        <v>2224.7457120496833</v>
      </c>
      <c r="AY27" s="147">
        <f t="shared" si="21"/>
        <v>5830.3262098116957</v>
      </c>
      <c r="AZ27" s="150">
        <f t="shared" si="21"/>
        <v>467631.64798834914</v>
      </c>
      <c r="BA27" s="150">
        <f t="shared" si="21"/>
        <v>19013.631761479381</v>
      </c>
      <c r="BB27" s="150">
        <f t="shared" si="21"/>
        <v>12912.26654302828</v>
      </c>
      <c r="BC27" s="150">
        <f t="shared" si="21"/>
        <v>31885.30162306421</v>
      </c>
      <c r="BD27" s="150">
        <f t="shared" si="21"/>
        <v>57200.924583832282</v>
      </c>
      <c r="BE27" s="153">
        <f t="shared" si="21"/>
        <v>85122.766782968407</v>
      </c>
      <c r="BF27" s="153">
        <f t="shared" si="21"/>
        <v>1962.9129231987695</v>
      </c>
      <c r="BG27" s="153">
        <f t="shared" si="21"/>
        <v>1258.4557128648312</v>
      </c>
      <c r="BH27" s="153">
        <f t="shared" si="21"/>
        <v>4887.3469924274295</v>
      </c>
      <c r="BI27" s="153">
        <f t="shared" si="21"/>
        <v>11141.959936050049</v>
      </c>
      <c r="BJ27" s="126">
        <f t="shared" si="21"/>
        <v>53678.647726748495</v>
      </c>
      <c r="BK27" s="126">
        <f t="shared" si="21"/>
        <v>1801.7863194677529</v>
      </c>
      <c r="BL27" s="126">
        <f t="shared" si="21"/>
        <v>1893.4842544436112</v>
      </c>
      <c r="BM27" s="126">
        <f t="shared" si="21"/>
        <v>3185.5169626964216</v>
      </c>
      <c r="BN27" s="126">
        <f t="shared" ref="BN27:CC36" si="22">BN26*((BN$37/BN$26)^(1/11))</f>
        <v>5502.0374787057071</v>
      </c>
      <c r="BO27" s="156">
        <f t="shared" si="22"/>
        <v>38100.723563717373</v>
      </c>
      <c r="BP27" s="156">
        <f t="shared" si="22"/>
        <v>1462.5278687275188</v>
      </c>
      <c r="BQ27" s="156">
        <f t="shared" si="22"/>
        <v>1431.0114477743632</v>
      </c>
      <c r="BR27" s="156">
        <f t="shared" si="22"/>
        <v>3218.8923333766252</v>
      </c>
      <c r="BS27" s="156">
        <f t="shared" si="22"/>
        <v>4906.8865682156493</v>
      </c>
      <c r="BT27" s="159">
        <f t="shared" si="22"/>
        <v>79720.987806745601</v>
      </c>
      <c r="BU27" s="159">
        <f t="shared" si="22"/>
        <v>1856.0338149932384</v>
      </c>
      <c r="BV27" s="159">
        <f t="shared" si="22"/>
        <v>2773.5477988718526</v>
      </c>
      <c r="BW27" s="159">
        <f t="shared" si="22"/>
        <v>5025.4519745524103</v>
      </c>
      <c r="BX27" s="159">
        <f t="shared" si="22"/>
        <v>11497.528736953995</v>
      </c>
      <c r="BY27" s="162">
        <f t="shared" si="22"/>
        <v>94701.645162848712</v>
      </c>
      <c r="BZ27" s="162">
        <f t="shared" si="22"/>
        <v>1252.0014180073372</v>
      </c>
      <c r="CA27" s="162">
        <f t="shared" si="22"/>
        <v>4151.357003081579</v>
      </c>
      <c r="CB27" s="162">
        <f t="shared" si="22"/>
        <v>13395.974016150176</v>
      </c>
      <c r="CC27" s="162">
        <f t="shared" si="22"/>
        <v>7520.5770650481909</v>
      </c>
      <c r="CD27" s="165">
        <f t="shared" ref="CD27:CM36" si="23">CD26*((CD$37/CD$26)^(1/11))</f>
        <v>7349.961557811368</v>
      </c>
      <c r="CE27" s="165">
        <f t="shared" si="23"/>
        <v>176.36207055945036</v>
      </c>
      <c r="CF27" s="165">
        <f t="shared" si="23"/>
        <v>124.09950646464812</v>
      </c>
      <c r="CG27" s="165">
        <f t="shared" si="23"/>
        <v>914.63163161861985</v>
      </c>
      <c r="CH27" s="165">
        <f t="shared" si="23"/>
        <v>943.66772056187642</v>
      </c>
      <c r="CI27" s="168">
        <f t="shared" si="23"/>
        <v>63858.56115839546</v>
      </c>
      <c r="CJ27" s="168">
        <f t="shared" si="23"/>
        <v>3271.0855067856869</v>
      </c>
      <c r="CK27" s="168">
        <f t="shared" si="23"/>
        <v>2787.4928803348294</v>
      </c>
      <c r="CL27" s="168">
        <f t="shared" si="23"/>
        <v>4618.0422772837173</v>
      </c>
      <c r="CM27" s="168">
        <f t="shared" si="23"/>
        <v>6290.5614009608507</v>
      </c>
    </row>
    <row r="28" spans="1:98" x14ac:dyDescent="0.25">
      <c r="A28" s="64">
        <v>42795</v>
      </c>
      <c r="B28" s="123">
        <f t="shared" si="18"/>
        <v>31967.365677439819</v>
      </c>
      <c r="C28" s="123">
        <f t="shared" si="18"/>
        <v>1425.7098813113053</v>
      </c>
      <c r="D28" s="123">
        <f t="shared" si="18"/>
        <v>1551.1200028669614</v>
      </c>
      <c r="E28" s="123">
        <f t="shared" si="18"/>
        <v>2718.7110504310567</v>
      </c>
      <c r="F28" s="123">
        <f t="shared" si="18"/>
        <v>3326.1451274402593</v>
      </c>
      <c r="G28" s="117">
        <f t="shared" si="18"/>
        <v>15867.961730697263</v>
      </c>
      <c r="H28" s="117">
        <f t="shared" si="18"/>
        <v>595.47644481233942</v>
      </c>
      <c r="I28" s="117">
        <f t="shared" si="18"/>
        <v>865.60134250899637</v>
      </c>
      <c r="J28" s="117">
        <f t="shared" si="18"/>
        <v>1439.4179002233984</v>
      </c>
      <c r="K28" s="117">
        <f t="shared" si="18"/>
        <v>2408.9488033968332</v>
      </c>
      <c r="L28" s="132">
        <f t="shared" si="18"/>
        <v>46042.831061418932</v>
      </c>
      <c r="M28" s="132">
        <f t="shared" si="18"/>
        <v>881.83367912523772</v>
      </c>
      <c r="N28" s="132">
        <f t="shared" si="18"/>
        <v>582.40443289464986</v>
      </c>
      <c r="O28" s="132">
        <f t="shared" si="18"/>
        <v>1207.5583113390173</v>
      </c>
      <c r="P28" s="132">
        <f t="shared" si="18"/>
        <v>3371.7374377401602</v>
      </c>
      <c r="Q28" s="120">
        <f t="shared" si="18"/>
        <v>23059.202014961764</v>
      </c>
      <c r="R28" s="120">
        <f t="shared" si="19"/>
        <v>560.27254096450906</v>
      </c>
      <c r="S28" s="120">
        <f t="shared" si="19"/>
        <v>761.6792400441883</v>
      </c>
      <c r="T28" s="120">
        <f t="shared" si="19"/>
        <v>1672.8511967246423</v>
      </c>
      <c r="U28" s="120">
        <f t="shared" si="19"/>
        <v>3130.2842842131313</v>
      </c>
      <c r="V28" s="129">
        <f t="shared" si="19"/>
        <v>1280.0171540464232</v>
      </c>
      <c r="W28" s="129">
        <f t="shared" si="19"/>
        <v>40.315703584638456</v>
      </c>
      <c r="X28" s="129">
        <f t="shared" si="19"/>
        <v>43.111147806955799</v>
      </c>
      <c r="Y28" s="129">
        <f t="shared" si="19"/>
        <v>79.341092350141793</v>
      </c>
      <c r="Z28" s="129">
        <f t="shared" si="19"/>
        <v>52.570725141723095</v>
      </c>
      <c r="AA28" s="135">
        <f t="shared" si="19"/>
        <v>2567.1192738901518</v>
      </c>
      <c r="AB28" s="135">
        <f t="shared" si="19"/>
        <v>67.032090888334281</v>
      </c>
      <c r="AC28" s="135">
        <f t="shared" si="19"/>
        <v>100.17650018515793</v>
      </c>
      <c r="AD28" s="135">
        <f t="shared" si="19"/>
        <v>308.57783520641925</v>
      </c>
      <c r="AE28" s="135">
        <f t="shared" si="19"/>
        <v>86.532344038588462</v>
      </c>
      <c r="AF28" s="138">
        <f t="shared" si="19"/>
        <v>46113.680719391981</v>
      </c>
      <c r="AG28" s="138">
        <f t="shared" si="19"/>
        <v>1383.4651966939093</v>
      </c>
      <c r="AH28" s="138">
        <f t="shared" si="20"/>
        <v>1095.4050588428377</v>
      </c>
      <c r="AI28" s="138">
        <f t="shared" si="20"/>
        <v>3330.6210287876875</v>
      </c>
      <c r="AJ28" s="138">
        <f t="shared" si="20"/>
        <v>6792.0911655450118</v>
      </c>
      <c r="AK28" s="141">
        <f t="shared" si="20"/>
        <v>58675.325078013615</v>
      </c>
      <c r="AL28" s="141">
        <f t="shared" si="20"/>
        <v>2329.4374951583441</v>
      </c>
      <c r="AM28" s="141">
        <f t="shared" si="20"/>
        <v>1402.9851048658882</v>
      </c>
      <c r="AN28" s="141">
        <f t="shared" si="20"/>
        <v>3803.520167654814</v>
      </c>
      <c r="AO28" s="141">
        <f t="shared" si="20"/>
        <v>5863.9619915827325</v>
      </c>
      <c r="AP28" s="144">
        <f t="shared" si="20"/>
        <v>38435.939450379214</v>
      </c>
      <c r="AQ28" s="144">
        <f t="shared" si="20"/>
        <v>1174.9423470527886</v>
      </c>
      <c r="AR28" s="144">
        <f t="shared" si="20"/>
        <v>914.88171760008231</v>
      </c>
      <c r="AS28" s="144">
        <f t="shared" si="20"/>
        <v>2761.4634406891496</v>
      </c>
      <c r="AT28" s="144">
        <f t="shared" si="20"/>
        <v>3793.0010803581267</v>
      </c>
      <c r="AU28" s="147">
        <f t="shared" si="20"/>
        <v>61301.485733547968</v>
      </c>
      <c r="AV28" s="147">
        <f t="shared" si="20"/>
        <v>1926.8591536217873</v>
      </c>
      <c r="AW28" s="147">
        <f t="shared" si="20"/>
        <v>1996.0387991438579</v>
      </c>
      <c r="AX28" s="147">
        <f t="shared" si="21"/>
        <v>2788.6098970800244</v>
      </c>
      <c r="AY28" s="147">
        <f t="shared" si="21"/>
        <v>7308.0286361836916</v>
      </c>
      <c r="AZ28" s="150">
        <f t="shared" si="21"/>
        <v>586153.39034263103</v>
      </c>
      <c r="BA28" s="150">
        <f t="shared" si="21"/>
        <v>23832.657108774514</v>
      </c>
      <c r="BB28" s="150">
        <f t="shared" si="21"/>
        <v>16184.894336732996</v>
      </c>
      <c r="BC28" s="150">
        <f t="shared" si="21"/>
        <v>39966.665491643813</v>
      </c>
      <c r="BD28" s="150">
        <f t="shared" si="21"/>
        <v>71698.560223156222</v>
      </c>
      <c r="BE28" s="153">
        <f t="shared" si="21"/>
        <v>106697.2232521464</v>
      </c>
      <c r="BF28" s="153">
        <f t="shared" si="21"/>
        <v>2460.4153072826011</v>
      </c>
      <c r="BG28" s="153">
        <f t="shared" si="21"/>
        <v>1577.4126620064678</v>
      </c>
      <c r="BH28" s="153">
        <f t="shared" si="21"/>
        <v>6126.0503255407821</v>
      </c>
      <c r="BI28" s="153">
        <f t="shared" si="21"/>
        <v>13965.901622937665</v>
      </c>
      <c r="BJ28" s="126">
        <f t="shared" si="21"/>
        <v>67283.558521739105</v>
      </c>
      <c r="BK28" s="126">
        <f t="shared" si="21"/>
        <v>2258.4509931528569</v>
      </c>
      <c r="BL28" s="126">
        <f t="shared" si="21"/>
        <v>2373.3898680231405</v>
      </c>
      <c r="BM28" s="126">
        <f t="shared" si="21"/>
        <v>3992.8896508839121</v>
      </c>
      <c r="BN28" s="126">
        <f t="shared" si="22"/>
        <v>6896.5347743442762</v>
      </c>
      <c r="BO28" s="156">
        <f t="shared" si="22"/>
        <v>47757.392784366733</v>
      </c>
      <c r="BP28" s="156">
        <f t="shared" si="22"/>
        <v>1833.2071244813951</v>
      </c>
      <c r="BQ28" s="156">
        <f t="shared" si="22"/>
        <v>1793.7028328607862</v>
      </c>
      <c r="BR28" s="156">
        <f t="shared" si="22"/>
        <v>4034.7240450321688</v>
      </c>
      <c r="BS28" s="156">
        <f t="shared" si="22"/>
        <v>6150.5422277535408</v>
      </c>
      <c r="BT28" s="159">
        <f t="shared" si="22"/>
        <v>99926.357605188663</v>
      </c>
      <c r="BU28" s="159">
        <f t="shared" si="22"/>
        <v>2326.4475745575701</v>
      </c>
      <c r="BV28" s="159">
        <f t="shared" si="22"/>
        <v>3476.5064609711408</v>
      </c>
      <c r="BW28" s="159">
        <f t="shared" si="22"/>
        <v>6299.1581633956375</v>
      </c>
      <c r="BX28" s="159">
        <f t="shared" si="22"/>
        <v>14411.589717502011</v>
      </c>
      <c r="BY28" s="162">
        <f t="shared" si="22"/>
        <v>118703.8786233125</v>
      </c>
      <c r="BZ28" s="162">
        <f t="shared" si="22"/>
        <v>1569.3225192001253</v>
      </c>
      <c r="CA28" s="162">
        <f t="shared" si="22"/>
        <v>5203.5228846177606</v>
      </c>
      <c r="CB28" s="162">
        <f t="shared" si="22"/>
        <v>16791.197987318104</v>
      </c>
      <c r="CC28" s="162">
        <f t="shared" si="22"/>
        <v>9426.6753821607454</v>
      </c>
      <c r="CD28" s="165">
        <f t="shared" si="23"/>
        <v>9212.8171917621712</v>
      </c>
      <c r="CE28" s="165">
        <f t="shared" si="23"/>
        <v>221.06122635404628</v>
      </c>
      <c r="CF28" s="165">
        <f t="shared" si="23"/>
        <v>155.55265937841972</v>
      </c>
      <c r="CG28" s="165">
        <f t="shared" si="23"/>
        <v>1146.4459988841975</v>
      </c>
      <c r="CH28" s="165">
        <f t="shared" si="23"/>
        <v>1182.8413156887693</v>
      </c>
      <c r="CI28" s="168">
        <f t="shared" si="23"/>
        <v>80043.581922685276</v>
      </c>
      <c r="CJ28" s="168">
        <f t="shared" si="23"/>
        <v>4100.145634178386</v>
      </c>
      <c r="CK28" s="168">
        <f t="shared" si="23"/>
        <v>3493.9859382761751</v>
      </c>
      <c r="CL28" s="168">
        <f t="shared" si="23"/>
        <v>5788.490041723815</v>
      </c>
      <c r="CM28" s="168">
        <f t="shared" si="23"/>
        <v>7884.9109297742807</v>
      </c>
    </row>
    <row r="29" spans="1:98" x14ac:dyDescent="0.25">
      <c r="A29" s="64">
        <v>42826</v>
      </c>
      <c r="B29" s="123">
        <f t="shared" si="18"/>
        <v>40069.528768550867</v>
      </c>
      <c r="C29" s="123">
        <f t="shared" si="18"/>
        <v>1787.057578695855</v>
      </c>
      <c r="D29" s="123">
        <f t="shared" si="18"/>
        <v>1944.2530299647151</v>
      </c>
      <c r="E29" s="123">
        <f t="shared" si="18"/>
        <v>3407.771279868216</v>
      </c>
      <c r="F29" s="123">
        <f t="shared" si="18"/>
        <v>4169.1601746965271</v>
      </c>
      <c r="G29" s="117">
        <f t="shared" si="18"/>
        <v>19889.713637403464</v>
      </c>
      <c r="H29" s="117">
        <f t="shared" si="18"/>
        <v>746.4005879358823</v>
      </c>
      <c r="I29" s="117">
        <f t="shared" si="18"/>
        <v>1084.9889304528469</v>
      </c>
      <c r="J29" s="117">
        <f t="shared" si="18"/>
        <v>1804.2399096924187</v>
      </c>
      <c r="K29" s="117">
        <f t="shared" si="18"/>
        <v>3019.4994593438159</v>
      </c>
      <c r="L29" s="132">
        <f t="shared" si="18"/>
        <v>57712.435939100738</v>
      </c>
      <c r="M29" s="132">
        <f t="shared" si="18"/>
        <v>1105.3353701810447</v>
      </c>
      <c r="N29" s="132">
        <f t="shared" si="18"/>
        <v>730.0154605880773</v>
      </c>
      <c r="O29" s="132">
        <f t="shared" si="18"/>
        <v>1513.6152595160161</v>
      </c>
      <c r="P29" s="132">
        <f t="shared" si="18"/>
        <v>4226.307904904269</v>
      </c>
      <c r="Q29" s="120">
        <f t="shared" si="18"/>
        <v>28903.58147873306</v>
      </c>
      <c r="R29" s="120">
        <f t="shared" si="19"/>
        <v>702.2742169289827</v>
      </c>
      <c r="S29" s="120">
        <f t="shared" si="19"/>
        <v>954.72765974261654</v>
      </c>
      <c r="T29" s="120">
        <f t="shared" si="19"/>
        <v>2096.8371253677565</v>
      </c>
      <c r="U29" s="120">
        <f t="shared" si="19"/>
        <v>3923.6581908448952</v>
      </c>
      <c r="V29" s="129">
        <f t="shared" si="19"/>
        <v>1604.4388735634288</v>
      </c>
      <c r="W29" s="129">
        <f t="shared" si="19"/>
        <v>50.533761865435494</v>
      </c>
      <c r="X29" s="129">
        <f t="shared" si="19"/>
        <v>54.037714421841287</v>
      </c>
      <c r="Y29" s="129">
        <f t="shared" si="19"/>
        <v>99.450177237965889</v>
      </c>
      <c r="Z29" s="129">
        <f t="shared" si="19"/>
        <v>65.894831770152805</v>
      </c>
      <c r="AA29" s="135">
        <f t="shared" si="19"/>
        <v>3217.7584050986115</v>
      </c>
      <c r="AB29" s="135">
        <f t="shared" si="19"/>
        <v>84.021446163822176</v>
      </c>
      <c r="AC29" s="135">
        <f t="shared" si="19"/>
        <v>125.56634151855454</v>
      </c>
      <c r="AD29" s="135">
        <f t="shared" si="19"/>
        <v>386.78721824947729</v>
      </c>
      <c r="AE29" s="135">
        <f t="shared" si="19"/>
        <v>108.46405937387985</v>
      </c>
      <c r="AF29" s="138">
        <f t="shared" si="19"/>
        <v>57801.242518818268</v>
      </c>
      <c r="AG29" s="138">
        <f t="shared" si="19"/>
        <v>1734.1059334875761</v>
      </c>
      <c r="AH29" s="138">
        <f t="shared" si="20"/>
        <v>1373.0366449774494</v>
      </c>
      <c r="AI29" s="138">
        <f t="shared" si="20"/>
        <v>4174.7704980373874</v>
      </c>
      <c r="AJ29" s="138">
        <f t="shared" si="20"/>
        <v>8513.5539506933274</v>
      </c>
      <c r="AK29" s="141">
        <f t="shared" si="20"/>
        <v>73546.649102736861</v>
      </c>
      <c r="AL29" s="141">
        <f t="shared" si="20"/>
        <v>2919.8359248181769</v>
      </c>
      <c r="AM29" s="141">
        <f t="shared" si="20"/>
        <v>1758.5731833056793</v>
      </c>
      <c r="AN29" s="141">
        <f t="shared" si="20"/>
        <v>4767.5264304673137</v>
      </c>
      <c r="AO29" s="141">
        <f t="shared" si="20"/>
        <v>7350.1894428928417</v>
      </c>
      <c r="AP29" s="144">
        <f t="shared" si="20"/>
        <v>48177.569496761622</v>
      </c>
      <c r="AQ29" s="144">
        <f t="shared" si="20"/>
        <v>1472.7327441261607</v>
      </c>
      <c r="AR29" s="144">
        <f t="shared" si="20"/>
        <v>1146.7594694256845</v>
      </c>
      <c r="AS29" s="144">
        <f t="shared" si="20"/>
        <v>3461.3593092559463</v>
      </c>
      <c r="AT29" s="144">
        <f t="shared" si="20"/>
        <v>4754.3412692217325</v>
      </c>
      <c r="AU29" s="147">
        <f t="shared" si="20"/>
        <v>76838.412990933415</v>
      </c>
      <c r="AV29" s="147">
        <f t="shared" si="20"/>
        <v>2415.2236711666756</v>
      </c>
      <c r="AW29" s="147">
        <f t="shared" si="20"/>
        <v>2501.9369719877382</v>
      </c>
      <c r="AX29" s="147">
        <f t="shared" si="21"/>
        <v>3495.3860641125725</v>
      </c>
      <c r="AY29" s="147">
        <f t="shared" si="21"/>
        <v>9160.25632620748</v>
      </c>
      <c r="AZ29" s="150">
        <f t="shared" si="21"/>
        <v>734714.59531909355</v>
      </c>
      <c r="BA29" s="150">
        <f t="shared" si="21"/>
        <v>29873.069595002333</v>
      </c>
      <c r="BB29" s="150">
        <f t="shared" si="21"/>
        <v>20286.973152102943</v>
      </c>
      <c r="BC29" s="150">
        <f t="shared" si="21"/>
        <v>50096.259693699176</v>
      </c>
      <c r="BD29" s="150">
        <f t="shared" si="21"/>
        <v>89870.637152717682</v>
      </c>
      <c r="BE29" s="153">
        <f t="shared" si="21"/>
        <v>133739.74883528071</v>
      </c>
      <c r="BF29" s="153">
        <f t="shared" si="21"/>
        <v>3084.0102037972724</v>
      </c>
      <c r="BG29" s="153">
        <f t="shared" si="21"/>
        <v>1977.2095917415795</v>
      </c>
      <c r="BH29" s="153">
        <f t="shared" si="21"/>
        <v>7678.7043459786773</v>
      </c>
      <c r="BI29" s="153">
        <f t="shared" si="21"/>
        <v>17505.574356850459</v>
      </c>
      <c r="BJ29" s="126">
        <f t="shared" si="21"/>
        <v>84336.648538417125</v>
      </c>
      <c r="BK29" s="126">
        <f t="shared" si="21"/>
        <v>2830.8578178015255</v>
      </c>
      <c r="BL29" s="126">
        <f t="shared" si="21"/>
        <v>2974.9280736903288</v>
      </c>
      <c r="BM29" s="126">
        <f t="shared" si="21"/>
        <v>5004.8918121724746</v>
      </c>
      <c r="BN29" s="126">
        <f t="shared" si="22"/>
        <v>8644.4689040773919</v>
      </c>
      <c r="BO29" s="156">
        <f t="shared" si="22"/>
        <v>59861.555168265048</v>
      </c>
      <c r="BP29" s="156">
        <f t="shared" si="22"/>
        <v>2297.8354348716089</v>
      </c>
      <c r="BQ29" s="156">
        <f t="shared" si="22"/>
        <v>2248.3187382020951</v>
      </c>
      <c r="BR29" s="156">
        <f t="shared" si="22"/>
        <v>5057.3291783524928</v>
      </c>
      <c r="BS29" s="156">
        <f t="shared" si="22"/>
        <v>7709.4037470557969</v>
      </c>
      <c r="BT29" s="159">
        <f t="shared" si="22"/>
        <v>125252.80003360848</v>
      </c>
      <c r="BU29" s="159">
        <f t="shared" si="22"/>
        <v>2916.0882056367695</v>
      </c>
      <c r="BV29" s="159">
        <f t="shared" si="22"/>
        <v>4357.6307493565228</v>
      </c>
      <c r="BW29" s="159">
        <f t="shared" si="22"/>
        <v>7895.6865508615128</v>
      </c>
      <c r="BX29" s="159">
        <f t="shared" si="22"/>
        <v>18064.222576636359</v>
      </c>
      <c r="BY29" s="162">
        <f t="shared" si="22"/>
        <v>148789.50387807866</v>
      </c>
      <c r="BZ29" s="162">
        <f t="shared" si="22"/>
        <v>1967.0689935705766</v>
      </c>
      <c r="CA29" s="162">
        <f t="shared" si="22"/>
        <v>6522.3613364597568</v>
      </c>
      <c r="CB29" s="162">
        <f t="shared" si="22"/>
        <v>21046.945112718469</v>
      </c>
      <c r="CC29" s="162">
        <f t="shared" si="22"/>
        <v>11815.876360555056</v>
      </c>
      <c r="CD29" s="165">
        <f t="shared" si="23"/>
        <v>11547.815582603202</v>
      </c>
      <c r="CE29" s="165">
        <f t="shared" si="23"/>
        <v>277.0894310898999</v>
      </c>
      <c r="CF29" s="165">
        <f t="shared" si="23"/>
        <v>194.97764760725696</v>
      </c>
      <c r="CG29" s="165">
        <f t="shared" si="23"/>
        <v>1437.0139659740457</v>
      </c>
      <c r="CH29" s="165">
        <f t="shared" si="23"/>
        <v>1482.6337148284379</v>
      </c>
      <c r="CI29" s="168">
        <f t="shared" si="23"/>
        <v>100330.71354554482</v>
      </c>
      <c r="CJ29" s="168">
        <f t="shared" si="23"/>
        <v>5139.3319393816464</v>
      </c>
      <c r="CK29" s="168">
        <f t="shared" si="23"/>
        <v>4379.5404189176779</v>
      </c>
      <c r="CL29" s="168">
        <f t="shared" si="23"/>
        <v>7255.5890464571503</v>
      </c>
      <c r="CM29" s="168">
        <f t="shared" si="23"/>
        <v>9883.3500553666781</v>
      </c>
    </row>
    <row r="30" spans="1:98" x14ac:dyDescent="0.25">
      <c r="A30" s="64">
        <v>42856</v>
      </c>
      <c r="B30" s="123">
        <f t="shared" si="18"/>
        <v>50225.193778379267</v>
      </c>
      <c r="C30" s="123">
        <f t="shared" si="18"/>
        <v>2239.9892372471895</v>
      </c>
      <c r="D30" s="123">
        <f t="shared" si="18"/>
        <v>2437.0260441101373</v>
      </c>
      <c r="E30" s="123">
        <f t="shared" si="18"/>
        <v>4271.4745629379813</v>
      </c>
      <c r="F30" s="123">
        <f t="shared" si="18"/>
        <v>5225.838289158587</v>
      </c>
      <c r="G30" s="117">
        <f t="shared" si="18"/>
        <v>24930.782875068729</v>
      </c>
      <c r="H30" s="117">
        <f t="shared" si="18"/>
        <v>935.57661688297617</v>
      </c>
      <c r="I30" s="117">
        <f t="shared" si="18"/>
        <v>1359.9805376838101</v>
      </c>
      <c r="J30" s="117">
        <f t="shared" si="18"/>
        <v>2261.5264484495333</v>
      </c>
      <c r="K30" s="117">
        <f t="shared" si="18"/>
        <v>3784.7948333817967</v>
      </c>
      <c r="L30" s="132">
        <f t="shared" si="18"/>
        <v>72339.714679615994</v>
      </c>
      <c r="M30" s="132">
        <f t="shared" si="18"/>
        <v>1385.483804366869</v>
      </c>
      <c r="N30" s="132">
        <f t="shared" si="18"/>
        <v>915.03866144855067</v>
      </c>
      <c r="O30" s="132">
        <f t="shared" si="18"/>
        <v>1897.2426692167733</v>
      </c>
      <c r="P30" s="132">
        <f t="shared" si="18"/>
        <v>5297.4701728340233</v>
      </c>
      <c r="Q30" s="120">
        <f t="shared" si="18"/>
        <v>36229.225181153612</v>
      </c>
      <c r="R30" s="120">
        <f t="shared" si="19"/>
        <v>880.26636985312712</v>
      </c>
      <c r="S30" s="120">
        <f t="shared" si="19"/>
        <v>1196.7044083080602</v>
      </c>
      <c r="T30" s="120">
        <f t="shared" si="19"/>
        <v>2628.2827420209774</v>
      </c>
      <c r="U30" s="120">
        <f t="shared" si="19"/>
        <v>4918.1135643896141</v>
      </c>
      <c r="V30" s="129">
        <f t="shared" si="19"/>
        <v>2011.0856255822671</v>
      </c>
      <c r="W30" s="129">
        <f t="shared" si="19"/>
        <v>63.341597968429539</v>
      </c>
      <c r="X30" s="129">
        <f t="shared" si="19"/>
        <v>67.733631055523233</v>
      </c>
      <c r="Y30" s="129">
        <f t="shared" si="19"/>
        <v>124.65593124197959</v>
      </c>
      <c r="Z30" s="129">
        <f t="shared" si="19"/>
        <v>82.595947503310754</v>
      </c>
      <c r="AA30" s="135">
        <f t="shared" si="19"/>
        <v>4033.3027214168355</v>
      </c>
      <c r="AB30" s="135">
        <f t="shared" si="19"/>
        <v>105.31677174176681</v>
      </c>
      <c r="AC30" s="135">
        <f t="shared" si="19"/>
        <v>157.39126534877971</v>
      </c>
      <c r="AD30" s="135">
        <f t="shared" si="19"/>
        <v>484.81885324360002</v>
      </c>
      <c r="AE30" s="135">
        <f t="shared" si="19"/>
        <v>135.95439146562657</v>
      </c>
      <c r="AF30" s="138">
        <f t="shared" si="19"/>
        <v>72451.029382138993</v>
      </c>
      <c r="AG30" s="138">
        <f t="shared" si="19"/>
        <v>2173.6169408113715</v>
      </c>
      <c r="AH30" s="138">
        <f t="shared" si="20"/>
        <v>1721.0342541620598</v>
      </c>
      <c r="AI30" s="138">
        <f t="shared" si="20"/>
        <v>5232.8705549629012</v>
      </c>
      <c r="AJ30" s="138">
        <f t="shared" si="20"/>
        <v>10671.323323668898</v>
      </c>
      <c r="AK30" s="141">
        <f t="shared" si="20"/>
        <v>92187.126139467553</v>
      </c>
      <c r="AL30" s="141">
        <f t="shared" si="20"/>
        <v>3659.8714692189233</v>
      </c>
      <c r="AM30" s="141">
        <f t="shared" si="20"/>
        <v>2204.2854413179898</v>
      </c>
      <c r="AN30" s="141">
        <f t="shared" si="20"/>
        <v>5975.8611137374119</v>
      </c>
      <c r="AO30" s="141">
        <f t="shared" si="20"/>
        <v>9213.1028345617742</v>
      </c>
      <c r="AP30" s="144">
        <f t="shared" si="20"/>
        <v>60388.226118729508</v>
      </c>
      <c r="AQ30" s="144">
        <f t="shared" si="20"/>
        <v>1845.9984364866234</v>
      </c>
      <c r="AR30" s="144">
        <f t="shared" si="20"/>
        <v>1437.4068859602264</v>
      </c>
      <c r="AS30" s="144">
        <f t="shared" si="20"/>
        <v>4338.6445358055607</v>
      </c>
      <c r="AT30" s="144">
        <f t="shared" si="20"/>
        <v>5959.3341592432962</v>
      </c>
      <c r="AU30" s="147">
        <f t="shared" si="20"/>
        <v>96313.191112986897</v>
      </c>
      <c r="AV30" s="147">
        <f t="shared" si="20"/>
        <v>3027.3646990748452</v>
      </c>
      <c r="AW30" s="147">
        <f t="shared" si="20"/>
        <v>3136.0555789216528</v>
      </c>
      <c r="AX30" s="147">
        <f t="shared" si="21"/>
        <v>4381.2954081478574</v>
      </c>
      <c r="AY30" s="147">
        <f t="shared" si="21"/>
        <v>11481.933109342981</v>
      </c>
      <c r="AZ30" s="150">
        <f t="shared" si="21"/>
        <v>920928.79691331415</v>
      </c>
      <c r="BA30" s="150">
        <f t="shared" si="21"/>
        <v>37444.431099514128</v>
      </c>
      <c r="BB30" s="150">
        <f t="shared" si="21"/>
        <v>25428.728239520988</v>
      </c>
      <c r="BC30" s="150">
        <f t="shared" si="21"/>
        <v>62793.21040238547</v>
      </c>
      <c r="BD30" s="150">
        <f t="shared" si="21"/>
        <v>112648.44645551093</v>
      </c>
      <c r="BE30" s="153">
        <f t="shared" si="21"/>
        <v>167636.2315095595</v>
      </c>
      <c r="BF30" s="153">
        <f t="shared" si="21"/>
        <v>3865.6558951546363</v>
      </c>
      <c r="BG30" s="153">
        <f t="shared" si="21"/>
        <v>2478.3354817896561</v>
      </c>
      <c r="BH30" s="153">
        <f t="shared" si="21"/>
        <v>9624.8801919117213</v>
      </c>
      <c r="BI30" s="153">
        <f t="shared" si="21"/>
        <v>21942.38093872245</v>
      </c>
      <c r="BJ30" s="126">
        <f t="shared" si="21"/>
        <v>105711.86249601252</v>
      </c>
      <c r="BK30" s="126">
        <f t="shared" si="21"/>
        <v>3548.3417656190099</v>
      </c>
      <c r="BL30" s="126">
        <f t="shared" si="21"/>
        <v>3728.9267822662505</v>
      </c>
      <c r="BM30" s="126">
        <f t="shared" si="21"/>
        <v>6273.3870058257062</v>
      </c>
      <c r="BN30" s="126">
        <f t="shared" si="22"/>
        <v>10835.418812292732</v>
      </c>
      <c r="BO30" s="156">
        <f t="shared" si="22"/>
        <v>75033.530480672707</v>
      </c>
      <c r="BP30" s="156">
        <f t="shared" si="22"/>
        <v>2880.2242884831107</v>
      </c>
      <c r="BQ30" s="156">
        <f t="shared" si="22"/>
        <v>2818.1575319745216</v>
      </c>
      <c r="BR30" s="156">
        <f t="shared" si="22"/>
        <v>6339.1146786623867</v>
      </c>
      <c r="BS30" s="156">
        <f t="shared" si="22"/>
        <v>9663.3603890930954</v>
      </c>
      <c r="BT30" s="159">
        <f t="shared" si="22"/>
        <v>156998.25643844443</v>
      </c>
      <c r="BU30" s="159">
        <f t="shared" si="22"/>
        <v>3655.1738865944712</v>
      </c>
      <c r="BV30" s="159">
        <f t="shared" si="22"/>
        <v>5462.0769329544255</v>
      </c>
      <c r="BW30" s="159">
        <f t="shared" si="22"/>
        <v>9896.8567691669505</v>
      </c>
      <c r="BX30" s="159">
        <f t="shared" si="22"/>
        <v>22642.619148529284</v>
      </c>
      <c r="BY30" s="162">
        <f t="shared" si="22"/>
        <v>186500.36309712456</v>
      </c>
      <c r="BZ30" s="162">
        <f t="shared" si="22"/>
        <v>2465.6247381442995</v>
      </c>
      <c r="CA30" s="162">
        <f t="shared" si="22"/>
        <v>8175.4608073507279</v>
      </c>
      <c r="CB30" s="162">
        <f t="shared" si="22"/>
        <v>26381.315908034016</v>
      </c>
      <c r="CC30" s="162">
        <f t="shared" si="22"/>
        <v>14810.622887485259</v>
      </c>
      <c r="CD30" s="165">
        <f t="shared" si="23"/>
        <v>14474.621818074582</v>
      </c>
      <c r="CE30" s="165">
        <f t="shared" si="23"/>
        <v>347.31804436277633</v>
      </c>
      <c r="CF30" s="165">
        <f t="shared" si="23"/>
        <v>244.39494135536322</v>
      </c>
      <c r="CG30" s="165">
        <f t="shared" si="23"/>
        <v>1801.2266957312156</v>
      </c>
      <c r="CH30" s="165">
        <f t="shared" si="23"/>
        <v>1858.4088188244916</v>
      </c>
      <c r="CI30" s="168">
        <f t="shared" si="23"/>
        <v>125759.64042040549</v>
      </c>
      <c r="CJ30" s="168">
        <f t="shared" si="23"/>
        <v>6441.9011273586311</v>
      </c>
      <c r="CK30" s="168">
        <f t="shared" si="23"/>
        <v>5489.539631746954</v>
      </c>
      <c r="CL30" s="168">
        <f t="shared" si="23"/>
        <v>9094.5258662640281</v>
      </c>
      <c r="CM30" s="168">
        <f t="shared" si="23"/>
        <v>12388.295719113823</v>
      </c>
    </row>
    <row r="31" spans="1:98" x14ac:dyDescent="0.25">
      <c r="A31" s="64">
        <v>42887</v>
      </c>
      <c r="B31" s="123">
        <f t="shared" si="18"/>
        <v>62954.822969009365</v>
      </c>
      <c r="C31" s="123">
        <f t="shared" si="18"/>
        <v>2807.7169100756764</v>
      </c>
      <c r="D31" s="123">
        <f t="shared" si="18"/>
        <v>3054.6929068069339</v>
      </c>
      <c r="E31" s="123">
        <f t="shared" si="18"/>
        <v>5354.0843687525303</v>
      </c>
      <c r="F31" s="123">
        <f t="shared" si="18"/>
        <v>6550.3326041973896</v>
      </c>
      <c r="G31" s="117">
        <f t="shared" si="18"/>
        <v>31249.516513650557</v>
      </c>
      <c r="H31" s="117">
        <f t="shared" si="18"/>
        <v>1172.6995131110293</v>
      </c>
      <c r="I31" s="117">
        <f t="shared" si="18"/>
        <v>1704.6690624823159</v>
      </c>
      <c r="J31" s="117">
        <f t="shared" si="18"/>
        <v>2834.7127505391809</v>
      </c>
      <c r="K31" s="117">
        <f t="shared" si="18"/>
        <v>4744.0551401544271</v>
      </c>
      <c r="L31" s="132">
        <f t="shared" si="18"/>
        <v>90674.292893307211</v>
      </c>
      <c r="M31" s="132">
        <f t="shared" si="18"/>
        <v>1736.6361594386358</v>
      </c>
      <c r="N31" s="132">
        <f t="shared" si="18"/>
        <v>1146.9561908607475</v>
      </c>
      <c r="O31" s="132">
        <f t="shared" si="18"/>
        <v>2378.1008570485405</v>
      </c>
      <c r="P31" s="132">
        <f t="shared" si="18"/>
        <v>6640.1196655599097</v>
      </c>
      <c r="Q31" s="120">
        <f t="shared" si="18"/>
        <v>45411.561131014154</v>
      </c>
      <c r="R31" s="120">
        <f t="shared" si="19"/>
        <v>1103.370824694196</v>
      </c>
      <c r="S31" s="120">
        <f t="shared" si="19"/>
        <v>1500.0104231294845</v>
      </c>
      <c r="T31" s="120">
        <f t="shared" si="19"/>
        <v>3294.4238197774957</v>
      </c>
      <c r="U31" s="120">
        <f t="shared" si="19"/>
        <v>6164.6147181400283</v>
      </c>
      <c r="V31" s="129">
        <f t="shared" si="19"/>
        <v>2520.7974327129937</v>
      </c>
      <c r="W31" s="129">
        <f t="shared" si="19"/>
        <v>79.395593858181101</v>
      </c>
      <c r="X31" s="129">
        <f t="shared" si="19"/>
        <v>84.900792438241965</v>
      </c>
      <c r="Y31" s="129">
        <f t="shared" si="19"/>
        <v>156.25011061189915</v>
      </c>
      <c r="Z31" s="129">
        <f t="shared" si="19"/>
        <v>103.52997891800895</v>
      </c>
      <c r="AA31" s="135">
        <f t="shared" si="19"/>
        <v>5055.5476187435879</v>
      </c>
      <c r="AB31" s="135">
        <f t="shared" si="19"/>
        <v>132.00942041013366</v>
      </c>
      <c r="AC31" s="135">
        <f t="shared" si="19"/>
        <v>197.28225023128118</v>
      </c>
      <c r="AD31" s="135">
        <f t="shared" si="19"/>
        <v>607.69671118974998</v>
      </c>
      <c r="AE31" s="135">
        <f t="shared" si="19"/>
        <v>170.41217768805015</v>
      </c>
      <c r="AF31" s="138">
        <f t="shared" si="19"/>
        <v>90813.820426483202</v>
      </c>
      <c r="AG31" s="138">
        <f t="shared" si="19"/>
        <v>2724.5224839754778</v>
      </c>
      <c r="AH31" s="138">
        <f t="shared" si="20"/>
        <v>2157.232230351583</v>
      </c>
      <c r="AI31" s="138">
        <f t="shared" si="20"/>
        <v>6559.147205306449</v>
      </c>
      <c r="AJ31" s="138">
        <f t="shared" si="20"/>
        <v>13375.981656756387</v>
      </c>
      <c r="AK31" s="141">
        <f t="shared" si="20"/>
        <v>115552.05205858729</v>
      </c>
      <c r="AL31" s="141">
        <f t="shared" si="20"/>
        <v>4587.4698154612197</v>
      </c>
      <c r="AM31" s="141">
        <f t="shared" si="20"/>
        <v>2762.9639488036387</v>
      </c>
      <c r="AN31" s="141">
        <f t="shared" si="20"/>
        <v>7490.449517482497</v>
      </c>
      <c r="AO31" s="141">
        <f t="shared" si="20"/>
        <v>11548.173621876495</v>
      </c>
      <c r="AP31" s="144">
        <f t="shared" si="20"/>
        <v>75693.686747977801</v>
      </c>
      <c r="AQ31" s="144">
        <f t="shared" si="20"/>
        <v>2313.8687186133066</v>
      </c>
      <c r="AR31" s="144">
        <f t="shared" si="20"/>
        <v>1801.7192017089951</v>
      </c>
      <c r="AS31" s="144">
        <f t="shared" si="20"/>
        <v>5438.2786432310086</v>
      </c>
      <c r="AT31" s="144">
        <f t="shared" si="20"/>
        <v>7469.7337886595287</v>
      </c>
      <c r="AU31" s="147">
        <f t="shared" si="20"/>
        <v>120723.87262164422</v>
      </c>
      <c r="AV31" s="147">
        <f t="shared" si="20"/>
        <v>3794.6535265520147</v>
      </c>
      <c r="AW31" s="147">
        <f t="shared" si="20"/>
        <v>3930.8922263825211</v>
      </c>
      <c r="AX31" s="147">
        <f t="shared" si="21"/>
        <v>5491.7394248783849</v>
      </c>
      <c r="AY31" s="147">
        <f t="shared" si="21"/>
        <v>14392.04136135879</v>
      </c>
      <c r="AZ31" s="150">
        <f t="shared" si="21"/>
        <v>1154339.1874716496</v>
      </c>
      <c r="BA31" s="150">
        <f t="shared" si="21"/>
        <v>46934.762291747385</v>
      </c>
      <c r="BB31" s="150">
        <f t="shared" si="21"/>
        <v>31873.666664382785</v>
      </c>
      <c r="BC31" s="150">
        <f t="shared" si="21"/>
        <v>78708.216875803555</v>
      </c>
      <c r="BD31" s="150">
        <f t="shared" si="21"/>
        <v>141199.31593760129</v>
      </c>
      <c r="BE31" s="153">
        <f t="shared" si="21"/>
        <v>210123.8140452774</v>
      </c>
      <c r="BF31" s="153">
        <f t="shared" si="21"/>
        <v>4845.4105246942599</v>
      </c>
      <c r="BG31" s="153">
        <f t="shared" si="21"/>
        <v>3106.4722657386051</v>
      </c>
      <c r="BH31" s="153">
        <f t="shared" si="21"/>
        <v>12064.316391758088</v>
      </c>
      <c r="BI31" s="153">
        <f t="shared" si="21"/>
        <v>27503.700903797955</v>
      </c>
      <c r="BJ31" s="126">
        <f t="shared" si="21"/>
        <v>132504.6473394708</v>
      </c>
      <c r="BK31" s="126">
        <f t="shared" si="21"/>
        <v>4447.6727889549493</v>
      </c>
      <c r="BL31" s="126">
        <f t="shared" si="21"/>
        <v>4674.0272716085656</v>
      </c>
      <c r="BM31" s="126">
        <f t="shared" si="21"/>
        <v>7863.3836657859383</v>
      </c>
      <c r="BN31" s="126">
        <f t="shared" si="22"/>
        <v>13581.667322836856</v>
      </c>
      <c r="BO31" s="156">
        <f t="shared" si="22"/>
        <v>94050.859196166348</v>
      </c>
      <c r="BP31" s="156">
        <f t="shared" si="22"/>
        <v>3610.2202212020297</v>
      </c>
      <c r="BQ31" s="156">
        <f t="shared" si="22"/>
        <v>3532.4225787379623</v>
      </c>
      <c r="BR31" s="156">
        <f t="shared" si="22"/>
        <v>7945.7700877449397</v>
      </c>
      <c r="BS31" s="156">
        <f t="shared" si="22"/>
        <v>12112.549436155196</v>
      </c>
      <c r="BT31" s="159">
        <f t="shared" si="22"/>
        <v>196789.63279142469</v>
      </c>
      <c r="BU31" s="159">
        <f t="shared" si="22"/>
        <v>4581.581625486092</v>
      </c>
      <c r="BV31" s="159">
        <f t="shared" si="22"/>
        <v>6846.4461854456931</v>
      </c>
      <c r="BW31" s="159">
        <f t="shared" si="22"/>
        <v>12405.225724002232</v>
      </c>
      <c r="BX31" s="159">
        <f t="shared" si="22"/>
        <v>28381.41523834179</v>
      </c>
      <c r="BY31" s="162">
        <f t="shared" si="22"/>
        <v>233769.0800008362</v>
      </c>
      <c r="BZ31" s="162">
        <f t="shared" si="22"/>
        <v>3090.5399704939355</v>
      </c>
      <c r="CA31" s="162">
        <f t="shared" si="22"/>
        <v>10247.540110803888</v>
      </c>
      <c r="CB31" s="162">
        <f t="shared" si="22"/>
        <v>33067.688698390637</v>
      </c>
      <c r="CC31" s="162">
        <f t="shared" si="22"/>
        <v>18564.391131204924</v>
      </c>
      <c r="CD31" s="165">
        <f t="shared" si="23"/>
        <v>18143.230230652007</v>
      </c>
      <c r="CE31" s="165">
        <f t="shared" si="23"/>
        <v>435.3461749352897</v>
      </c>
      <c r="CF31" s="165">
        <f t="shared" si="23"/>
        <v>306.33710116558177</v>
      </c>
      <c r="CG31" s="165">
        <f t="shared" si="23"/>
        <v>2257.7495321805322</v>
      </c>
      <c r="CH31" s="165">
        <f t="shared" si="23"/>
        <v>2329.4245256552008</v>
      </c>
      <c r="CI31" s="168">
        <f t="shared" si="23"/>
        <v>157633.55606446767</v>
      </c>
      <c r="CJ31" s="168">
        <f t="shared" si="23"/>
        <v>8074.6078720218575</v>
      </c>
      <c r="CK31" s="168">
        <f t="shared" si="23"/>
        <v>6880.8693346795962</v>
      </c>
      <c r="CL31" s="168">
        <f t="shared" si="23"/>
        <v>11399.543193882009</v>
      </c>
      <c r="CM31" s="168">
        <f t="shared" si="23"/>
        <v>15528.122545945789</v>
      </c>
    </row>
    <row r="32" spans="1:98" x14ac:dyDescent="0.25">
      <c r="A32" s="64">
        <v>42917</v>
      </c>
      <c r="B32" s="123">
        <f t="shared" si="18"/>
        <v>78910.790320642191</v>
      </c>
      <c r="C32" s="123">
        <f t="shared" si="18"/>
        <v>3519.3357700293996</v>
      </c>
      <c r="D32" s="123">
        <f t="shared" si="18"/>
        <v>3828.9080978220722</v>
      </c>
      <c r="E32" s="123">
        <f t="shared" si="18"/>
        <v>6711.0827901087032</v>
      </c>
      <c r="F32" s="123">
        <f t="shared" si="18"/>
        <v>8210.5214228739169</v>
      </c>
      <c r="G32" s="117">
        <f t="shared" si="18"/>
        <v>39169.739964863693</v>
      </c>
      <c r="H32" s="117">
        <f t="shared" si="18"/>
        <v>1469.9214615181656</v>
      </c>
      <c r="I32" s="117">
        <f t="shared" si="18"/>
        <v>2136.7192633016539</v>
      </c>
      <c r="J32" s="117">
        <f t="shared" si="18"/>
        <v>3553.1737351904444</v>
      </c>
      <c r="K32" s="117">
        <f t="shared" si="18"/>
        <v>5946.4409997400007</v>
      </c>
      <c r="L32" s="132">
        <f t="shared" si="18"/>
        <v>113655.78960484928</v>
      </c>
      <c r="M32" s="132">
        <f t="shared" si="18"/>
        <v>2176.7884552414289</v>
      </c>
      <c r="N32" s="132">
        <f t="shared" si="18"/>
        <v>1437.6534666538369</v>
      </c>
      <c r="O32" s="132">
        <f t="shared" si="18"/>
        <v>2980.833067933092</v>
      </c>
      <c r="P32" s="132">
        <f t="shared" si="18"/>
        <v>8323.0651111656352</v>
      </c>
      <c r="Q32" s="120">
        <f t="shared" si="18"/>
        <v>56921.169968288312</v>
      </c>
      <c r="R32" s="120">
        <f t="shared" si="19"/>
        <v>1383.0213427209296</v>
      </c>
      <c r="S32" s="120">
        <f t="shared" si="19"/>
        <v>1880.189672467458</v>
      </c>
      <c r="T32" s="120">
        <f t="shared" si="19"/>
        <v>4129.3990676101776</v>
      </c>
      <c r="U32" s="120">
        <f t="shared" si="19"/>
        <v>7727.0429252125532</v>
      </c>
      <c r="V32" s="129">
        <f t="shared" si="19"/>
        <v>3159.6962436309159</v>
      </c>
      <c r="W32" s="129">
        <f t="shared" si="19"/>
        <v>99.518492211628285</v>
      </c>
      <c r="X32" s="129">
        <f t="shared" si="19"/>
        <v>106.418989271854</v>
      </c>
      <c r="Y32" s="129">
        <f t="shared" si="19"/>
        <v>195.85186860333636</v>
      </c>
      <c r="Z32" s="129">
        <f t="shared" si="19"/>
        <v>129.76976303024722</v>
      </c>
      <c r="AA32" s="135">
        <f t="shared" si="19"/>
        <v>6336.8815808612662</v>
      </c>
      <c r="AB32" s="135">
        <f t="shared" si="19"/>
        <v>165.46734949062599</v>
      </c>
      <c r="AC32" s="135">
        <f t="shared" si="19"/>
        <v>247.28364798434222</v>
      </c>
      <c r="AD32" s="135">
        <f t="shared" si="19"/>
        <v>761.71809392338923</v>
      </c>
      <c r="AE32" s="135">
        <f t="shared" si="19"/>
        <v>213.60332675775211</v>
      </c>
      <c r="AF32" s="138">
        <f t="shared" si="19"/>
        <v>113830.68054084362</v>
      </c>
      <c r="AG32" s="138">
        <f t="shared" si="19"/>
        <v>3415.0556274727178</v>
      </c>
      <c r="AH32" s="138">
        <f t="shared" si="20"/>
        <v>2703.9850510897836</v>
      </c>
      <c r="AI32" s="138">
        <f t="shared" si="20"/>
        <v>8221.5700940808783</v>
      </c>
      <c r="AJ32" s="138">
        <f t="shared" si="20"/>
        <v>16766.138543009685</v>
      </c>
      <c r="AK32" s="141">
        <f t="shared" si="20"/>
        <v>144838.84349263852</v>
      </c>
      <c r="AL32" s="141">
        <f t="shared" si="20"/>
        <v>5750.1689566871919</v>
      </c>
      <c r="AM32" s="141">
        <f t="shared" si="20"/>
        <v>3463.2401227601817</v>
      </c>
      <c r="AN32" s="141">
        <f t="shared" si="20"/>
        <v>9388.9119753761388</v>
      </c>
      <c r="AO32" s="141">
        <f t="shared" si="20"/>
        <v>14475.07060278541</v>
      </c>
      <c r="AP32" s="144">
        <f t="shared" si="20"/>
        <v>94878.332776924624</v>
      </c>
      <c r="AQ32" s="144">
        <f t="shared" si="20"/>
        <v>2900.3212251723821</v>
      </c>
      <c r="AR32" s="144">
        <f t="shared" si="20"/>
        <v>2258.3668643262099</v>
      </c>
      <c r="AS32" s="144">
        <f t="shared" si="20"/>
        <v>6816.6161936866993</v>
      </c>
      <c r="AT32" s="144">
        <f t="shared" si="20"/>
        <v>9362.9458228814638</v>
      </c>
      <c r="AU32" s="147">
        <f t="shared" si="20"/>
        <v>151321.46752016174</v>
      </c>
      <c r="AV32" s="147">
        <f t="shared" si="20"/>
        <v>4756.412529674426</v>
      </c>
      <c r="AW32" s="147">
        <f t="shared" si="20"/>
        <v>4927.1810739871344</v>
      </c>
      <c r="AX32" s="147">
        <f t="shared" si="21"/>
        <v>6883.6266677377571</v>
      </c>
      <c r="AY32" s="147">
        <f t="shared" si="21"/>
        <v>18039.719668678215</v>
      </c>
      <c r="AZ32" s="150">
        <f t="shared" si="21"/>
        <v>1446907.6916683002</v>
      </c>
      <c r="BA32" s="150">
        <f t="shared" si="21"/>
        <v>58830.428095659234</v>
      </c>
      <c r="BB32" s="150">
        <f t="shared" si="21"/>
        <v>39952.081640215132</v>
      </c>
      <c r="BC32" s="150">
        <f t="shared" si="21"/>
        <v>98656.89879638936</v>
      </c>
      <c r="BD32" s="150">
        <f t="shared" si="21"/>
        <v>176986.43388855353</v>
      </c>
      <c r="BE32" s="153">
        <f t="shared" si="21"/>
        <v>263379.91990959621</v>
      </c>
      <c r="BF32" s="153">
        <f t="shared" si="21"/>
        <v>6073.48501511636</v>
      </c>
      <c r="BG32" s="153">
        <f t="shared" si="21"/>
        <v>3893.8109907681101</v>
      </c>
      <c r="BH32" s="153">
        <f t="shared" si="21"/>
        <v>15122.030310855618</v>
      </c>
      <c r="BI32" s="153">
        <f t="shared" si="21"/>
        <v>34474.543374216868</v>
      </c>
      <c r="BJ32" s="126">
        <f t="shared" si="21"/>
        <v>166088.09221594976</v>
      </c>
      <c r="BK32" s="126">
        <f t="shared" si="21"/>
        <v>5574.9402239892061</v>
      </c>
      <c r="BL32" s="126">
        <f t="shared" si="21"/>
        <v>5858.6644928607066</v>
      </c>
      <c r="BM32" s="126">
        <f t="shared" si="21"/>
        <v>9856.3666832492254</v>
      </c>
      <c r="BN32" s="126">
        <f t="shared" si="22"/>
        <v>17023.955461596328</v>
      </c>
      <c r="BO32" s="156">
        <f t="shared" si="22"/>
        <v>117888.15025591214</v>
      </c>
      <c r="BP32" s="156">
        <f t="shared" si="22"/>
        <v>4525.2344054220548</v>
      </c>
      <c r="BQ32" s="156">
        <f t="shared" si="22"/>
        <v>4427.7188670979403</v>
      </c>
      <c r="BR32" s="156">
        <f t="shared" si="22"/>
        <v>9959.6340321491662</v>
      </c>
      <c r="BS32" s="156">
        <f t="shared" si="22"/>
        <v>15182.488072047639</v>
      </c>
      <c r="BT32" s="159">
        <f t="shared" si="22"/>
        <v>246666.17612640461</v>
      </c>
      <c r="BU32" s="159">
        <f t="shared" si="22"/>
        <v>5742.7883986523584</v>
      </c>
      <c r="BV32" s="159">
        <f t="shared" si="22"/>
        <v>8581.6853086413648</v>
      </c>
      <c r="BW32" s="159">
        <f t="shared" si="22"/>
        <v>15549.343478717443</v>
      </c>
      <c r="BX32" s="159">
        <f t="shared" si="22"/>
        <v>35574.715347517551</v>
      </c>
      <c r="BY32" s="162">
        <f t="shared" si="22"/>
        <v>293018.10386276891</v>
      </c>
      <c r="BZ32" s="162">
        <f t="shared" si="22"/>
        <v>3873.8406382186704</v>
      </c>
      <c r="CA32" s="162">
        <f t="shared" si="22"/>
        <v>12844.790134412486</v>
      </c>
      <c r="CB32" s="162">
        <f t="shared" si="22"/>
        <v>41448.729838403255</v>
      </c>
      <c r="CC32" s="162">
        <f t="shared" si="22"/>
        <v>23269.555959295438</v>
      </c>
      <c r="CD32" s="165">
        <f t="shared" si="23"/>
        <v>22741.651377129525</v>
      </c>
      <c r="CE32" s="165">
        <f t="shared" si="23"/>
        <v>545.68512954318669</v>
      </c>
      <c r="CF32" s="165">
        <f t="shared" si="23"/>
        <v>383.97856776454313</v>
      </c>
      <c r="CG32" s="165">
        <f t="shared" si="23"/>
        <v>2829.9785707939932</v>
      </c>
      <c r="CH32" s="165">
        <f t="shared" si="23"/>
        <v>2919.8196681805621</v>
      </c>
      <c r="CI32" s="168">
        <f t="shared" si="23"/>
        <v>197585.94978852879</v>
      </c>
      <c r="CJ32" s="168">
        <f t="shared" si="23"/>
        <v>10121.125890929496</v>
      </c>
      <c r="CK32" s="168">
        <f t="shared" si="23"/>
        <v>8624.8330419406848</v>
      </c>
      <c r="CL32" s="168">
        <f t="shared" si="23"/>
        <v>14288.76963352506</v>
      </c>
      <c r="CM32" s="168">
        <f t="shared" si="23"/>
        <v>19463.741847063226</v>
      </c>
    </row>
    <row r="33" spans="1:91" x14ac:dyDescent="0.25">
      <c r="A33" s="64">
        <v>42948</v>
      </c>
      <c r="B33" s="123">
        <f t="shared" si="18"/>
        <v>98910.814697924987</v>
      </c>
      <c r="C33" s="123">
        <f t="shared" si="18"/>
        <v>4411.3151926967566</v>
      </c>
      <c r="D33" s="123">
        <f t="shared" si="18"/>
        <v>4799.3489587442946</v>
      </c>
      <c r="E33" s="123">
        <f t="shared" si="18"/>
        <v>8412.0139156841396</v>
      </c>
      <c r="F33" s="123">
        <f t="shared" si="18"/>
        <v>10291.486876906702</v>
      </c>
      <c r="G33" s="117">
        <f t="shared" si="18"/>
        <v>49097.352538073144</v>
      </c>
      <c r="H33" s="117">
        <f t="shared" si="18"/>
        <v>1842.4746312887155</v>
      </c>
      <c r="I33" s="117">
        <f t="shared" si="18"/>
        <v>2678.2730505568293</v>
      </c>
      <c r="J33" s="117">
        <f t="shared" si="18"/>
        <v>4453.729426392797</v>
      </c>
      <c r="K33" s="117">
        <f t="shared" si="18"/>
        <v>7453.572844062227</v>
      </c>
      <c r="L33" s="132">
        <f t="shared" si="18"/>
        <v>142461.97128773236</v>
      </c>
      <c r="M33" s="132">
        <f t="shared" si="18"/>
        <v>2728.4978221368187</v>
      </c>
      <c r="N33" s="132">
        <f t="shared" si="18"/>
        <v>1802.0282785436675</v>
      </c>
      <c r="O33" s="132">
        <f t="shared" si="18"/>
        <v>3736.3284036283608</v>
      </c>
      <c r="P33" s="132">
        <f t="shared" si="18"/>
        <v>10432.554883611625</v>
      </c>
      <c r="Q33" s="120">
        <f t="shared" si="18"/>
        <v>71347.901500483145</v>
      </c>
      <c r="R33" s="120">
        <f t="shared" si="19"/>
        <v>1733.5495842494563</v>
      </c>
      <c r="S33" s="120">
        <f t="shared" si="19"/>
        <v>2356.7257599970208</v>
      </c>
      <c r="T33" s="120">
        <f t="shared" si="19"/>
        <v>5175.9996868683056</v>
      </c>
      <c r="U33" s="120">
        <f t="shared" si="19"/>
        <v>9685.4702358579943</v>
      </c>
      <c r="V33" s="129">
        <f t="shared" si="19"/>
        <v>3960.5246428985934</v>
      </c>
      <c r="W33" s="129">
        <f t="shared" si="19"/>
        <v>124.74156071893145</v>
      </c>
      <c r="X33" s="129">
        <f t="shared" si="19"/>
        <v>133.39099615449342</v>
      </c>
      <c r="Y33" s="129">
        <f t="shared" si="19"/>
        <v>245.49073459982176</v>
      </c>
      <c r="Z33" s="129">
        <f t="shared" si="19"/>
        <v>162.6600485475148</v>
      </c>
      <c r="AA33" s="135">
        <f t="shared" si="19"/>
        <v>7942.971008912863</v>
      </c>
      <c r="AB33" s="135">
        <f t="shared" si="19"/>
        <v>207.40522655420423</v>
      </c>
      <c r="AC33" s="135">
        <f t="shared" si="19"/>
        <v>309.9579535855691</v>
      </c>
      <c r="AD33" s="135">
        <f t="shared" si="19"/>
        <v>954.77636117914153</v>
      </c>
      <c r="AE33" s="135">
        <f t="shared" si="19"/>
        <v>267.74131884812175</v>
      </c>
      <c r="AF33" s="138">
        <f t="shared" si="19"/>
        <v>142681.18851888913</v>
      </c>
      <c r="AG33" s="138">
        <f t="shared" si="19"/>
        <v>4280.6051362496473</v>
      </c>
      <c r="AH33" s="138">
        <f t="shared" si="20"/>
        <v>3389.3129602117037</v>
      </c>
      <c r="AI33" s="138">
        <f t="shared" si="20"/>
        <v>10305.335845672183</v>
      </c>
      <c r="AJ33" s="138">
        <f t="shared" si="20"/>
        <v>21015.534325393295</v>
      </c>
      <c r="AK33" s="141">
        <f t="shared" si="20"/>
        <v>181548.40360298066</v>
      </c>
      <c r="AL33" s="141">
        <f t="shared" si="20"/>
        <v>7207.5554413484033</v>
      </c>
      <c r="AM33" s="141">
        <f t="shared" si="20"/>
        <v>4341.002043508156</v>
      </c>
      <c r="AN33" s="141">
        <f t="shared" si="20"/>
        <v>11768.541777848975</v>
      </c>
      <c r="AO33" s="141">
        <f t="shared" si="20"/>
        <v>18143.792760328768</v>
      </c>
      <c r="AP33" s="144">
        <f t="shared" si="20"/>
        <v>118925.34790253614</v>
      </c>
      <c r="AQ33" s="144">
        <f t="shared" si="20"/>
        <v>3635.4107480335479</v>
      </c>
      <c r="AR33" s="144">
        <f t="shared" si="20"/>
        <v>2830.7523664336022</v>
      </c>
      <c r="AS33" s="144">
        <f t="shared" si="20"/>
        <v>8544.2948735015634</v>
      </c>
      <c r="AT33" s="144">
        <f t="shared" si="20"/>
        <v>11735.994476176</v>
      </c>
      <c r="AU33" s="147">
        <f t="shared" si="20"/>
        <v>189674.05563785747</v>
      </c>
      <c r="AV33" s="147">
        <f t="shared" si="20"/>
        <v>5961.9303828775428</v>
      </c>
      <c r="AW33" s="147">
        <f t="shared" si="20"/>
        <v>6175.980397762899</v>
      </c>
      <c r="AX33" s="147">
        <f t="shared" si="21"/>
        <v>8628.2892240175352</v>
      </c>
      <c r="AY33" s="147">
        <f t="shared" si="21"/>
        <v>22611.905952288816</v>
      </c>
      <c r="AZ33" s="150">
        <f t="shared" si="21"/>
        <v>1813627.9968060132</v>
      </c>
      <c r="BA33" s="150">
        <f t="shared" si="21"/>
        <v>73741.063146432251</v>
      </c>
      <c r="BB33" s="150">
        <f t="shared" si="21"/>
        <v>50077.979549496042</v>
      </c>
      <c r="BC33" s="150">
        <f t="shared" si="21"/>
        <v>123661.59552921067</v>
      </c>
      <c r="BD33" s="150">
        <f t="shared" si="21"/>
        <v>221843.83523805524</v>
      </c>
      <c r="BE33" s="153">
        <f t="shared" si="21"/>
        <v>330133.84288102499</v>
      </c>
      <c r="BF33" s="153">
        <f t="shared" si="21"/>
        <v>7612.8163012917294</v>
      </c>
      <c r="BG33" s="153">
        <f t="shared" si="21"/>
        <v>4880.7015594654349</v>
      </c>
      <c r="BH33" s="153">
        <f t="shared" si="21"/>
        <v>18954.725099771025</v>
      </c>
      <c r="BI33" s="153">
        <f t="shared" si="21"/>
        <v>43212.153339576282</v>
      </c>
      <c r="BJ33" s="126">
        <f t="shared" si="21"/>
        <v>208183.29718852561</v>
      </c>
      <c r="BK33" s="126">
        <f t="shared" si="21"/>
        <v>6987.9147985514337</v>
      </c>
      <c r="BL33" s="126">
        <f t="shared" si="21"/>
        <v>7343.5492874422662</v>
      </c>
      <c r="BM33" s="126">
        <f t="shared" si="21"/>
        <v>12354.473382414499</v>
      </c>
      <c r="BN33" s="126">
        <f t="shared" si="22"/>
        <v>21338.69521830407</v>
      </c>
      <c r="BO33" s="156">
        <f t="shared" si="22"/>
        <v>147767.02828172574</v>
      </c>
      <c r="BP33" s="156">
        <f t="shared" si="22"/>
        <v>5672.1599152744748</v>
      </c>
      <c r="BQ33" s="156">
        <f t="shared" si="22"/>
        <v>5549.9289592524592</v>
      </c>
      <c r="BR33" s="156">
        <f t="shared" si="22"/>
        <v>12483.913951567132</v>
      </c>
      <c r="BS33" s="156">
        <f t="shared" si="22"/>
        <v>19030.505945331144</v>
      </c>
      <c r="BT33" s="159">
        <f t="shared" si="22"/>
        <v>309183.98282347835</v>
      </c>
      <c r="BU33" s="159">
        <f t="shared" si="22"/>
        <v>7198.3042729697263</v>
      </c>
      <c r="BV33" s="159">
        <f t="shared" si="22"/>
        <v>10756.722647306815</v>
      </c>
      <c r="BW33" s="159">
        <f t="shared" si="22"/>
        <v>19490.341247988817</v>
      </c>
      <c r="BX33" s="159">
        <f t="shared" si="22"/>
        <v>44591.165078589729</v>
      </c>
      <c r="BY33" s="162">
        <f t="shared" si="22"/>
        <v>367283.85632105538</v>
      </c>
      <c r="BZ33" s="162">
        <f t="shared" si="22"/>
        <v>4855.6696996596511</v>
      </c>
      <c r="CA33" s="162">
        <f t="shared" si="22"/>
        <v>16100.315960037504</v>
      </c>
      <c r="CB33" s="162">
        <f t="shared" si="22"/>
        <v>51953.954837507379</v>
      </c>
      <c r="CC33" s="162">
        <f t="shared" si="22"/>
        <v>29167.249855699283</v>
      </c>
      <c r="CD33" s="165">
        <f t="shared" si="23"/>
        <v>28505.547291415889</v>
      </c>
      <c r="CE33" s="165">
        <f t="shared" si="23"/>
        <v>683.98961044926057</v>
      </c>
      <c r="CF33" s="165">
        <f t="shared" si="23"/>
        <v>481.29834728316371</v>
      </c>
      <c r="CG33" s="165">
        <f t="shared" si="23"/>
        <v>3547.2396725151093</v>
      </c>
      <c r="CH33" s="165">
        <f t="shared" si="23"/>
        <v>3659.8510923190825</v>
      </c>
      <c r="CI33" s="168">
        <f t="shared" si="23"/>
        <v>247664.32051985606</v>
      </c>
      <c r="CJ33" s="168">
        <f t="shared" si="23"/>
        <v>12686.33609502989</v>
      </c>
      <c r="CK33" s="168">
        <f t="shared" si="23"/>
        <v>10810.80621985327</v>
      </c>
      <c r="CL33" s="168">
        <f t="shared" si="23"/>
        <v>17910.273610746332</v>
      </c>
      <c r="CM33" s="168">
        <f t="shared" si="23"/>
        <v>24396.848077942956</v>
      </c>
    </row>
    <row r="34" spans="1:91" x14ac:dyDescent="0.25">
      <c r="A34" s="64">
        <v>42979</v>
      </c>
      <c r="B34" s="123">
        <f t="shared" si="18"/>
        <v>123979.86668811804</v>
      </c>
      <c r="C34" s="123">
        <f t="shared" si="18"/>
        <v>5529.3677559940988</v>
      </c>
      <c r="D34" s="123">
        <f t="shared" si="18"/>
        <v>6015.7490959111319</v>
      </c>
      <c r="E34" s="123">
        <f t="shared" si="18"/>
        <v>10544.047857963831</v>
      </c>
      <c r="F34" s="123">
        <f t="shared" si="18"/>
        <v>12899.875255482821</v>
      </c>
      <c r="G34" s="117">
        <f t="shared" si="18"/>
        <v>61541.129157614159</v>
      </c>
      <c r="H34" s="117">
        <f t="shared" si="18"/>
        <v>2309.4518012114454</v>
      </c>
      <c r="I34" s="117">
        <f t="shared" si="18"/>
        <v>3357.0842255875273</v>
      </c>
      <c r="J34" s="117">
        <f t="shared" si="18"/>
        <v>5582.5319226767142</v>
      </c>
      <c r="K34" s="117">
        <f t="shared" si="18"/>
        <v>9342.6888695559192</v>
      </c>
      <c r="L34" s="132">
        <f t="shared" si="18"/>
        <v>178569.1105903922</v>
      </c>
      <c r="M34" s="132">
        <f t="shared" si="18"/>
        <v>3420.0385193515126</v>
      </c>
      <c r="N34" s="132">
        <f t="shared" si="18"/>
        <v>2258.7542770158748</v>
      </c>
      <c r="O34" s="132">
        <f t="shared" si="18"/>
        <v>4683.304841837391</v>
      </c>
      <c r="P34" s="132">
        <f t="shared" si="18"/>
        <v>13076.697099672947</v>
      </c>
      <c r="Q34" s="120">
        <f t="shared" si="18"/>
        <v>89431.103600974064</v>
      </c>
      <c r="R34" s="120">
        <f t="shared" si="19"/>
        <v>2172.9195842625982</v>
      </c>
      <c r="S34" s="120">
        <f t="shared" si="19"/>
        <v>2954.0404296256793</v>
      </c>
      <c r="T34" s="120">
        <f t="shared" si="19"/>
        <v>6487.8623547434563</v>
      </c>
      <c r="U34" s="120">
        <f t="shared" si="19"/>
        <v>12140.263047278293</v>
      </c>
      <c r="V34" s="129">
        <f t="shared" si="19"/>
        <v>4964.3238582269505</v>
      </c>
      <c r="W34" s="129">
        <f t="shared" si="19"/>
        <v>156.35744297155554</v>
      </c>
      <c r="X34" s="129">
        <f t="shared" si="19"/>
        <v>167.19908708806037</v>
      </c>
      <c r="Y34" s="129">
        <f t="shared" si="19"/>
        <v>307.71062438223527</v>
      </c>
      <c r="Z34" s="129">
        <f t="shared" si="19"/>
        <v>203.88641217841229</v>
      </c>
      <c r="AA34" s="135">
        <f t="shared" si="19"/>
        <v>9956.125523787261</v>
      </c>
      <c r="AB34" s="135">
        <f t="shared" si="19"/>
        <v>259.97230350533761</v>
      </c>
      <c r="AC34" s="135">
        <f t="shared" si="19"/>
        <v>388.51712911092739</v>
      </c>
      <c r="AD34" s="135">
        <f t="shared" si="19"/>
        <v>1196.7654531758669</v>
      </c>
      <c r="AE34" s="135">
        <f t="shared" si="19"/>
        <v>335.60064305473179</v>
      </c>
      <c r="AF34" s="138">
        <f t="shared" si="19"/>
        <v>178843.88866372584</v>
      </c>
      <c r="AG34" s="138">
        <f t="shared" si="19"/>
        <v>5365.5290956554845</v>
      </c>
      <c r="AH34" s="138">
        <f t="shared" si="20"/>
        <v>4248.3379623823184</v>
      </c>
      <c r="AI34" s="138">
        <f t="shared" si="20"/>
        <v>12917.234260224175</v>
      </c>
      <c r="AJ34" s="138">
        <f t="shared" si="20"/>
        <v>26341.94402299761</v>
      </c>
      <c r="AK34" s="141">
        <f t="shared" si="20"/>
        <v>227562.04106577221</v>
      </c>
      <c r="AL34" s="141">
        <f t="shared" si="20"/>
        <v>9034.3180924617445</v>
      </c>
      <c r="AM34" s="141">
        <f t="shared" si="20"/>
        <v>5441.2336637874223</v>
      </c>
      <c r="AN34" s="141">
        <f t="shared" si="20"/>
        <v>14751.291304062757</v>
      </c>
      <c r="AO34" s="141">
        <f t="shared" si="20"/>
        <v>22742.356480555736</v>
      </c>
      <c r="AP34" s="144">
        <f t="shared" si="20"/>
        <v>149067.10478347525</v>
      </c>
      <c r="AQ34" s="144">
        <f t="shared" si="20"/>
        <v>4556.8094982762905</v>
      </c>
      <c r="AR34" s="144">
        <f t="shared" si="20"/>
        <v>3548.2095874888719</v>
      </c>
      <c r="AS34" s="144">
        <f t="shared" si="20"/>
        <v>10709.855566308639</v>
      </c>
      <c r="AT34" s="144">
        <f t="shared" si="20"/>
        <v>14710.494853899072</v>
      </c>
      <c r="AU34" s="147">
        <f t="shared" si="20"/>
        <v>237747.14831733744</v>
      </c>
      <c r="AV34" s="147">
        <f t="shared" si="20"/>
        <v>7472.9880279563085</v>
      </c>
      <c r="AW34" s="147">
        <f t="shared" si="20"/>
        <v>7741.2892485167013</v>
      </c>
      <c r="AX34" s="147">
        <f t="shared" si="21"/>
        <v>10815.138374981569</v>
      </c>
      <c r="AY34" s="147">
        <f t="shared" si="21"/>
        <v>28342.917749598135</v>
      </c>
      <c r="AZ34" s="150">
        <f t="shared" si="21"/>
        <v>2273293.9563034982</v>
      </c>
      <c r="BA34" s="150">
        <f t="shared" si="21"/>
        <v>92430.814630895562</v>
      </c>
      <c r="BB34" s="150">
        <f t="shared" si="21"/>
        <v>62770.297136042798</v>
      </c>
      <c r="BC34" s="150">
        <f t="shared" si="21"/>
        <v>155003.75944707639</v>
      </c>
      <c r="BD34" s="150">
        <f t="shared" si="21"/>
        <v>278070.39303430094</v>
      </c>
      <c r="BE34" s="153">
        <f t="shared" si="21"/>
        <v>413806.61917128298</v>
      </c>
      <c r="BF34" s="153">
        <f t="shared" si="21"/>
        <v>9542.2927516851287</v>
      </c>
      <c r="BG34" s="153">
        <f t="shared" si="21"/>
        <v>6117.7206004725058</v>
      </c>
      <c r="BH34" s="153">
        <f t="shared" si="21"/>
        <v>23758.820490524547</v>
      </c>
      <c r="BI34" s="153">
        <f t="shared" si="21"/>
        <v>54164.319914954394</v>
      </c>
      <c r="BJ34" s="126">
        <f t="shared" si="21"/>
        <v>260947.57697580397</v>
      </c>
      <c r="BK34" s="126">
        <f t="shared" si="21"/>
        <v>8759.0092933539345</v>
      </c>
      <c r="BL34" s="126">
        <f t="shared" si="21"/>
        <v>9204.7797245958427</v>
      </c>
      <c r="BM34" s="126">
        <f t="shared" si="21"/>
        <v>15485.727901761842</v>
      </c>
      <c r="BN34" s="126">
        <f t="shared" si="22"/>
        <v>26747.010390555613</v>
      </c>
      <c r="BO34" s="156">
        <f t="shared" si="22"/>
        <v>185218.73996506527</v>
      </c>
      <c r="BP34" s="156">
        <f t="shared" si="22"/>
        <v>7109.7749247855418</v>
      </c>
      <c r="BQ34" s="156">
        <f t="shared" si="22"/>
        <v>6956.5644019620086</v>
      </c>
      <c r="BR34" s="156">
        <f t="shared" si="22"/>
        <v>15647.975321890657</v>
      </c>
      <c r="BS34" s="156">
        <f t="shared" si="22"/>
        <v>23853.808072607957</v>
      </c>
      <c r="BT34" s="159">
        <f t="shared" si="22"/>
        <v>387546.99462970241</v>
      </c>
      <c r="BU34" s="159">
        <f t="shared" si="22"/>
        <v>9022.722205542801</v>
      </c>
      <c r="BV34" s="159">
        <f t="shared" si="22"/>
        <v>13483.02553049476</v>
      </c>
      <c r="BW34" s="159">
        <f t="shared" si="22"/>
        <v>24430.189125540332</v>
      </c>
      <c r="BX34" s="159">
        <f t="shared" si="22"/>
        <v>55892.843657139521</v>
      </c>
      <c r="BY34" s="162">
        <f t="shared" si="22"/>
        <v>460372.34333221626</v>
      </c>
      <c r="BZ34" s="162">
        <f t="shared" si="22"/>
        <v>6086.3443889717246</v>
      </c>
      <c r="CA34" s="162">
        <f t="shared" si="22"/>
        <v>20180.958295189379</v>
      </c>
      <c r="CB34" s="162">
        <f t="shared" si="22"/>
        <v>65121.740371326639</v>
      </c>
      <c r="CC34" s="162">
        <f t="shared" si="22"/>
        <v>36559.720590841411</v>
      </c>
      <c r="CD34" s="165">
        <f t="shared" si="23"/>
        <v>35730.308802478474</v>
      </c>
      <c r="CE34" s="165">
        <f t="shared" si="23"/>
        <v>857.34751026508445</v>
      </c>
      <c r="CF34" s="165">
        <f t="shared" si="23"/>
        <v>603.28392922063347</v>
      </c>
      <c r="CG34" s="165">
        <f t="shared" si="23"/>
        <v>4446.2913691727263</v>
      </c>
      <c r="CH34" s="165">
        <f t="shared" si="23"/>
        <v>4587.4442740142758</v>
      </c>
      <c r="CI34" s="168">
        <f t="shared" si="23"/>
        <v>310435.10798318445</v>
      </c>
      <c r="CJ34" s="168">
        <f t="shared" si="23"/>
        <v>15901.701574554536</v>
      </c>
      <c r="CK34" s="168">
        <f t="shared" si="23"/>
        <v>13550.816642465728</v>
      </c>
      <c r="CL34" s="168">
        <f t="shared" si="23"/>
        <v>22449.651652243767</v>
      </c>
      <c r="CM34" s="168">
        <f t="shared" si="23"/>
        <v>30580.255369963004</v>
      </c>
    </row>
    <row r="35" spans="1:91" x14ac:dyDescent="0.25">
      <c r="A35" s="64">
        <v>43009</v>
      </c>
      <c r="B35" s="123">
        <f t="shared" si="18"/>
        <v>155402.69677230739</v>
      </c>
      <c r="C35" s="123">
        <f t="shared" si="18"/>
        <v>6930.7919397019004</v>
      </c>
      <c r="D35" s="123">
        <f t="shared" si="18"/>
        <v>7540.4471514870183</v>
      </c>
      <c r="E35" s="123">
        <f t="shared" si="18"/>
        <v>13216.448087864315</v>
      </c>
      <c r="F35" s="123">
        <f t="shared" si="18"/>
        <v>16169.362464079111</v>
      </c>
      <c r="G35" s="117">
        <f t="shared" si="18"/>
        <v>77138.79429766057</v>
      </c>
      <c r="H35" s="117">
        <f t="shared" si="18"/>
        <v>2894.7848353213067</v>
      </c>
      <c r="I35" s="117">
        <f t="shared" si="18"/>
        <v>4207.9408204273659</v>
      </c>
      <c r="J35" s="117">
        <f t="shared" si="18"/>
        <v>6997.4306214074895</v>
      </c>
      <c r="K35" s="117">
        <f t="shared" si="18"/>
        <v>11710.60337632025</v>
      </c>
      <c r="L35" s="132">
        <f t="shared" si="18"/>
        <v>223827.64304616608</v>
      </c>
      <c r="M35" s="132">
        <f t="shared" si="18"/>
        <v>4286.8509474154034</v>
      </c>
      <c r="N35" s="132">
        <f t="shared" si="18"/>
        <v>2831.2379692846616</v>
      </c>
      <c r="O35" s="132">
        <f t="shared" si="18"/>
        <v>5870.2934732070144</v>
      </c>
      <c r="P35" s="132">
        <f t="shared" si="18"/>
        <v>16390.999994183279</v>
      </c>
      <c r="Q35" s="120">
        <f t="shared" si="18"/>
        <v>112097.51265401964</v>
      </c>
      <c r="R35" s="120">
        <f t="shared" si="19"/>
        <v>2723.6483816620448</v>
      </c>
      <c r="S35" s="120">
        <f t="shared" si="19"/>
        <v>3702.7451424276451</v>
      </c>
      <c r="T35" s="120">
        <f t="shared" si="19"/>
        <v>8132.2180217450759</v>
      </c>
      <c r="U35" s="120">
        <f t="shared" si="19"/>
        <v>15217.225727611203</v>
      </c>
      <c r="V35" s="129">
        <f t="shared" si="19"/>
        <v>6222.537060475076</v>
      </c>
      <c r="W35" s="129">
        <f t="shared" si="19"/>
        <v>195.98640446457821</v>
      </c>
      <c r="X35" s="129">
        <f t="shared" si="19"/>
        <v>209.57587490165153</v>
      </c>
      <c r="Y35" s="129">
        <f t="shared" si="19"/>
        <v>385.70021191249401</v>
      </c>
      <c r="Z35" s="129">
        <f t="shared" si="19"/>
        <v>255.56164185480654</v>
      </c>
      <c r="AA35" s="135">
        <f t="shared" si="19"/>
        <v>12479.516208000754</v>
      </c>
      <c r="AB35" s="135">
        <f t="shared" si="19"/>
        <v>325.86256244708585</v>
      </c>
      <c r="AC35" s="135">
        <f t="shared" si="19"/>
        <v>486.98721186687004</v>
      </c>
      <c r="AD35" s="135">
        <f t="shared" si="19"/>
        <v>1500.08693988446</v>
      </c>
      <c r="AE35" s="135">
        <f t="shared" si="19"/>
        <v>420.65898570791177</v>
      </c>
      <c r="AF35" s="138">
        <f t="shared" si="19"/>
        <v>224172.06391667214</v>
      </c>
      <c r="AG35" s="138">
        <f t="shared" si="19"/>
        <v>6725.4281953107893</v>
      </c>
      <c r="AH35" s="138">
        <f t="shared" si="20"/>
        <v>5325.0837719900055</v>
      </c>
      <c r="AI35" s="138">
        <f t="shared" si="20"/>
        <v>16191.121127176208</v>
      </c>
      <c r="AJ35" s="138">
        <f t="shared" si="20"/>
        <v>33018.337966895997</v>
      </c>
      <c r="AK35" s="141">
        <f t="shared" si="20"/>
        <v>285237.88425738597</v>
      </c>
      <c r="AL35" s="141">
        <f t="shared" si="20"/>
        <v>11324.075695283476</v>
      </c>
      <c r="AM35" s="141">
        <f t="shared" si="20"/>
        <v>6820.3201673700996</v>
      </c>
      <c r="AN35" s="141">
        <f t="shared" si="20"/>
        <v>18490.021894376961</v>
      </c>
      <c r="AO35" s="141">
        <f t="shared" si="20"/>
        <v>28506.43110406115</v>
      </c>
      <c r="AP35" s="144">
        <f t="shared" si="20"/>
        <v>186848.3222495052</v>
      </c>
      <c r="AQ35" s="144">
        <f t="shared" si="20"/>
        <v>5711.7377492523719</v>
      </c>
      <c r="AR35" s="144">
        <f t="shared" si="20"/>
        <v>4447.50711013607</v>
      </c>
      <c r="AS35" s="144">
        <f t="shared" si="20"/>
        <v>13424.279937589065</v>
      </c>
      <c r="AT35" s="144">
        <f t="shared" si="20"/>
        <v>18438.885540196792</v>
      </c>
      <c r="AU35" s="147">
        <f t="shared" si="20"/>
        <v>298004.41785747505</v>
      </c>
      <c r="AV35" s="147">
        <f t="shared" si="20"/>
        <v>9367.0248526156556</v>
      </c>
      <c r="AW35" s="147">
        <f t="shared" si="20"/>
        <v>9703.3273050716925</v>
      </c>
      <c r="AX35" s="147">
        <f t="shared" si="21"/>
        <v>13556.246786954165</v>
      </c>
      <c r="AY35" s="147">
        <f t="shared" si="21"/>
        <v>35526.460628993169</v>
      </c>
      <c r="AZ35" s="150">
        <f t="shared" si="21"/>
        <v>2849462.7458702433</v>
      </c>
      <c r="BA35" s="150">
        <f t="shared" si="21"/>
        <v>115857.50365933431</v>
      </c>
      <c r="BB35" s="150">
        <f t="shared" si="21"/>
        <v>78679.496217549648</v>
      </c>
      <c r="BC35" s="150">
        <f t="shared" si="21"/>
        <v>194289.62840004594</v>
      </c>
      <c r="BD35" s="150">
        <f t="shared" si="21"/>
        <v>348547.63216330536</v>
      </c>
      <c r="BE35" s="153">
        <f t="shared" si="21"/>
        <v>518686.3502863532</v>
      </c>
      <c r="BF35" s="153">
        <f t="shared" si="21"/>
        <v>11960.797076295197</v>
      </c>
      <c r="BG35" s="153">
        <f t="shared" si="21"/>
        <v>7668.2634431646884</v>
      </c>
      <c r="BH35" s="153">
        <f t="shared" si="21"/>
        <v>29780.519006724506</v>
      </c>
      <c r="BI35" s="153">
        <f t="shared" si="21"/>
        <v>67892.324846551899</v>
      </c>
      <c r="BJ35" s="126">
        <f t="shared" si="21"/>
        <v>327085.02002386498</v>
      </c>
      <c r="BK35" s="126">
        <f t="shared" si="21"/>
        <v>10978.989585986994</v>
      </c>
      <c r="BL35" s="126">
        <f t="shared" si="21"/>
        <v>11537.741010769629</v>
      </c>
      <c r="BM35" s="126">
        <f t="shared" si="21"/>
        <v>19410.60223487554</v>
      </c>
      <c r="BN35" s="126">
        <f t="shared" si="22"/>
        <v>33526.068839430554</v>
      </c>
      <c r="BO35" s="156">
        <f t="shared" si="22"/>
        <v>232162.62811241139</v>
      </c>
      <c r="BP35" s="156">
        <f t="shared" si="22"/>
        <v>8911.7549991823889</v>
      </c>
      <c r="BQ35" s="156">
        <f t="shared" si="22"/>
        <v>8719.7131051499764</v>
      </c>
      <c r="BR35" s="156">
        <f t="shared" si="22"/>
        <v>19613.971437520308</v>
      </c>
      <c r="BS35" s="156">
        <f t="shared" si="22"/>
        <v>29899.581293287341</v>
      </c>
      <c r="BT35" s="159">
        <f t="shared" si="22"/>
        <v>485771.19576166308</v>
      </c>
      <c r="BU35" s="159">
        <f t="shared" si="22"/>
        <v>11309.540818397347</v>
      </c>
      <c r="BV35" s="159">
        <f t="shared" si="22"/>
        <v>16900.312801268443</v>
      </c>
      <c r="BW35" s="159">
        <f t="shared" si="22"/>
        <v>30622.046741806309</v>
      </c>
      <c r="BX35" s="159">
        <f t="shared" si="22"/>
        <v>70058.944783692641</v>
      </c>
      <c r="BY35" s="162">
        <f t="shared" si="22"/>
        <v>577054.20714143687</v>
      </c>
      <c r="BZ35" s="162">
        <f t="shared" si="22"/>
        <v>7628.9348972324233</v>
      </c>
      <c r="CA35" s="162">
        <f t="shared" si="22"/>
        <v>25295.843803504111</v>
      </c>
      <c r="CB35" s="162">
        <f t="shared" si="22"/>
        <v>81626.915260912196</v>
      </c>
      <c r="CC35" s="162">
        <f t="shared" si="22"/>
        <v>45825.820956486888</v>
      </c>
      <c r="CD35" s="165">
        <f t="shared" si="23"/>
        <v>44786.193861463602</v>
      </c>
      <c r="CE35" s="165">
        <f t="shared" si="23"/>
        <v>1074.6431555808931</v>
      </c>
      <c r="CF35" s="165">
        <f t="shared" si="23"/>
        <v>756.1868876349198</v>
      </c>
      <c r="CG35" s="165">
        <f t="shared" si="23"/>
        <v>5573.2086818826792</v>
      </c>
      <c r="CH35" s="165">
        <f t="shared" si="23"/>
        <v>5750.1369417331471</v>
      </c>
      <c r="CI35" s="168">
        <f t="shared" si="23"/>
        <v>389115.21880199574</v>
      </c>
      <c r="CJ35" s="168">
        <f t="shared" si="23"/>
        <v>19932.004880846132</v>
      </c>
      <c r="CK35" s="168">
        <f t="shared" si="23"/>
        <v>16985.285643221752</v>
      </c>
      <c r="CL35" s="168">
        <f t="shared" si="23"/>
        <v>28139.539923314987</v>
      </c>
      <c r="CM35" s="168">
        <f t="shared" si="23"/>
        <v>38330.853867045909</v>
      </c>
    </row>
    <row r="36" spans="1:91" x14ac:dyDescent="0.25">
      <c r="A36" s="64">
        <v>43040</v>
      </c>
      <c r="B36" s="123">
        <f t="shared" si="18"/>
        <v>194789.67681790708</v>
      </c>
      <c r="C36" s="123">
        <f t="shared" si="18"/>
        <v>8687.408584709101</v>
      </c>
      <c r="D36" s="123">
        <f t="shared" si="18"/>
        <v>9451.581563302725</v>
      </c>
      <c r="E36" s="123">
        <f t="shared" si="18"/>
        <v>16566.171020106111</v>
      </c>
      <c r="F36" s="123">
        <f t="shared" si="18"/>
        <v>20267.504709679066</v>
      </c>
      <c r="G36" s="117">
        <f t="shared" si="18"/>
        <v>96689.704383829623</v>
      </c>
      <c r="H36" s="117">
        <f t="shared" si="18"/>
        <v>3628.4711542412406</v>
      </c>
      <c r="I36" s="117">
        <f t="shared" si="18"/>
        <v>5274.4479311120203</v>
      </c>
      <c r="J36" s="117">
        <f t="shared" si="18"/>
        <v>8770.9369117111855</v>
      </c>
      <c r="K36" s="117">
        <f t="shared" si="18"/>
        <v>14678.668352572655</v>
      </c>
      <c r="L36" s="132">
        <f t="shared" si="18"/>
        <v>280556.99905747012</v>
      </c>
      <c r="M36" s="132">
        <f t="shared" si="18"/>
        <v>5373.3579143549814</v>
      </c>
      <c r="N36" s="132">
        <f t="shared" si="18"/>
        <v>3548.8182669029643</v>
      </c>
      <c r="O36" s="132">
        <f t="shared" si="18"/>
        <v>7358.1256453203923</v>
      </c>
      <c r="P36" s="132">
        <f t="shared" si="18"/>
        <v>20545.316509322194</v>
      </c>
      <c r="Q36" s="120">
        <f t="shared" si="18"/>
        <v>140508.74737367357</v>
      </c>
      <c r="R36" s="120">
        <f t="shared" si="19"/>
        <v>3413.9599829911499</v>
      </c>
      <c r="S36" s="120">
        <f t="shared" si="19"/>
        <v>4641.2098670933974</v>
      </c>
      <c r="T36" s="120">
        <f t="shared" si="19"/>
        <v>10193.337394842192</v>
      </c>
      <c r="U36" s="120">
        <f t="shared" si="19"/>
        <v>19074.04789692644</v>
      </c>
      <c r="V36" s="129">
        <f t="shared" si="19"/>
        <v>7799.6457472891298</v>
      </c>
      <c r="W36" s="129">
        <f t="shared" si="19"/>
        <v>245.65936871928056</v>
      </c>
      <c r="X36" s="129">
        <f t="shared" si="19"/>
        <v>262.69310500277936</v>
      </c>
      <c r="Y36" s="129">
        <f t="shared" si="19"/>
        <v>483.45634398553852</v>
      </c>
      <c r="Z36" s="129">
        <f t="shared" si="19"/>
        <v>320.33401387421975</v>
      </c>
      <c r="AA36" s="135">
        <f t="shared" si="19"/>
        <v>15642.462965504217</v>
      </c>
      <c r="AB36" s="135">
        <f t="shared" si="19"/>
        <v>408.45277813373212</v>
      </c>
      <c r="AC36" s="135">
        <f t="shared" si="19"/>
        <v>610.41464262996772</v>
      </c>
      <c r="AD36" s="135">
        <f t="shared" si="19"/>
        <v>1880.2855824759868</v>
      </c>
      <c r="AE36" s="135">
        <f t="shared" si="19"/>
        <v>527.27545646553006</v>
      </c>
      <c r="AF36" s="138">
        <f t="shared" si="19"/>
        <v>280988.71376672975</v>
      </c>
      <c r="AG36" s="138">
        <f t="shared" si="19"/>
        <v>8429.995179208996</v>
      </c>
      <c r="AH36" s="138">
        <f t="shared" si="20"/>
        <v>6674.7319610161067</v>
      </c>
      <c r="AI36" s="138">
        <f t="shared" si="20"/>
        <v>20294.778129257382</v>
      </c>
      <c r="AJ36" s="138">
        <f t="shared" si="20"/>
        <v>41386.871111120978</v>
      </c>
      <c r="AK36" s="141">
        <f t="shared" si="20"/>
        <v>357531.73171844718</v>
      </c>
      <c r="AL36" s="141">
        <f t="shared" si="20"/>
        <v>14194.174816526469</v>
      </c>
      <c r="AM36" s="141">
        <f t="shared" si="20"/>
        <v>8548.9376232846553</v>
      </c>
      <c r="AN36" s="141">
        <f t="shared" si="20"/>
        <v>23176.337759690203</v>
      </c>
      <c r="AO36" s="141">
        <f t="shared" si="20"/>
        <v>35731.416618385876</v>
      </c>
      <c r="AP36" s="144">
        <f t="shared" si="20"/>
        <v>234205.22977330358</v>
      </c>
      <c r="AQ36" s="144">
        <f t="shared" si="20"/>
        <v>7159.3838032016156</v>
      </c>
      <c r="AR36" s="144">
        <f t="shared" si="20"/>
        <v>5574.7325536961198</v>
      </c>
      <c r="AS36" s="144">
        <f t="shared" si="20"/>
        <v>16826.678074881787</v>
      </c>
      <c r="AT36" s="144">
        <f t="shared" si="20"/>
        <v>23112.240841739058</v>
      </c>
      <c r="AU36" s="147">
        <f t="shared" si="20"/>
        <v>373533.95694166765</v>
      </c>
      <c r="AV36" s="147">
        <f t="shared" si="20"/>
        <v>11741.107340367913</v>
      </c>
      <c r="AW36" s="147">
        <f t="shared" si="20"/>
        <v>12162.646009822036</v>
      </c>
      <c r="AX36" s="147">
        <f t="shared" si="21"/>
        <v>16992.092063650394</v>
      </c>
      <c r="AY36" s="147">
        <f t="shared" si="21"/>
        <v>44530.680149939653</v>
      </c>
      <c r="AZ36" s="150">
        <f t="shared" si="21"/>
        <v>3571662.1326460754</v>
      </c>
      <c r="BA36" s="150">
        <f t="shared" si="21"/>
        <v>145221.71212895442</v>
      </c>
      <c r="BB36" s="150">
        <f t="shared" si="21"/>
        <v>98620.898856520405</v>
      </c>
      <c r="BC36" s="150">
        <f t="shared" si="21"/>
        <v>243532.54294271849</v>
      </c>
      <c r="BD36" s="150">
        <f t="shared" si="21"/>
        <v>436887.40308164048</v>
      </c>
      <c r="BE36" s="153">
        <f t="shared" si="21"/>
        <v>650147.96165456751</v>
      </c>
      <c r="BF36" s="153">
        <f t="shared" si="21"/>
        <v>14992.273913944617</v>
      </c>
      <c r="BG36" s="153">
        <f t="shared" si="21"/>
        <v>9611.7930310897718</v>
      </c>
      <c r="BH36" s="153">
        <f t="shared" si="21"/>
        <v>37328.423465448686</v>
      </c>
      <c r="BI36" s="153">
        <f t="shared" si="21"/>
        <v>85099.707340682653</v>
      </c>
      <c r="BJ36" s="126">
        <f t="shared" si="21"/>
        <v>409985.06889348192</v>
      </c>
      <c r="BK36" s="126">
        <f t="shared" si="21"/>
        <v>13761.626262992042</v>
      </c>
      <c r="BL36" s="126">
        <f t="shared" si="21"/>
        <v>14461.993835212639</v>
      </c>
      <c r="BM36" s="126">
        <f t="shared" si="21"/>
        <v>24330.24017409535</v>
      </c>
      <c r="BN36" s="126">
        <f t="shared" si="22"/>
        <v>42023.286917446319</v>
      </c>
      <c r="BO36" s="156">
        <f t="shared" si="22"/>
        <v>291004.49502155127</v>
      </c>
      <c r="BP36" s="156">
        <f t="shared" si="22"/>
        <v>11170.448854658771</v>
      </c>
      <c r="BQ36" s="156">
        <f t="shared" si="22"/>
        <v>10929.73373676811</v>
      </c>
      <c r="BR36" s="156">
        <f t="shared" si="22"/>
        <v>24585.153519105905</v>
      </c>
      <c r="BS36" s="156">
        <f t="shared" si="22"/>
        <v>37477.662216142671</v>
      </c>
      <c r="BT36" s="159">
        <f t="shared" si="22"/>
        <v>608890.42593966355</v>
      </c>
      <c r="BU36" s="159">
        <f t="shared" si="22"/>
        <v>14175.956059516187</v>
      </c>
      <c r="BV36" s="159">
        <f t="shared" si="22"/>
        <v>21183.715193205386</v>
      </c>
      <c r="BW36" s="159">
        <f t="shared" si="22"/>
        <v>38383.237306871677</v>
      </c>
      <c r="BX36" s="159">
        <f t="shared" si="22"/>
        <v>87815.45942290833</v>
      </c>
      <c r="BY36" s="162">
        <f t="shared" si="22"/>
        <v>723309.21438375197</v>
      </c>
      <c r="BZ36" s="162">
        <f t="shared" si="22"/>
        <v>9562.496623041663</v>
      </c>
      <c r="CA36" s="162">
        <f t="shared" si="22"/>
        <v>31707.102525642113</v>
      </c>
      <c r="CB36" s="162">
        <f t="shared" si="22"/>
        <v>102315.34441524024</v>
      </c>
      <c r="CC36" s="162">
        <f t="shared" si="22"/>
        <v>57440.424390498927</v>
      </c>
      <c r="CD36" s="165">
        <f t="shared" si="23"/>
        <v>56137.302694049627</v>
      </c>
      <c r="CE36" s="165">
        <f t="shared" si="23"/>
        <v>1347.0126150827539</v>
      </c>
      <c r="CF36" s="165">
        <f t="shared" si="23"/>
        <v>947.84326472893804</v>
      </c>
      <c r="CG36" s="165">
        <f t="shared" si="23"/>
        <v>6985.7443952422736</v>
      </c>
      <c r="CH36" s="165">
        <f t="shared" si="23"/>
        <v>7207.5153121699441</v>
      </c>
      <c r="CI36" s="168">
        <f t="shared" si="23"/>
        <v>487736.88803112623</v>
      </c>
      <c r="CJ36" s="168">
        <f t="shared" si="23"/>
        <v>24983.792879486446</v>
      </c>
      <c r="CK36" s="168">
        <f t="shared" si="23"/>
        <v>21290.224493019119</v>
      </c>
      <c r="CL36" s="168">
        <f t="shared" si="23"/>
        <v>35271.536474673849</v>
      </c>
      <c r="CM36" s="168">
        <f t="shared" si="23"/>
        <v>48045.849859709844</v>
      </c>
    </row>
    <row r="37" spans="1:91" x14ac:dyDescent="0.25">
      <c r="A37" s="64">
        <v>43070</v>
      </c>
      <c r="B37" s="123">
        <f>(Лист1!B4/Лист1!$H$1)*'Пред-дата'!B5</f>
        <v>244159.329168</v>
      </c>
      <c r="C37" s="123">
        <f>(Лист1!C4/Лист1!$H$1)*'Пред-дата'!C5</f>
        <v>10889.241601</v>
      </c>
      <c r="D37" s="123">
        <f>(Лист1!D4/Лист1!$H$1)*'Пред-дата'!D5</f>
        <v>11847.09504</v>
      </c>
      <c r="E37" s="123">
        <f>(Лист1!E4/Лист1!$H$1)*'Пред-дата'!E5</f>
        <v>20764.884819499999</v>
      </c>
      <c r="F37" s="123">
        <f>(Лист1!F4/Лист1!$H$1)*'Пред-дата'!F5</f>
        <v>25404.325499499999</v>
      </c>
      <c r="G37" s="117">
        <f>(Лист1!B4/Лист1!$H$1)*'Пред-дата'!G5</f>
        <v>121195.81358450001</v>
      </c>
      <c r="H37" s="117">
        <f>(Лист1!C4/Лист1!$H$1)*'Пред-дата'!H5</f>
        <v>4548.1110570000001</v>
      </c>
      <c r="I37" s="117">
        <f>(Лист1!D4/Лист1!$H$1)*'Пред-дата'!I5</f>
        <v>6611.2624119999991</v>
      </c>
      <c r="J37" s="117">
        <f>(Лист1!E4/Лист1!$H$1)*'Пред-дата'!J5</f>
        <v>10993.940271999998</v>
      </c>
      <c r="K37" s="117">
        <f>(Лист1!F4/Лист1!$H$1)*'Пред-дата'!K5</f>
        <v>18398.992577999998</v>
      </c>
      <c r="L37" s="132">
        <f>(Лист1!B4/Лист1!$H$1)*'Пред-дата'!L5</f>
        <v>351664.47114799998</v>
      </c>
      <c r="M37" s="132">
        <f>(Лист1!C4/Лист1!$H$1)*'Пред-дата'!M5</f>
        <v>6735.2412365</v>
      </c>
      <c r="N37" s="132">
        <f>(Лист1!D4/Лист1!$H$1)*'Пред-дата'!N5</f>
        <v>4448.2700599999998</v>
      </c>
      <c r="O37" s="132">
        <f>(Лист1!E4/Лист1!$H$1)*'Пред-дата'!O5</f>
        <v>9223.0504759999985</v>
      </c>
      <c r="P37" s="132">
        <f>(Лист1!F4/Лист1!$H$1)*'Пред-дата'!P5</f>
        <v>25752.548997499998</v>
      </c>
      <c r="Q37" s="120">
        <f>(Лист1!B4/Лист1!$H$1)*'Пред-дата'!Q5</f>
        <v>176120.839982</v>
      </c>
      <c r="R37" s="120">
        <f>(Лист1!C4/Лист1!$H$1)*'Пред-дата'!R5</f>
        <v>4279.2317994999994</v>
      </c>
      <c r="S37" s="120">
        <f>(Лист1!D4/Лист1!$H$1)*'Пред-дата'!S5</f>
        <v>5817.5294819999999</v>
      </c>
      <c r="T37" s="120">
        <f>(Лист1!E4/Лист1!$H$1)*'Пред-дата'!T5</f>
        <v>12776.849681999998</v>
      </c>
      <c r="U37" s="120">
        <f>(Лист1!F4/Лист1!$H$1)*'Пред-дата'!U5</f>
        <v>23908.3857785</v>
      </c>
      <c r="V37" s="129">
        <f>(Лист1!B4/Лист1!$H$1)*'Пред-дата'!V5</f>
        <v>9776.4743210000015</v>
      </c>
      <c r="W37" s="129">
        <f>(Лист1!C4/Лист1!$H$1)*'Пред-дата'!W5</f>
        <v>307.92199899999997</v>
      </c>
      <c r="X37" s="129">
        <f>(Лист1!D4/Лист1!$H$1)*'Пред-дата'!X5</f>
        <v>329.27295400000003</v>
      </c>
      <c r="Y37" s="129">
        <f>(Лист1!E4/Лист1!$H$1)*'Пред-дата'!Y5</f>
        <v>605.98887249999996</v>
      </c>
      <c r="Z37" s="129">
        <f>(Лист1!F4/Лист1!$H$1)*'Пред-дата'!Z5</f>
        <v>401.52301299999999</v>
      </c>
      <c r="AA37" s="135">
        <f>(Лист1!B4/Лист1!$H$1)*'Пред-дата'!AA5</f>
        <v>19607.061968500002</v>
      </c>
      <c r="AB37" s="135">
        <f>(Лист1!C4/Лист1!$H$1)*'Пред-дата'!AB5</f>
        <v>511.9755725</v>
      </c>
      <c r="AC37" s="135">
        <f>(Лист1!D4/Лист1!$H$1)*'Пред-дата'!AC5</f>
        <v>765.12488800000006</v>
      </c>
      <c r="AD37" s="135">
        <f>(Лист1!E4/Лист1!$H$1)*'Пред-дата'!AD5</f>
        <v>2356.8459785</v>
      </c>
      <c r="AE37" s="135">
        <f>(Лист1!F4/Лист1!$H$1)*'Пред-дата'!AE5</f>
        <v>660.91398600000002</v>
      </c>
      <c r="AF37" s="138">
        <f>(Лист1!B4/Лист1!$H$1)*'Пред-дата'!AF5</f>
        <v>352205.60441299999</v>
      </c>
      <c r="AG37" s="138">
        <f>(Лист1!C4/Лист1!$H$1)*'Пред-дата'!AG5</f>
        <v>10566.586492</v>
      </c>
      <c r="AH37" s="138">
        <f>(Лист1!D4/Лист1!$H$1)*'Пред-дата'!AH5</f>
        <v>8366.4499300000007</v>
      </c>
      <c r="AI37" s="138">
        <f>(Лист1!E4/Лист1!$H$1)*'Пред-дата'!AI5</f>
        <v>25438.511396499998</v>
      </c>
      <c r="AJ37" s="138">
        <f>(Лист1!F4/Лист1!$H$1)*'Пред-дата'!AJ5</f>
        <v>51876.417949499999</v>
      </c>
      <c r="AK37" s="141">
        <f>(Лист1!B4/Лист1!$H$1)*'Пред-дата'!AK5</f>
        <v>448148.5322975</v>
      </c>
      <c r="AL37" s="141">
        <f>(Лист1!C4/Лист1!$H$1)*'Пред-дата'!AL5</f>
        <v>17791.703635999998</v>
      </c>
      <c r="AM37" s="141">
        <f>(Лист1!D4/Лист1!$H$1)*'Пред-дата'!AM5</f>
        <v>10715.675025999999</v>
      </c>
      <c r="AN37" s="141">
        <f>(Лист1!E4/Лист1!$H$1)*'Пред-дата'!AN5</f>
        <v>29050.405403500001</v>
      </c>
      <c r="AO37" s="141">
        <f>(Лист1!F4/Лист1!$H$1)*'Пред-дата'!AO5</f>
        <v>44787.5824545</v>
      </c>
      <c r="AP37" s="144">
        <f>(Лист1!B4/Лист1!$H$1)*'Пред-дата'!AP5</f>
        <v>293564.79626249999</v>
      </c>
      <c r="AQ37" s="144">
        <f>(Лист1!C4/Лист1!$H$1)*'Пред-дата'!AQ5</f>
        <v>8973.9373009999999</v>
      </c>
      <c r="AR37" s="144">
        <f>(Лист1!D4/Лист1!$H$1)*'Пред-дата'!AR5</f>
        <v>6987.6544940000003</v>
      </c>
      <c r="AS37" s="144">
        <f>(Лист1!E4/Лист1!$H$1)*'Пред-дата'!AS5</f>
        <v>21091.417666499998</v>
      </c>
      <c r="AT37" s="144">
        <f>(Лист1!F4/Лист1!$H$1)*'Пред-дата'!AT5</f>
        <v>28970.063052999994</v>
      </c>
      <c r="AU37" s="147">
        <f>(Лист1!B4/Лист1!$H$1)*'Пред-дата'!AU5</f>
        <v>468206.53865349997</v>
      </c>
      <c r="AV37" s="147">
        <f>(Лист1!C4/Лист1!$H$1)*'Пред-дата'!AV5</f>
        <v>14716.903579</v>
      </c>
      <c r="AW37" s="147">
        <f>(Лист1!D4/Лист1!$H$1)*'Пред-дата'!AW5</f>
        <v>15245.281676000001</v>
      </c>
      <c r="AX37" s="147">
        <f>(Лист1!E4/Лист1!$H$1)*'Пред-дата'!AX5</f>
        <v>21298.756008</v>
      </c>
      <c r="AY37" s="147">
        <f>(Лист1!F4/Лист1!$H$1)*'Пред-дата'!AY5</f>
        <v>55817.02875849999</v>
      </c>
      <c r="AZ37" s="150">
        <f>(Лист1!B4/Лист1!$H$1)*'Пред-дата'!AZ5</f>
        <v>4476903.7279979996</v>
      </c>
      <c r="BA37" s="150">
        <f>(Лист1!C4/Лист1!$H$1)*'Пред-дата'!BA5</f>
        <v>182028.31070549999</v>
      </c>
      <c r="BB37" s="150">
        <f>(Лист1!D4/Лист1!$H$1)*'Пред-дата'!BB5</f>
        <v>123616.471366</v>
      </c>
      <c r="BC37" s="150">
        <f>(Лист1!E4/Лист1!$H$1)*'Пред-дата'!BC5</f>
        <v>305256.12695099995</v>
      </c>
      <c r="BD37" s="150">
        <f>(Лист1!F4/Лист1!$H$1)*'Пред-дата'!BD5</f>
        <v>547616.98361499992</v>
      </c>
      <c r="BE37" s="153">
        <f>(Лист1!B4/Лист1!$H$1)*'Пред-дата'!BE5</f>
        <v>814928.65931449994</v>
      </c>
      <c r="BF37" s="153">
        <f>(Лист1!C4/Лист1!$H$1)*'Пред-дата'!BF5</f>
        <v>18792.081805000002</v>
      </c>
      <c r="BG37" s="153">
        <f>(Лист1!D4/Лист1!$H$1)*'Пред-дата'!BG5</f>
        <v>12047.912276000001</v>
      </c>
      <c r="BH37" s="153">
        <f>(Лист1!E4/Лист1!$H$1)*'Пред-дата'!BH5</f>
        <v>46789.352398499999</v>
      </c>
      <c r="BI37" s="153">
        <f>(Лист1!F4/Лист1!$H$1)*'Пред-дата'!BI5</f>
        <v>106668.31936949998</v>
      </c>
      <c r="BJ37" s="126">
        <f>(Лист1!B4/Лист1!$H$1)*'Пред-дата'!BJ5</f>
        <v>513896.22399500001</v>
      </c>
      <c r="BK37" s="126">
        <f>(Лист1!C4/Лист1!$H$1)*'Пред-дата'!BK5</f>
        <v>17249.525188</v>
      </c>
      <c r="BL37" s="126">
        <f>(Лист1!D4/Лист1!$H$1)*'Пред-дата'!BL5</f>
        <v>18127.401672</v>
      </c>
      <c r="BM37" s="126">
        <f>(Лист1!E4/Лист1!$H$1)*'Пред-дата'!BM5</f>
        <v>30496.765621499995</v>
      </c>
      <c r="BN37" s="126">
        <f>(Лист1!F4/Лист1!$H$1)*'Пред-дата'!BN5</f>
        <v>52674.134023999999</v>
      </c>
      <c r="BO37" s="156">
        <f>(Лист1!B4/Лист1!$H$1)*'Пред-дата'!BO5</f>
        <v>364759.89616100001</v>
      </c>
      <c r="BP37" s="156">
        <f>(Лист1!C4/Лист1!$H$1)*'Пред-дата'!BP5</f>
        <v>14001.6110885</v>
      </c>
      <c r="BQ37" s="156">
        <f>(Лист1!D4/Лист1!$H$1)*'Пред-дата'!BQ5</f>
        <v>13699.886466000002</v>
      </c>
      <c r="BR37" s="156">
        <f>(Лист1!E4/Лист1!$H$1)*'Пред-дата'!BR5</f>
        <v>30816.287026999998</v>
      </c>
      <c r="BS37" s="156">
        <f>(Лист1!F4/Лист1!$H$1)*'Пред-дата'!BS5</f>
        <v>46976.415870499994</v>
      </c>
      <c r="BT37" s="159">
        <f>(Лист1!B4/Лист1!$H$1)*'Пред-дата'!BT5</f>
        <v>763214.35695599997</v>
      </c>
      <c r="BU37" s="159">
        <f>(Лист1!C4/Лист1!$H$1)*'Пред-дата'!BU5</f>
        <v>17768.8673155</v>
      </c>
      <c r="BV37" s="159">
        <f>(Лист1!D4/Лист1!$H$1)*'Пред-дата'!BV5</f>
        <v>26552.750512000002</v>
      </c>
      <c r="BW37" s="159">
        <f>(Лист1!E4/Лист1!$H$1)*'Пред-дата'!BW5</f>
        <v>48111.509938499999</v>
      </c>
      <c r="BX37" s="159">
        <f>(Лист1!F4/Лист1!$H$1)*'Пред-дата'!BX5</f>
        <v>110072.38172749999</v>
      </c>
      <c r="BY37" s="162">
        <f>(Лист1!B4/Лист1!$H$1)*'Пред-дата'!BY5</f>
        <v>906632.7099565001</v>
      </c>
      <c r="BZ37" s="162">
        <f>(Лист1!C4/Лист1!$H$1)*'Пред-дата'!BZ5</f>
        <v>11986.1216405</v>
      </c>
      <c r="CA37" s="162">
        <f>(Лист1!D4/Лист1!$H$1)*'Пред-дата'!CA5</f>
        <v>39743.301642000006</v>
      </c>
      <c r="CB37" s="162">
        <f>(Лист1!E4/Лист1!$H$1)*'Пред-дата'!CB5</f>
        <v>128247.27811099998</v>
      </c>
      <c r="CC37" s="162">
        <f>(Лист1!F4/Лист1!$H$1)*'Пред-дата'!CC5</f>
        <v>71998.761512500001</v>
      </c>
      <c r="CD37" s="165">
        <f>(Лист1!B4/Лист1!$H$1)*'Пред-дата'!CD5</f>
        <v>70365.362225500008</v>
      </c>
      <c r="CE37" s="165">
        <f>(Лист1!C4/Лист1!$H$1)*'Пред-дата'!CE5</f>
        <v>1688.4144059999999</v>
      </c>
      <c r="CF37" s="165">
        <f>(Лист1!D4/Лист1!$H$1)*'Пред-дата'!CF5</f>
        <v>1188.0751560000001</v>
      </c>
      <c r="CG37" s="165">
        <f>(Лист1!E4/Лист1!$H$1)*'Пред-дата'!CG5</f>
        <v>8756.2887989999999</v>
      </c>
      <c r="CH37" s="165">
        <f>(Лист1!F4/Лист1!$H$1)*'Пред-дата'!CH5</f>
        <v>9034.2677924999989</v>
      </c>
      <c r="CI37" s="168">
        <f>(Лист1!B4/Лист1!$H$1)*'Пред-дата'!CI5</f>
        <v>611354.3250215</v>
      </c>
      <c r="CJ37" s="168">
        <f>(Лист1!C4/Лист1!$H$1)*'Пред-дата'!CJ5</f>
        <v>31315.961960500001</v>
      </c>
      <c r="CK37" s="168">
        <f>(Лист1!D4/Лист1!$H$1)*'Пред-дата'!CK5</f>
        <v>26686.254707999997</v>
      </c>
      <c r="CL37" s="168">
        <f>(Лист1!E4/Лист1!$H$1)*'Пред-дата'!CL5</f>
        <v>44211.145195499994</v>
      </c>
      <c r="CM37" s="168">
        <f>(Лист1!F4/Лист1!$H$1)*'Пред-дата'!CM5</f>
        <v>60223.121998499992</v>
      </c>
    </row>
    <row r="38" spans="1:91" x14ac:dyDescent="0.25">
      <c r="A38" s="64">
        <v>43101</v>
      </c>
      <c r="B38" s="124">
        <f>B49/12</f>
        <v>20331.029812333334</v>
      </c>
      <c r="C38" s="124">
        <f t="shared" ref="C38:BN38" si="24">C49/12</f>
        <v>844.03844124999989</v>
      </c>
      <c r="D38" s="124">
        <f t="shared" si="24"/>
        <v>989.5004097916667</v>
      </c>
      <c r="E38" s="124">
        <f t="shared" si="24"/>
        <v>1741.4745457500001</v>
      </c>
      <c r="F38" s="124">
        <f t="shared" si="24"/>
        <v>2298.2038965000002</v>
      </c>
      <c r="G38" s="118">
        <f t="shared" si="24"/>
        <v>11390.798709000001</v>
      </c>
      <c r="H38" s="118">
        <f t="shared" si="24"/>
        <v>397.14748245833334</v>
      </c>
      <c r="I38" s="118">
        <f t="shared" si="24"/>
        <v>533.2681374166666</v>
      </c>
      <c r="J38" s="118">
        <f t="shared" si="24"/>
        <v>1114.2343949999999</v>
      </c>
      <c r="K38" s="118">
        <f t="shared" si="24"/>
        <v>1674.8976023750001</v>
      </c>
      <c r="L38" s="133">
        <f t="shared" si="24"/>
        <v>27125.300843333334</v>
      </c>
      <c r="M38" s="133">
        <f t="shared" si="24"/>
        <v>554.81213950000006</v>
      </c>
      <c r="N38" s="133">
        <f t="shared" si="24"/>
        <v>362.73178837500001</v>
      </c>
      <c r="O38" s="133">
        <f t="shared" si="24"/>
        <v>869.06767875000003</v>
      </c>
      <c r="P38" s="133">
        <f t="shared" si="24"/>
        <v>1900.5433177500001</v>
      </c>
      <c r="Q38" s="121">
        <f t="shared" si="24"/>
        <v>14567.855281666669</v>
      </c>
      <c r="R38" s="121">
        <f t="shared" si="24"/>
        <v>363.16431545833331</v>
      </c>
      <c r="S38" s="121">
        <f t="shared" si="24"/>
        <v>504.88406191666667</v>
      </c>
      <c r="T38" s="121">
        <f t="shared" si="24"/>
        <v>1288.311550875</v>
      </c>
      <c r="U38" s="121">
        <f t="shared" si="24"/>
        <v>1986.6269296250002</v>
      </c>
      <c r="V38" s="130">
        <f t="shared" si="24"/>
        <v>836.14767900000004</v>
      </c>
      <c r="W38" s="130">
        <f t="shared" si="24"/>
        <v>28.934942916666667</v>
      </c>
      <c r="X38" s="130">
        <f t="shared" si="24"/>
        <v>17.809615999999998</v>
      </c>
      <c r="Y38" s="130">
        <f t="shared" si="24"/>
        <v>46.309268625000009</v>
      </c>
      <c r="Z38" s="130">
        <f t="shared" si="24"/>
        <v>31.538597624999998</v>
      </c>
      <c r="AA38" s="136">
        <f t="shared" si="24"/>
        <v>1605.2817006666667</v>
      </c>
      <c r="AB38" s="136">
        <f t="shared" si="24"/>
        <v>33.429093625</v>
      </c>
      <c r="AC38" s="136">
        <f t="shared" si="24"/>
        <v>79.07655020833333</v>
      </c>
      <c r="AD38" s="136">
        <f t="shared" si="24"/>
        <v>294.63942637500003</v>
      </c>
      <c r="AE38" s="136">
        <f t="shared" si="24"/>
        <v>51.802527500000004</v>
      </c>
      <c r="AF38" s="139">
        <f t="shared" si="24"/>
        <v>29347.412799000002</v>
      </c>
      <c r="AG38" s="139">
        <f t="shared" si="24"/>
        <v>887.44085562500004</v>
      </c>
      <c r="AH38" s="139">
        <f t="shared" si="24"/>
        <v>694.85329924999996</v>
      </c>
      <c r="AI38" s="139">
        <f t="shared" si="24"/>
        <v>2333.3017263750003</v>
      </c>
      <c r="AJ38" s="139">
        <f t="shared" si="24"/>
        <v>4866.5427378750001</v>
      </c>
      <c r="AK38" s="142">
        <f t="shared" si="24"/>
        <v>37466.726600000002</v>
      </c>
      <c r="AL38" s="142">
        <f t="shared" si="24"/>
        <v>1323.4966017500001</v>
      </c>
      <c r="AM38" s="142">
        <f t="shared" si="24"/>
        <v>831.02265491666674</v>
      </c>
      <c r="AN38" s="142">
        <f t="shared" si="24"/>
        <v>2912.8266345000006</v>
      </c>
      <c r="AO38" s="142">
        <f t="shared" si="24"/>
        <v>4179.8545277500007</v>
      </c>
      <c r="AP38" s="145">
        <f t="shared" si="24"/>
        <v>24205.637636333337</v>
      </c>
      <c r="AQ38" s="145">
        <f t="shared" si="24"/>
        <v>697.82463395833338</v>
      </c>
      <c r="AR38" s="145">
        <f t="shared" si="24"/>
        <v>618.60588074999998</v>
      </c>
      <c r="AS38" s="145">
        <f t="shared" si="24"/>
        <v>1820.5605832500003</v>
      </c>
      <c r="AT38" s="145">
        <f t="shared" si="24"/>
        <v>2795.8128812499999</v>
      </c>
      <c r="AU38" s="148">
        <f t="shared" si="24"/>
        <v>41964.256829666672</v>
      </c>
      <c r="AV38" s="148">
        <f t="shared" si="24"/>
        <v>1451.2412965416668</v>
      </c>
      <c r="AW38" s="148">
        <f t="shared" si="24"/>
        <v>1237.9074496249998</v>
      </c>
      <c r="AX38" s="148">
        <f t="shared" si="24"/>
        <v>2308.1699411249997</v>
      </c>
      <c r="AY38" s="148">
        <f t="shared" si="24"/>
        <v>5657.4454445000001</v>
      </c>
      <c r="AZ38" s="151">
        <f t="shared" si="24"/>
        <v>370422.560023</v>
      </c>
      <c r="BA38" s="151">
        <f t="shared" si="24"/>
        <v>15345.862448833332</v>
      </c>
      <c r="BB38" s="151">
        <f t="shared" si="24"/>
        <v>10246.836772333332</v>
      </c>
      <c r="BC38" s="151">
        <f t="shared" si="24"/>
        <v>25033.982183625001</v>
      </c>
      <c r="BD38" s="151">
        <f t="shared" si="24"/>
        <v>48944.703946125002</v>
      </c>
      <c r="BE38" s="154">
        <f t="shared" si="24"/>
        <v>65778.473785666662</v>
      </c>
      <c r="BF38" s="154">
        <f t="shared" si="24"/>
        <v>1501.8466647916666</v>
      </c>
      <c r="BG38" s="154">
        <f t="shared" si="24"/>
        <v>1029.1546329166665</v>
      </c>
      <c r="BH38" s="154">
        <f t="shared" si="24"/>
        <v>4425.3910383749999</v>
      </c>
      <c r="BI38" s="154">
        <f t="shared" si="24"/>
        <v>8184.6469846250002</v>
      </c>
      <c r="BJ38" s="127">
        <f t="shared" si="24"/>
        <v>44296.027497333336</v>
      </c>
      <c r="BK38" s="127">
        <f t="shared" si="24"/>
        <v>1400.7590557083333</v>
      </c>
      <c r="BL38" s="127">
        <f t="shared" si="24"/>
        <v>1494.8018845833333</v>
      </c>
      <c r="BM38" s="127">
        <f t="shared" si="24"/>
        <v>2635.5861363750005</v>
      </c>
      <c r="BN38" s="127">
        <f t="shared" si="24"/>
        <v>4571.877772625</v>
      </c>
      <c r="BO38" s="157">
        <f t="shared" ref="BO38:CM38" si="25">BO49/12</f>
        <v>32247.276516333339</v>
      </c>
      <c r="BP38" s="157">
        <f t="shared" si="25"/>
        <v>1088.3847996249999</v>
      </c>
      <c r="BQ38" s="157">
        <f t="shared" si="25"/>
        <v>1093.8072493333334</v>
      </c>
      <c r="BR38" s="157">
        <f t="shared" si="25"/>
        <v>3051.4908202499996</v>
      </c>
      <c r="BS38" s="157">
        <f t="shared" si="25"/>
        <v>4256.4917963750004</v>
      </c>
      <c r="BT38" s="160">
        <f t="shared" si="25"/>
        <v>68108.72141566666</v>
      </c>
      <c r="BU38" s="160">
        <f t="shared" si="25"/>
        <v>1444.5308523333333</v>
      </c>
      <c r="BV38" s="160">
        <f t="shared" si="25"/>
        <v>2180.7967550416665</v>
      </c>
      <c r="BW38" s="160">
        <f t="shared" si="25"/>
        <v>4853.1586278749992</v>
      </c>
      <c r="BX38" s="160">
        <f t="shared" si="25"/>
        <v>10039.634550249999</v>
      </c>
      <c r="BY38" s="163">
        <f t="shared" si="25"/>
        <v>84394.563185333333</v>
      </c>
      <c r="BZ38" s="163">
        <f t="shared" si="25"/>
        <v>2064.4158315416666</v>
      </c>
      <c r="CA38" s="163">
        <f t="shared" si="25"/>
        <v>3098.5021503333332</v>
      </c>
      <c r="CB38" s="163">
        <f t="shared" si="25"/>
        <v>11389.356007125001</v>
      </c>
      <c r="CC38" s="163">
        <f t="shared" si="25"/>
        <v>7497.5016933750003</v>
      </c>
      <c r="CD38" s="166">
        <f t="shared" si="25"/>
        <v>6681.5662436666671</v>
      </c>
      <c r="CE38" s="166">
        <f t="shared" si="25"/>
        <v>139.01085341666666</v>
      </c>
      <c r="CF38" s="166">
        <f t="shared" si="25"/>
        <v>85.755156208333332</v>
      </c>
      <c r="CG38" s="166">
        <f t="shared" si="25"/>
        <v>913.70735324999998</v>
      </c>
      <c r="CH38" s="166">
        <f t="shared" si="25"/>
        <v>739.86198100000001</v>
      </c>
      <c r="CI38" s="169">
        <f t="shared" si="25"/>
        <v>45305.801470333332</v>
      </c>
      <c r="CJ38" s="169">
        <f t="shared" si="25"/>
        <v>2495.5464809999999</v>
      </c>
      <c r="CK38" s="169">
        <f t="shared" si="25"/>
        <v>2032.5688052083333</v>
      </c>
      <c r="CL38" s="169">
        <f t="shared" si="25"/>
        <v>3332.6856202500003</v>
      </c>
      <c r="CM38" s="169">
        <f t="shared" si="25"/>
        <v>4430.7920653749998</v>
      </c>
    </row>
    <row r="39" spans="1:91" x14ac:dyDescent="0.25">
      <c r="A39" s="64">
        <v>43132</v>
      </c>
      <c r="B39" s="123">
        <f t="shared" ref="B39:Q48" si="26">B38*((B$49/B$38)^(1/11))</f>
        <v>25483.951107503312</v>
      </c>
      <c r="C39" s="123">
        <f t="shared" si="26"/>
        <v>1057.9608887602988</v>
      </c>
      <c r="D39" s="123">
        <f t="shared" si="26"/>
        <v>1240.2903491238014</v>
      </c>
      <c r="E39" s="123">
        <f t="shared" si="26"/>
        <v>2182.8531357488191</v>
      </c>
      <c r="F39" s="123">
        <f t="shared" si="26"/>
        <v>2880.6861371061068</v>
      </c>
      <c r="G39" s="117">
        <f t="shared" si="26"/>
        <v>14277.808849578041</v>
      </c>
      <c r="H39" s="117">
        <f t="shared" si="26"/>
        <v>497.80493751952503</v>
      </c>
      <c r="I39" s="117">
        <f t="shared" si="26"/>
        <v>668.42551836069674</v>
      </c>
      <c r="J39" s="117">
        <f t="shared" si="26"/>
        <v>1396.6382965634787</v>
      </c>
      <c r="K39" s="117">
        <f t="shared" si="26"/>
        <v>2099.4021947233778</v>
      </c>
      <c r="L39" s="132">
        <f t="shared" si="26"/>
        <v>34000.237412887407</v>
      </c>
      <c r="M39" s="132">
        <f t="shared" si="26"/>
        <v>695.42987086125561</v>
      </c>
      <c r="N39" s="132">
        <f t="shared" si="26"/>
        <v>454.66654888667682</v>
      </c>
      <c r="O39" s="132">
        <f t="shared" si="26"/>
        <v>1089.3338133290856</v>
      </c>
      <c r="P39" s="132">
        <f t="shared" si="26"/>
        <v>2382.2380584898947</v>
      </c>
      <c r="Q39" s="120">
        <f t="shared" si="26"/>
        <v>18260.093815511962</v>
      </c>
      <c r="R39" s="120">
        <f t="shared" ref="R39:AG48" si="27">R38*((R$49/R$38)^(1/11))</f>
        <v>455.20870042283025</v>
      </c>
      <c r="S39" s="120">
        <f t="shared" si="27"/>
        <v>632.84746850535282</v>
      </c>
      <c r="T39" s="120">
        <f t="shared" si="27"/>
        <v>1614.8354941575049</v>
      </c>
      <c r="U39" s="120">
        <f t="shared" si="27"/>
        <v>2490.1396540524083</v>
      </c>
      <c r="V39" s="129">
        <f t="shared" si="27"/>
        <v>1048.0702043613244</v>
      </c>
      <c r="W39" s="129">
        <f t="shared" si="27"/>
        <v>36.268535209142264</v>
      </c>
      <c r="X39" s="129">
        <f t="shared" si="27"/>
        <v>22.32348226217669</v>
      </c>
      <c r="Y39" s="129">
        <f t="shared" si="27"/>
        <v>58.046402388718725</v>
      </c>
      <c r="Z39" s="129">
        <f t="shared" si="27"/>
        <v>39.532088993699546</v>
      </c>
      <c r="AA39" s="135">
        <f t="shared" si="27"/>
        <v>2012.142068118098</v>
      </c>
      <c r="AB39" s="135">
        <f t="shared" si="27"/>
        <v>41.901733230987766</v>
      </c>
      <c r="AC39" s="135">
        <f t="shared" si="27"/>
        <v>99.11858660680015</v>
      </c>
      <c r="AD39" s="135">
        <f t="shared" si="27"/>
        <v>369.31610476162024</v>
      </c>
      <c r="AE39" s="135">
        <f t="shared" si="27"/>
        <v>64.931933612839842</v>
      </c>
      <c r="AF39" s="138">
        <f t="shared" si="27"/>
        <v>36785.54602520648</v>
      </c>
      <c r="AG39" s="138">
        <f t="shared" si="27"/>
        <v>1112.3636915740124</v>
      </c>
      <c r="AH39" s="138">
        <f t="shared" ref="AH39:AW48" si="28">AH38*((AH$49/AH$38)^(1/11))</f>
        <v>870.96461263523747</v>
      </c>
      <c r="AI39" s="138">
        <f t="shared" si="28"/>
        <v>2924.6795495780802</v>
      </c>
      <c r="AJ39" s="138">
        <f t="shared" si="28"/>
        <v>6099.9732103756396</v>
      </c>
      <c r="AK39" s="141">
        <f t="shared" si="28"/>
        <v>46962.708610726004</v>
      </c>
      <c r="AL39" s="141">
        <f t="shared" si="28"/>
        <v>1658.9382338854052</v>
      </c>
      <c r="AM39" s="141">
        <f t="shared" si="28"/>
        <v>1041.6462374314635</v>
      </c>
      <c r="AN39" s="141">
        <f t="shared" si="28"/>
        <v>3651.0856667575872</v>
      </c>
      <c r="AO39" s="141">
        <f t="shared" si="28"/>
        <v>5239.2431374548487</v>
      </c>
      <c r="AP39" s="144">
        <f t="shared" si="28"/>
        <v>30340.582437002784</v>
      </c>
      <c r="AQ39" s="144">
        <f t="shared" si="28"/>
        <v>874.68903530984596</v>
      </c>
      <c r="AR39" s="144">
        <f t="shared" si="28"/>
        <v>775.39220420029346</v>
      </c>
      <c r="AS39" s="144">
        <f t="shared" si="28"/>
        <v>2281.9836142115269</v>
      </c>
      <c r="AT39" s="144">
        <f t="shared" si="28"/>
        <v>3504.4146523400327</v>
      </c>
      <c r="AU39" s="147">
        <f t="shared" si="28"/>
        <v>52600.142697208692</v>
      </c>
      <c r="AV39" s="147">
        <f t="shared" si="28"/>
        <v>1819.0599584789588</v>
      </c>
      <c r="AW39" s="147">
        <f t="shared" si="28"/>
        <v>1551.6564194264531</v>
      </c>
      <c r="AX39" s="147">
        <f t="shared" ref="AX39:BM48" si="29">AX38*((AX$49/AX$38)^(1/11))</f>
        <v>2893.1780864221523</v>
      </c>
      <c r="AY39" s="147">
        <f t="shared" si="29"/>
        <v>7091.3310556234383</v>
      </c>
      <c r="AZ39" s="150">
        <f t="shared" si="29"/>
        <v>464306.55485123995</v>
      </c>
      <c r="BA39" s="150">
        <f t="shared" si="29"/>
        <v>19235.287733005262</v>
      </c>
      <c r="BB39" s="150">
        <f t="shared" si="29"/>
        <v>12843.908534052784</v>
      </c>
      <c r="BC39" s="150">
        <f t="shared" si="29"/>
        <v>31378.8717975615</v>
      </c>
      <c r="BD39" s="150">
        <f t="shared" si="29"/>
        <v>61349.791616439739</v>
      </c>
      <c r="BE39" s="153">
        <f t="shared" si="29"/>
        <v>82450.098462953058</v>
      </c>
      <c r="BF39" s="153">
        <f t="shared" si="29"/>
        <v>1882.4913115468628</v>
      </c>
      <c r="BG39" s="153">
        <f t="shared" si="29"/>
        <v>1289.9949775981788</v>
      </c>
      <c r="BH39" s="153">
        <f t="shared" si="29"/>
        <v>5547.0111398449017</v>
      </c>
      <c r="BI39" s="153">
        <f t="shared" si="29"/>
        <v>10259.054534553363</v>
      </c>
      <c r="BJ39" s="126">
        <f t="shared" si="29"/>
        <v>55522.903139607937</v>
      </c>
      <c r="BK39" s="126">
        <f t="shared" si="29"/>
        <v>1755.782939603434</v>
      </c>
      <c r="BL39" s="126">
        <f t="shared" si="29"/>
        <v>1873.6610242446739</v>
      </c>
      <c r="BM39" s="126">
        <f t="shared" si="29"/>
        <v>3303.5782672577625</v>
      </c>
      <c r="BN39" s="126">
        <f t="shared" ref="BN39:CC48" si="30">BN38*((BN$49/BN$38)^(1/11))</f>
        <v>5730.6250938837802</v>
      </c>
      <c r="BO39" s="156">
        <f t="shared" si="30"/>
        <v>40420.383309548859</v>
      </c>
      <c r="BP39" s="156">
        <f t="shared" si="30"/>
        <v>1364.2370935370768</v>
      </c>
      <c r="BQ39" s="156">
        <f t="shared" si="30"/>
        <v>1371.0338689353518</v>
      </c>
      <c r="BR39" s="156">
        <f t="shared" si="30"/>
        <v>3824.8944389955332</v>
      </c>
      <c r="BS39" s="156">
        <f t="shared" si="30"/>
        <v>5335.3042039467846</v>
      </c>
      <c r="BT39" s="159">
        <f t="shared" si="30"/>
        <v>85370.949852156744</v>
      </c>
      <c r="BU39" s="159">
        <f t="shared" si="30"/>
        <v>1810.6487449942854</v>
      </c>
      <c r="BV39" s="159">
        <f t="shared" si="30"/>
        <v>2733.5220298172139</v>
      </c>
      <c r="BW39" s="159">
        <f t="shared" si="30"/>
        <v>6083.1968833520787</v>
      </c>
      <c r="BX39" s="159">
        <f t="shared" si="30"/>
        <v>12584.190686719025</v>
      </c>
      <c r="BY39" s="162">
        <f t="shared" si="30"/>
        <v>105784.4556722581</v>
      </c>
      <c r="BZ39" s="162">
        <f t="shared" si="30"/>
        <v>2587.6442365280159</v>
      </c>
      <c r="CA39" s="162">
        <f t="shared" si="30"/>
        <v>3883.8208410716156</v>
      </c>
      <c r="CB39" s="162">
        <f t="shared" si="30"/>
        <v>14276.000493366646</v>
      </c>
      <c r="CC39" s="162">
        <f t="shared" si="30"/>
        <v>9397.7515328065765</v>
      </c>
      <c r="CD39" s="165">
        <f t="shared" ref="CD39:CM48" si="31">CD38*((CD$49/CD$38)^(1/11))</f>
        <v>8375.016368912804</v>
      </c>
      <c r="CE39" s="165">
        <f t="shared" si="31"/>
        <v>174.24330319626219</v>
      </c>
      <c r="CF39" s="165">
        <f t="shared" si="31"/>
        <v>107.4898924551164</v>
      </c>
      <c r="CG39" s="165">
        <f t="shared" si="31"/>
        <v>1145.2874611724806</v>
      </c>
      <c r="CH39" s="165">
        <f t="shared" si="31"/>
        <v>927.38079301161849</v>
      </c>
      <c r="CI39" s="168">
        <f t="shared" si="31"/>
        <v>56788.605408262862</v>
      </c>
      <c r="CJ39" s="168">
        <f t="shared" si="31"/>
        <v>3128.0454111442359</v>
      </c>
      <c r="CK39" s="168">
        <f t="shared" si="31"/>
        <v>2547.7255472393058</v>
      </c>
      <c r="CL39" s="168">
        <f t="shared" si="31"/>
        <v>4177.3583624184939</v>
      </c>
      <c r="CM39" s="168">
        <f t="shared" si="31"/>
        <v>5553.7810629264568</v>
      </c>
    </row>
    <row r="40" spans="1:91" x14ac:dyDescent="0.25">
      <c r="A40" s="64">
        <v>43160</v>
      </c>
      <c r="B40" s="123">
        <f t="shared" si="26"/>
        <v>31942.885827438851</v>
      </c>
      <c r="C40" s="123">
        <f t="shared" si="26"/>
        <v>1326.1022098577093</v>
      </c>
      <c r="D40" s="123">
        <f t="shared" si="26"/>
        <v>1554.6432673570343</v>
      </c>
      <c r="E40" s="123">
        <f t="shared" si="26"/>
        <v>2736.0996024184651</v>
      </c>
      <c r="F40" s="123">
        <f t="shared" si="26"/>
        <v>3610.7991258534976</v>
      </c>
      <c r="G40" s="117">
        <f t="shared" si="26"/>
        <v>17896.534804361014</v>
      </c>
      <c r="H40" s="117">
        <f t="shared" si="26"/>
        <v>623.97413244289453</v>
      </c>
      <c r="I40" s="117">
        <f t="shared" si="26"/>
        <v>837.83868235627733</v>
      </c>
      <c r="J40" s="117">
        <f t="shared" si="26"/>
        <v>1750.6177696370032</v>
      </c>
      <c r="K40" s="117">
        <f t="shared" si="26"/>
        <v>2631.4979309538253</v>
      </c>
      <c r="L40" s="132">
        <f t="shared" si="26"/>
        <v>42617.634024023224</v>
      </c>
      <c r="M40" s="132">
        <f t="shared" si="26"/>
        <v>871.68731693929089</v>
      </c>
      <c r="N40" s="132">
        <f t="shared" si="26"/>
        <v>569.90227297864374</v>
      </c>
      <c r="O40" s="132">
        <f t="shared" si="26"/>
        <v>1365.4266357815429</v>
      </c>
      <c r="P40" s="132">
        <f t="shared" si="26"/>
        <v>2986.0188475136915</v>
      </c>
      <c r="Q40" s="120">
        <f t="shared" si="26"/>
        <v>22888.134162817638</v>
      </c>
      <c r="R40" s="120">
        <f t="shared" si="27"/>
        <v>570.58183340267158</v>
      </c>
      <c r="S40" s="120">
        <f t="shared" si="27"/>
        <v>793.24333763527898</v>
      </c>
      <c r="T40" s="120">
        <f t="shared" si="27"/>
        <v>2024.1172808082101</v>
      </c>
      <c r="U40" s="120">
        <f t="shared" si="27"/>
        <v>3121.2682181121559</v>
      </c>
      <c r="V40" s="129">
        <f t="shared" si="27"/>
        <v>1313.7047208977401</v>
      </c>
      <c r="W40" s="129">
        <f t="shared" si="27"/>
        <v>45.460834327725998</v>
      </c>
      <c r="X40" s="129">
        <f t="shared" si="27"/>
        <v>27.981392766116763</v>
      </c>
      <c r="Y40" s="129">
        <f t="shared" si="27"/>
        <v>72.758325283809214</v>
      </c>
      <c r="Z40" s="129">
        <f t="shared" si="27"/>
        <v>49.551539316605265</v>
      </c>
      <c r="AA40" s="135">
        <f t="shared" si="27"/>
        <v>2522.1216317417447</v>
      </c>
      <c r="AB40" s="135">
        <f t="shared" si="27"/>
        <v>52.52177242543663</v>
      </c>
      <c r="AC40" s="135">
        <f t="shared" si="27"/>
        <v>124.24029860997156</v>
      </c>
      <c r="AD40" s="135">
        <f t="shared" si="27"/>
        <v>462.91966731804985</v>
      </c>
      <c r="AE40" s="135">
        <f t="shared" si="27"/>
        <v>81.389001776066635</v>
      </c>
      <c r="AF40" s="138">
        <f t="shared" si="27"/>
        <v>46108.882089214116</v>
      </c>
      <c r="AG40" s="138">
        <f t="shared" si="27"/>
        <v>1394.2934613492985</v>
      </c>
      <c r="AH40" s="138">
        <f t="shared" si="28"/>
        <v>1091.7115271405244</v>
      </c>
      <c r="AI40" s="138">
        <f t="shared" si="28"/>
        <v>3665.9427158652488</v>
      </c>
      <c r="AJ40" s="138">
        <f t="shared" si="28"/>
        <v>7646.0179580274835</v>
      </c>
      <c r="AK40" s="141">
        <f t="shared" si="28"/>
        <v>58865.457439133694</v>
      </c>
      <c r="AL40" s="141">
        <f t="shared" si="28"/>
        <v>2079.3979071860713</v>
      </c>
      <c r="AM40" s="141">
        <f t="shared" si="28"/>
        <v>1305.6525926647923</v>
      </c>
      <c r="AN40" s="141">
        <f t="shared" si="28"/>
        <v>4576.4572419501101</v>
      </c>
      <c r="AO40" s="141">
        <f t="shared" si="28"/>
        <v>6567.1349256606245</v>
      </c>
      <c r="AP40" s="144">
        <f t="shared" si="28"/>
        <v>38030.435572363902</v>
      </c>
      <c r="AQ40" s="144">
        <f t="shared" si="28"/>
        <v>1096.3799087335622</v>
      </c>
      <c r="AR40" s="144">
        <f t="shared" si="28"/>
        <v>971.91618936058694</v>
      </c>
      <c r="AS40" s="144">
        <f t="shared" si="28"/>
        <v>2860.3548068879686</v>
      </c>
      <c r="AT40" s="144">
        <f t="shared" si="28"/>
        <v>4392.612301737714</v>
      </c>
      <c r="AU40" s="147">
        <f t="shared" si="28"/>
        <v>65931.705236603695</v>
      </c>
      <c r="AV40" s="147">
        <f t="shared" si="28"/>
        <v>2280.1026544840106</v>
      </c>
      <c r="AW40" s="147">
        <f t="shared" si="28"/>
        <v>1944.9254018761001</v>
      </c>
      <c r="AX40" s="147">
        <f t="shared" si="29"/>
        <v>3626.4571731116057</v>
      </c>
      <c r="AY40" s="147">
        <f t="shared" si="29"/>
        <v>8888.6365116144298</v>
      </c>
      <c r="AZ40" s="150">
        <f t="shared" si="29"/>
        <v>581985.54878634238</v>
      </c>
      <c r="BA40" s="150">
        <f t="shared" si="29"/>
        <v>24110.492023837451</v>
      </c>
      <c r="BB40" s="150">
        <f t="shared" si="29"/>
        <v>16099.210917121804</v>
      </c>
      <c r="BC40" s="150">
        <f t="shared" si="29"/>
        <v>39331.880484114903</v>
      </c>
      <c r="BD40" s="150">
        <f t="shared" si="29"/>
        <v>76898.962051614639</v>
      </c>
      <c r="BE40" s="153">
        <f t="shared" si="29"/>
        <v>103347.1642820628</v>
      </c>
      <c r="BF40" s="153">
        <f t="shared" si="29"/>
        <v>2359.6107519678203</v>
      </c>
      <c r="BG40" s="153">
        <f t="shared" si="29"/>
        <v>1616.9455871878408</v>
      </c>
      <c r="BH40" s="153">
        <f t="shared" si="29"/>
        <v>6952.9070580985108</v>
      </c>
      <c r="BI40" s="153">
        <f t="shared" si="29"/>
        <v>12859.22290120154</v>
      </c>
      <c r="BJ40" s="126">
        <f t="shared" si="29"/>
        <v>69595.242445518888</v>
      </c>
      <c r="BK40" s="126">
        <f t="shared" si="29"/>
        <v>2200.7880073590418</v>
      </c>
      <c r="BL40" s="126">
        <f t="shared" si="29"/>
        <v>2348.5424188852689</v>
      </c>
      <c r="BM40" s="126">
        <f t="shared" si="29"/>
        <v>4140.8737196153506</v>
      </c>
      <c r="BN40" s="126">
        <f t="shared" si="30"/>
        <v>7183.0581655718579</v>
      </c>
      <c r="BO40" s="156">
        <f t="shared" si="30"/>
        <v>50664.972778812116</v>
      </c>
      <c r="BP40" s="156">
        <f t="shared" si="30"/>
        <v>1710.0044469784423</v>
      </c>
      <c r="BQ40" s="156">
        <f t="shared" si="30"/>
        <v>1718.5238723856712</v>
      </c>
      <c r="BR40" s="156">
        <f t="shared" si="30"/>
        <v>4794.3180337866379</v>
      </c>
      <c r="BS40" s="156">
        <f t="shared" si="30"/>
        <v>6687.5427724058045</v>
      </c>
      <c r="BT40" s="159">
        <f t="shared" si="30"/>
        <v>107008.30858620405</v>
      </c>
      <c r="BU40" s="159">
        <f t="shared" si="30"/>
        <v>2269.5596099271547</v>
      </c>
      <c r="BV40" s="159">
        <f t="shared" si="30"/>
        <v>3426.3361178530631</v>
      </c>
      <c r="BW40" s="159">
        <f t="shared" si="30"/>
        <v>7624.989652940224</v>
      </c>
      <c r="BX40" s="159">
        <f t="shared" si="30"/>
        <v>15773.667303035689</v>
      </c>
      <c r="BY40" s="162">
        <f t="shared" si="30"/>
        <v>132595.63933403563</v>
      </c>
      <c r="BZ40" s="162">
        <f t="shared" si="30"/>
        <v>3243.4854415141185</v>
      </c>
      <c r="CA40" s="162">
        <f t="shared" si="30"/>
        <v>4868.1793956216898</v>
      </c>
      <c r="CB40" s="162">
        <f t="shared" si="30"/>
        <v>17894.268118329783</v>
      </c>
      <c r="CC40" s="162">
        <f t="shared" si="30"/>
        <v>11779.621730583714</v>
      </c>
      <c r="CD40" s="165">
        <f t="shared" si="31"/>
        <v>10497.673243312176</v>
      </c>
      <c r="CE40" s="165">
        <f t="shared" si="31"/>
        <v>218.40545513192615</v>
      </c>
      <c r="CF40" s="165">
        <f t="shared" si="31"/>
        <v>134.73332089726534</v>
      </c>
      <c r="CG40" s="165">
        <f t="shared" si="31"/>
        <v>1435.5617956376625</v>
      </c>
      <c r="CH40" s="165">
        <f t="shared" si="31"/>
        <v>1162.4264488958222</v>
      </c>
      <c r="CI40" s="168">
        <f t="shared" si="31"/>
        <v>71181.738310646746</v>
      </c>
      <c r="CJ40" s="168">
        <f t="shared" si="31"/>
        <v>3920.8518729972361</v>
      </c>
      <c r="CK40" s="168">
        <f t="shared" si="31"/>
        <v>3193.4493176434039</v>
      </c>
      <c r="CL40" s="168">
        <f t="shared" si="31"/>
        <v>5236.1143163448733</v>
      </c>
      <c r="CM40" s="168">
        <f t="shared" si="31"/>
        <v>6961.3928254405691</v>
      </c>
    </row>
    <row r="41" spans="1:91" x14ac:dyDescent="0.25">
      <c r="A41" s="64">
        <v>43191</v>
      </c>
      <c r="B41" s="123">
        <f t="shared" si="26"/>
        <v>40038.844474331534</v>
      </c>
      <c r="C41" s="123">
        <f t="shared" si="26"/>
        <v>1662.2042361605038</v>
      </c>
      <c r="D41" s="123">
        <f t="shared" si="26"/>
        <v>1948.6692696157611</v>
      </c>
      <c r="E41" s="123">
        <f t="shared" si="26"/>
        <v>3429.5669789925455</v>
      </c>
      <c r="F41" s="123">
        <f t="shared" si="26"/>
        <v>4525.9600340778634</v>
      </c>
      <c r="G41" s="117">
        <f t="shared" si="26"/>
        <v>22432.430730655895</v>
      </c>
      <c r="H41" s="117">
        <f t="shared" si="26"/>
        <v>782.12104503803141</v>
      </c>
      <c r="I41" s="117">
        <f t="shared" si="26"/>
        <v>1050.1897943305373</v>
      </c>
      <c r="J41" s="117">
        <f t="shared" si="26"/>
        <v>2194.3137195289873</v>
      </c>
      <c r="K41" s="117">
        <f t="shared" si="26"/>
        <v>3298.4539017911661</v>
      </c>
      <c r="L41" s="132">
        <f t="shared" si="26"/>
        <v>53419.119041714337</v>
      </c>
      <c r="M41" s="132">
        <f t="shared" si="26"/>
        <v>1092.617401624979</v>
      </c>
      <c r="N41" s="132">
        <f t="shared" si="26"/>
        <v>714.34461484250596</v>
      </c>
      <c r="O41" s="132">
        <f t="shared" si="26"/>
        <v>1711.4954799796283</v>
      </c>
      <c r="P41" s="132">
        <f t="shared" si="26"/>
        <v>3742.8285246013829</v>
      </c>
      <c r="Q41" s="120">
        <f t="shared" si="26"/>
        <v>28689.156296125639</v>
      </c>
      <c r="R41" s="120">
        <f t="shared" si="27"/>
        <v>715.19641058430432</v>
      </c>
      <c r="S41" s="120">
        <f t="shared" si="27"/>
        <v>994.29171169614142</v>
      </c>
      <c r="T41" s="120">
        <f t="shared" si="27"/>
        <v>2537.1319749222775</v>
      </c>
      <c r="U41" s="120">
        <f t="shared" si="27"/>
        <v>3912.3569931279012</v>
      </c>
      <c r="V41" s="129">
        <f t="shared" si="27"/>
        <v>1646.6645903369551</v>
      </c>
      <c r="W41" s="129">
        <f t="shared" si="27"/>
        <v>56.982931509513989</v>
      </c>
      <c r="X41" s="129">
        <f t="shared" si="27"/>
        <v>35.073306750993773</v>
      </c>
      <c r="Y41" s="129">
        <f t="shared" si="27"/>
        <v>91.199000803767859</v>
      </c>
      <c r="Z41" s="129">
        <f t="shared" si="27"/>
        <v>62.110430061927701</v>
      </c>
      <c r="AA41" s="135">
        <f t="shared" si="27"/>
        <v>3161.3560623226786</v>
      </c>
      <c r="AB41" s="135">
        <f t="shared" si="27"/>
        <v>65.833471935459784</v>
      </c>
      <c r="AC41" s="135">
        <f t="shared" si="27"/>
        <v>155.72913544386557</v>
      </c>
      <c r="AD41" s="135">
        <f t="shared" si="27"/>
        <v>580.2471531215059</v>
      </c>
      <c r="AE41" s="135">
        <f t="shared" si="27"/>
        <v>102.0171315026832</v>
      </c>
      <c r="AF41" s="138">
        <f t="shared" si="27"/>
        <v>57795.227670679022</v>
      </c>
      <c r="AG41" s="138">
        <f t="shared" si="27"/>
        <v>1747.6786334247749</v>
      </c>
      <c r="AH41" s="138">
        <f t="shared" si="28"/>
        <v>1368.4069837067416</v>
      </c>
      <c r="AI41" s="138">
        <f t="shared" si="28"/>
        <v>4595.0798260767515</v>
      </c>
      <c r="AJ41" s="138">
        <f t="shared" si="28"/>
        <v>9583.9094039035408</v>
      </c>
      <c r="AK41" s="141">
        <f t="shared" si="28"/>
        <v>73784.970714552066</v>
      </c>
      <c r="AL41" s="141">
        <f t="shared" si="28"/>
        <v>2606.4235353011313</v>
      </c>
      <c r="AM41" s="141">
        <f t="shared" si="28"/>
        <v>1636.5716415737149</v>
      </c>
      <c r="AN41" s="141">
        <f t="shared" si="28"/>
        <v>5736.3652346172621</v>
      </c>
      <c r="AO41" s="141">
        <f t="shared" si="28"/>
        <v>8231.5823107194446</v>
      </c>
      <c r="AP41" s="144">
        <f t="shared" si="28"/>
        <v>47669.290226275458</v>
      </c>
      <c r="AQ41" s="144">
        <f t="shared" si="28"/>
        <v>1374.2585716177471</v>
      </c>
      <c r="AR41" s="144">
        <f t="shared" si="28"/>
        <v>1218.2493891790493</v>
      </c>
      <c r="AS41" s="144">
        <f t="shared" si="28"/>
        <v>3585.3147982020164</v>
      </c>
      <c r="AT41" s="144">
        <f t="shared" si="28"/>
        <v>5505.9245972771669</v>
      </c>
      <c r="AU41" s="147">
        <f t="shared" si="28"/>
        <v>82642.166589351764</v>
      </c>
      <c r="AV41" s="147">
        <f t="shared" si="28"/>
        <v>2857.9971159016454</v>
      </c>
      <c r="AW41" s="147">
        <f t="shared" si="28"/>
        <v>2437.868829403059</v>
      </c>
      <c r="AX41" s="147">
        <f t="shared" si="29"/>
        <v>4545.5866301946298</v>
      </c>
      <c r="AY41" s="147">
        <f t="shared" si="29"/>
        <v>11141.470961640096</v>
      </c>
      <c r="AZ41" s="150">
        <f t="shared" si="29"/>
        <v>729490.40985359158</v>
      </c>
      <c r="BA41" s="150">
        <f t="shared" si="29"/>
        <v>30221.322067050067</v>
      </c>
      <c r="BB41" s="150">
        <f t="shared" si="29"/>
        <v>20179.573177962397</v>
      </c>
      <c r="BC41" s="150">
        <f t="shared" si="29"/>
        <v>49300.587745698314</v>
      </c>
      <c r="BD41" s="150">
        <f t="shared" si="29"/>
        <v>96389.086397989595</v>
      </c>
      <c r="BE41" s="153">
        <f t="shared" si="29"/>
        <v>129540.61382889387</v>
      </c>
      <c r="BF41" s="153">
        <f t="shared" si="29"/>
        <v>2957.6566259033907</v>
      </c>
      <c r="BG41" s="153">
        <f t="shared" si="29"/>
        <v>2026.7621791785202</v>
      </c>
      <c r="BH41" s="153">
        <f t="shared" si="29"/>
        <v>8715.1288035646157</v>
      </c>
      <c r="BI41" s="153">
        <f t="shared" si="29"/>
        <v>16118.406727037172</v>
      </c>
      <c r="BJ41" s="126">
        <f t="shared" si="29"/>
        <v>87234.231230163932</v>
      </c>
      <c r="BK41" s="126">
        <f t="shared" si="29"/>
        <v>2758.5800864595144</v>
      </c>
      <c r="BL41" s="126">
        <f t="shared" si="29"/>
        <v>2943.7830119388786</v>
      </c>
      <c r="BM41" s="126">
        <f t="shared" si="29"/>
        <v>5190.3826017218389</v>
      </c>
      <c r="BN41" s="126">
        <f t="shared" si="30"/>
        <v>9003.6119558853388</v>
      </c>
      <c r="BO41" s="156">
        <f t="shared" si="30"/>
        <v>63506.064428423226</v>
      </c>
      <c r="BP41" s="156">
        <f t="shared" si="30"/>
        <v>2143.4069067163782</v>
      </c>
      <c r="BQ41" s="156">
        <f t="shared" si="30"/>
        <v>2154.0855896235344</v>
      </c>
      <c r="BR41" s="156">
        <f t="shared" si="30"/>
        <v>6009.4430776311992</v>
      </c>
      <c r="BS41" s="156">
        <f t="shared" si="30"/>
        <v>8382.5076552660594</v>
      </c>
      <c r="BT41" s="159">
        <f t="shared" si="30"/>
        <v>134129.6790806526</v>
      </c>
      <c r="BU41" s="159">
        <f t="shared" si="30"/>
        <v>2844.7819254026303</v>
      </c>
      <c r="BV41" s="159">
        <f t="shared" si="30"/>
        <v>4294.7446790064532</v>
      </c>
      <c r="BW41" s="159">
        <f t="shared" si="30"/>
        <v>9557.5514523553957</v>
      </c>
      <c r="BX41" s="159">
        <f t="shared" si="30"/>
        <v>19771.520185993548</v>
      </c>
      <c r="BY41" s="162">
        <f t="shared" si="30"/>
        <v>166202.14622905527</v>
      </c>
      <c r="BZ41" s="162">
        <f t="shared" si="30"/>
        <v>4065.5503027841114</v>
      </c>
      <c r="CA41" s="162">
        <f t="shared" si="30"/>
        <v>6102.0246807822714</v>
      </c>
      <c r="CB41" s="162">
        <f t="shared" si="30"/>
        <v>22429.589550620789</v>
      </c>
      <c r="CC41" s="162">
        <f t="shared" si="30"/>
        <v>14765.179482692756</v>
      </c>
      <c r="CD41" s="165">
        <f t="shared" si="31"/>
        <v>13158.319777428453</v>
      </c>
      <c r="CE41" s="165">
        <f t="shared" si="31"/>
        <v>273.76055180528209</v>
      </c>
      <c r="CF41" s="165">
        <f t="shared" si="31"/>
        <v>168.88162547548825</v>
      </c>
      <c r="CG41" s="165">
        <f t="shared" si="31"/>
        <v>1799.4064712667516</v>
      </c>
      <c r="CH41" s="165">
        <f t="shared" si="31"/>
        <v>1457.044678167734</v>
      </c>
      <c r="CI41" s="168">
        <f t="shared" si="31"/>
        <v>89222.8261725927</v>
      </c>
      <c r="CJ41" s="168">
        <f t="shared" si="31"/>
        <v>4914.5959822758705</v>
      </c>
      <c r="CK41" s="168">
        <f t="shared" si="31"/>
        <v>4002.8324696934951</v>
      </c>
      <c r="CL41" s="168">
        <f t="shared" si="31"/>
        <v>6563.2131014870965</v>
      </c>
      <c r="CM41" s="168">
        <f t="shared" si="31"/>
        <v>8725.7652977339112</v>
      </c>
    </row>
    <row r="42" spans="1:91" x14ac:dyDescent="0.25">
      <c r="A42" s="64">
        <v>43221</v>
      </c>
      <c r="B42" s="123">
        <f t="shared" si="26"/>
        <v>50186.73251690498</v>
      </c>
      <c r="C42" s="123">
        <f t="shared" si="26"/>
        <v>2083.4916812380438</v>
      </c>
      <c r="D42" s="123">
        <f t="shared" si="26"/>
        <v>2442.5615844337267</v>
      </c>
      <c r="E42" s="123">
        <f t="shared" si="26"/>
        <v>4298.7944053643259</v>
      </c>
      <c r="F42" s="123">
        <f t="shared" si="26"/>
        <v>5673.0694552907707</v>
      </c>
      <c r="G42" s="117">
        <f t="shared" si="26"/>
        <v>28117.95434069461</v>
      </c>
      <c r="H42" s="117">
        <f t="shared" si="26"/>
        <v>980.35046212010366</v>
      </c>
      <c r="I42" s="117">
        <f t="shared" si="26"/>
        <v>1316.3615232162635</v>
      </c>
      <c r="J42" s="117">
        <f t="shared" si="26"/>
        <v>2750.4648834402892</v>
      </c>
      <c r="K42" s="117">
        <f t="shared" si="26"/>
        <v>4134.4505782293454</v>
      </c>
      <c r="L42" s="132">
        <f t="shared" si="26"/>
        <v>66958.252013340156</v>
      </c>
      <c r="M42" s="132">
        <f t="shared" si="26"/>
        <v>1369.5424530501277</v>
      </c>
      <c r="N42" s="132">
        <f t="shared" si="26"/>
        <v>895.39602305395704</v>
      </c>
      <c r="O42" s="132">
        <f t="shared" si="26"/>
        <v>2145.2758436296895</v>
      </c>
      <c r="P42" s="132">
        <f t="shared" si="26"/>
        <v>4691.4524254373555</v>
      </c>
      <c r="Q42" s="120">
        <f t="shared" si="26"/>
        <v>35960.453706209919</v>
      </c>
      <c r="R42" s="120">
        <f t="shared" si="27"/>
        <v>896.46370733940341</v>
      </c>
      <c r="S42" s="120">
        <f t="shared" si="27"/>
        <v>1246.2960116309141</v>
      </c>
      <c r="T42" s="120">
        <f t="shared" si="27"/>
        <v>3180.1707930692487</v>
      </c>
      <c r="U42" s="120">
        <f t="shared" si="27"/>
        <v>4903.9480659994933</v>
      </c>
      <c r="V42" s="129">
        <f t="shared" si="27"/>
        <v>2064.0134955263193</v>
      </c>
      <c r="W42" s="129">
        <f t="shared" si="27"/>
        <v>71.425316570523748</v>
      </c>
      <c r="X42" s="129">
        <f t="shared" si="27"/>
        <v>43.962673935905833</v>
      </c>
      <c r="Y42" s="129">
        <f t="shared" si="27"/>
        <v>114.31348529755778</v>
      </c>
      <c r="Z42" s="129">
        <f t="shared" si="27"/>
        <v>77.852385126305307</v>
      </c>
      <c r="AA42" s="135">
        <f t="shared" si="27"/>
        <v>3962.6051444166492</v>
      </c>
      <c r="AB42" s="135">
        <f t="shared" si="27"/>
        <v>82.519035952754038</v>
      </c>
      <c r="AC42" s="135">
        <f t="shared" si="27"/>
        <v>195.19885172062354</v>
      </c>
      <c r="AD42" s="135">
        <f t="shared" si="27"/>
        <v>727.31141594442352</v>
      </c>
      <c r="AE42" s="135">
        <f t="shared" si="27"/>
        <v>127.87348281615367</v>
      </c>
      <c r="AF42" s="138">
        <f t="shared" si="27"/>
        <v>72443.490064292608</v>
      </c>
      <c r="AG42" s="138">
        <f t="shared" si="27"/>
        <v>2190.6296560938295</v>
      </c>
      <c r="AH42" s="138">
        <f t="shared" si="28"/>
        <v>1715.2312002805761</v>
      </c>
      <c r="AI42" s="138">
        <f t="shared" si="28"/>
        <v>5759.7077326490544</v>
      </c>
      <c r="AJ42" s="138">
        <f t="shared" si="28"/>
        <v>12012.961513619894</v>
      </c>
      <c r="AK42" s="141">
        <f t="shared" si="28"/>
        <v>92485.850619212099</v>
      </c>
      <c r="AL42" s="141">
        <f t="shared" si="28"/>
        <v>3267.0243736874882</v>
      </c>
      <c r="AM42" s="141">
        <f t="shared" si="28"/>
        <v>2051.3624780821897</v>
      </c>
      <c r="AN42" s="141">
        <f t="shared" si="28"/>
        <v>7190.2531511260822</v>
      </c>
      <c r="AO42" s="141">
        <f t="shared" si="28"/>
        <v>10317.885669348118</v>
      </c>
      <c r="AP42" s="144">
        <f t="shared" si="28"/>
        <v>59751.122922403993</v>
      </c>
      <c r="AQ42" s="144">
        <f t="shared" si="28"/>
        <v>1722.5658794189078</v>
      </c>
      <c r="AR42" s="144">
        <f t="shared" si="28"/>
        <v>1527.0160024924792</v>
      </c>
      <c r="AS42" s="144">
        <f t="shared" si="28"/>
        <v>4494.0166762709714</v>
      </c>
      <c r="AT42" s="144">
        <f t="shared" si="28"/>
        <v>6901.4070872835873</v>
      </c>
      <c r="AU42" s="147">
        <f t="shared" si="28"/>
        <v>103587.91228094111</v>
      </c>
      <c r="AV42" s="147">
        <f t="shared" si="28"/>
        <v>3582.3595479084179</v>
      </c>
      <c r="AW42" s="147">
        <f t="shared" si="28"/>
        <v>3055.749296935579</v>
      </c>
      <c r="AX42" s="147">
        <f t="shared" si="29"/>
        <v>5697.6704332276076</v>
      </c>
      <c r="AY42" s="147">
        <f t="shared" si="29"/>
        <v>13965.288717439464</v>
      </c>
      <c r="AZ42" s="150">
        <f t="shared" si="29"/>
        <v>914380.53604270052</v>
      </c>
      <c r="BA42" s="150">
        <f t="shared" si="29"/>
        <v>37880.948533832576</v>
      </c>
      <c r="BB42" s="150">
        <f t="shared" si="29"/>
        <v>25294.107626831486</v>
      </c>
      <c r="BC42" s="150">
        <f t="shared" si="29"/>
        <v>61795.874546423787</v>
      </c>
      <c r="BD42" s="150">
        <f t="shared" si="29"/>
        <v>120819.00364796957</v>
      </c>
      <c r="BE42" s="153">
        <f t="shared" si="29"/>
        <v>162372.82123549396</v>
      </c>
      <c r="BF42" s="153">
        <f t="shared" si="29"/>
        <v>3707.2778675275035</v>
      </c>
      <c r="BG42" s="153">
        <f t="shared" si="29"/>
        <v>2540.4472256191416</v>
      </c>
      <c r="BH42" s="153">
        <f t="shared" si="29"/>
        <v>10923.987539032838</v>
      </c>
      <c r="BI42" s="153">
        <f t="shared" si="29"/>
        <v>20203.634186473406</v>
      </c>
      <c r="BJ42" s="126">
        <f t="shared" si="29"/>
        <v>109343.84062638883</v>
      </c>
      <c r="BK42" s="126">
        <f t="shared" si="29"/>
        <v>3457.7451658066525</v>
      </c>
      <c r="BL42" s="126">
        <f t="shared" si="29"/>
        <v>3689.8879712350131</v>
      </c>
      <c r="BM42" s="126">
        <f t="shared" si="29"/>
        <v>6505.8906347811189</v>
      </c>
      <c r="BN42" s="126">
        <f t="shared" si="30"/>
        <v>11285.587055483304</v>
      </c>
      <c r="BO42" s="156">
        <f t="shared" si="30"/>
        <v>79601.744518722699</v>
      </c>
      <c r="BP42" s="156">
        <f t="shared" si="30"/>
        <v>2686.6556843623175</v>
      </c>
      <c r="BQ42" s="156">
        <f t="shared" si="30"/>
        <v>2700.0408908968834</v>
      </c>
      <c r="BR42" s="156">
        <f t="shared" si="30"/>
        <v>7532.5428661157312</v>
      </c>
      <c r="BS42" s="156">
        <f t="shared" si="30"/>
        <v>10507.063204220249</v>
      </c>
      <c r="BT42" s="159">
        <f t="shared" si="30"/>
        <v>168124.98999351813</v>
      </c>
      <c r="BU42" s="159">
        <f t="shared" si="30"/>
        <v>3565.7949532144025</v>
      </c>
      <c r="BV42" s="159">
        <f t="shared" si="30"/>
        <v>5383.2523206776768</v>
      </c>
      <c r="BW42" s="159">
        <f t="shared" si="30"/>
        <v>11979.923111003445</v>
      </c>
      <c r="BX42" s="159">
        <f t="shared" si="30"/>
        <v>24782.633166728319</v>
      </c>
      <c r="BY42" s="162">
        <f t="shared" si="30"/>
        <v>208326.25831348705</v>
      </c>
      <c r="BZ42" s="162">
        <f t="shared" si="30"/>
        <v>5095.9683841688775</v>
      </c>
      <c r="CA42" s="162">
        <f t="shared" si="30"/>
        <v>7648.5893758072843</v>
      </c>
      <c r="CB42" s="162">
        <f t="shared" si="30"/>
        <v>28114.39306053465</v>
      </c>
      <c r="CC42" s="162">
        <f t="shared" si="30"/>
        <v>18507.430046765014</v>
      </c>
      <c r="CD42" s="165">
        <f t="shared" si="31"/>
        <v>16493.310027092826</v>
      </c>
      <c r="CE42" s="165">
        <f t="shared" si="31"/>
        <v>343.14545705583532</v>
      </c>
      <c r="CF42" s="165">
        <f t="shared" si="31"/>
        <v>211.68485444658825</v>
      </c>
      <c r="CG42" s="165">
        <f t="shared" si="31"/>
        <v>2255.4679698747732</v>
      </c>
      <c r="CH42" s="165">
        <f t="shared" si="31"/>
        <v>1826.334213397771</v>
      </c>
      <c r="CI42" s="168">
        <f t="shared" si="31"/>
        <v>111836.44708819929</v>
      </c>
      <c r="CJ42" s="168">
        <f t="shared" si="31"/>
        <v>6160.2056010696824</v>
      </c>
      <c r="CK42" s="168">
        <f t="shared" si="31"/>
        <v>5017.3546490652943</v>
      </c>
      <c r="CL42" s="168">
        <f t="shared" si="31"/>
        <v>8226.6664960060261</v>
      </c>
      <c r="CM42" s="168">
        <f t="shared" si="31"/>
        <v>10937.319864048719</v>
      </c>
    </row>
    <row r="43" spans="1:91" x14ac:dyDescent="0.25">
      <c r="A43" s="64">
        <v>43252</v>
      </c>
      <c r="B43" s="123">
        <f t="shared" si="26"/>
        <v>62906.613659594601</v>
      </c>
      <c r="C43" s="123">
        <f t="shared" si="26"/>
        <v>2611.5548807739688</v>
      </c>
      <c r="D43" s="123">
        <f t="shared" si="26"/>
        <v>3061.6314357581036</v>
      </c>
      <c r="E43" s="123">
        <f t="shared" si="26"/>
        <v>5388.3284545211382</v>
      </c>
      <c r="F43" s="123">
        <f t="shared" si="26"/>
        <v>7110.914988693743</v>
      </c>
      <c r="G43" s="117">
        <f t="shared" si="26"/>
        <v>35244.480003004574</v>
      </c>
      <c r="H43" s="117">
        <f t="shared" si="26"/>
        <v>1228.8213374086704</v>
      </c>
      <c r="I43" s="117">
        <f t="shared" si="26"/>
        <v>1649.9947620504647</v>
      </c>
      <c r="J43" s="117">
        <f t="shared" si="26"/>
        <v>3447.5731558849543</v>
      </c>
      <c r="K43" s="117">
        <f t="shared" si="26"/>
        <v>5182.3315082677218</v>
      </c>
      <c r="L43" s="132">
        <f t="shared" si="26"/>
        <v>83928.892746825964</v>
      </c>
      <c r="M43" s="132">
        <f t="shared" si="26"/>
        <v>1716.6544555459523</v>
      </c>
      <c r="N43" s="132">
        <f t="shared" si="26"/>
        <v>1122.335104713575</v>
      </c>
      <c r="O43" s="132">
        <f t="shared" si="26"/>
        <v>2688.9983053392903</v>
      </c>
      <c r="P43" s="132">
        <f t="shared" si="26"/>
        <v>5880.5060706023432</v>
      </c>
      <c r="Q43" s="120">
        <f t="shared" si="26"/>
        <v>45074.669237697388</v>
      </c>
      <c r="R43" s="120">
        <f t="shared" si="27"/>
        <v>1123.6733947254297</v>
      </c>
      <c r="S43" s="120">
        <f t="shared" si="27"/>
        <v>1562.1710714629819</v>
      </c>
      <c r="T43" s="120">
        <f t="shared" si="27"/>
        <v>3986.1884888351187</v>
      </c>
      <c r="U43" s="120">
        <f t="shared" si="27"/>
        <v>6146.8589590014399</v>
      </c>
      <c r="V43" s="129">
        <f t="shared" si="27"/>
        <v>2587.1399280183859</v>
      </c>
      <c r="W43" s="129">
        <f t="shared" si="27"/>
        <v>89.528139603483964</v>
      </c>
      <c r="X43" s="129">
        <f t="shared" si="27"/>
        <v>55.105060760773924</v>
      </c>
      <c r="Y43" s="129">
        <f t="shared" si="27"/>
        <v>143.28636065862548</v>
      </c>
      <c r="Z43" s="129">
        <f t="shared" si="27"/>
        <v>97.584155572766136</v>
      </c>
      <c r="AA43" s="135">
        <f t="shared" si="27"/>
        <v>4966.9316650844785</v>
      </c>
      <c r="AB43" s="135">
        <f t="shared" si="27"/>
        <v>103.43357405253575</v>
      </c>
      <c r="AC43" s="135">
        <f t="shared" si="27"/>
        <v>244.67220988833211</v>
      </c>
      <c r="AD43" s="135">
        <f t="shared" si="27"/>
        <v>911.6492737919757</v>
      </c>
      <c r="AE43" s="135">
        <f t="shared" si="27"/>
        <v>160.28315408087195</v>
      </c>
      <c r="AF43" s="138">
        <f t="shared" si="27"/>
        <v>90804.370260448588</v>
      </c>
      <c r="AG43" s="138">
        <f t="shared" si="27"/>
        <v>2745.8470901791948</v>
      </c>
      <c r="AH43" s="138">
        <f t="shared" si="28"/>
        <v>2149.9583862445702</v>
      </c>
      <c r="AI43" s="138">
        <f t="shared" si="28"/>
        <v>7219.5118303007257</v>
      </c>
      <c r="AJ43" s="138">
        <f t="shared" si="28"/>
        <v>15057.659483815089</v>
      </c>
      <c r="AK43" s="141">
        <f t="shared" si="28"/>
        <v>115926.48857787301</v>
      </c>
      <c r="AL43" s="141">
        <f t="shared" si="28"/>
        <v>4095.0552025440388</v>
      </c>
      <c r="AM43" s="141">
        <f t="shared" si="28"/>
        <v>2571.2824966446542</v>
      </c>
      <c r="AN43" s="141">
        <f t="shared" si="28"/>
        <v>9012.6305182393135</v>
      </c>
      <c r="AO43" s="141">
        <f t="shared" si="28"/>
        <v>12932.96485016071</v>
      </c>
      <c r="AP43" s="144">
        <f t="shared" si="28"/>
        <v>74895.109063745374</v>
      </c>
      <c r="AQ43" s="144">
        <f t="shared" si="28"/>
        <v>2159.1520476712572</v>
      </c>
      <c r="AR43" s="144">
        <f t="shared" si="28"/>
        <v>1914.0398448625067</v>
      </c>
      <c r="AS43" s="144">
        <f t="shared" si="28"/>
        <v>5633.0300192132881</v>
      </c>
      <c r="AT43" s="144">
        <f t="shared" si="28"/>
        <v>8650.5761099529409</v>
      </c>
      <c r="AU43" s="147">
        <f t="shared" si="28"/>
        <v>129842.37966610306</v>
      </c>
      <c r="AV43" s="147">
        <f t="shared" si="28"/>
        <v>4490.3124146232503</v>
      </c>
      <c r="AW43" s="147">
        <f t="shared" si="28"/>
        <v>3830.2322311609801</v>
      </c>
      <c r="AX43" s="147">
        <f t="shared" si="29"/>
        <v>7141.7511108541075</v>
      </c>
      <c r="AY43" s="147">
        <f t="shared" si="29"/>
        <v>17504.806109796871</v>
      </c>
      <c r="AZ43" s="150">
        <f t="shared" si="29"/>
        <v>1146131.2628654565</v>
      </c>
      <c r="BA43" s="150">
        <f t="shared" si="29"/>
        <v>47481.915537619658</v>
      </c>
      <c r="BB43" s="150">
        <f t="shared" si="29"/>
        <v>31704.926313131113</v>
      </c>
      <c r="BC43" s="150">
        <f t="shared" si="29"/>
        <v>77458.105178280515</v>
      </c>
      <c r="BD43" s="150">
        <f t="shared" si="29"/>
        <v>151440.70960706339</v>
      </c>
      <c r="BE43" s="153">
        <f t="shared" si="29"/>
        <v>203526.38679633162</v>
      </c>
      <c r="BF43" s="153">
        <f t="shared" si="29"/>
        <v>4646.8914162276405</v>
      </c>
      <c r="BG43" s="153">
        <f t="shared" si="29"/>
        <v>3184.3262976082638</v>
      </c>
      <c r="BH43" s="153">
        <f t="shared" si="29"/>
        <v>13692.683888290392</v>
      </c>
      <c r="BI43" s="153">
        <f t="shared" si="29"/>
        <v>25324.266923736352</v>
      </c>
      <c r="BJ43" s="126">
        <f t="shared" si="29"/>
        <v>137057.15421946583</v>
      </c>
      <c r="BK43" s="126">
        <f t="shared" si="29"/>
        <v>4334.1143838256821</v>
      </c>
      <c r="BL43" s="126">
        <f t="shared" si="29"/>
        <v>4625.0940320826658</v>
      </c>
      <c r="BM43" s="126">
        <f t="shared" si="29"/>
        <v>8154.8155886796076</v>
      </c>
      <c r="BN43" s="126">
        <f t="shared" si="30"/>
        <v>14145.931189719779</v>
      </c>
      <c r="BO43" s="156">
        <f t="shared" si="30"/>
        <v>99776.891978020576</v>
      </c>
      <c r="BP43" s="156">
        <f t="shared" si="30"/>
        <v>3367.5914469148788</v>
      </c>
      <c r="BQ43" s="156">
        <f t="shared" si="30"/>
        <v>3384.3691483908651</v>
      </c>
      <c r="BR43" s="156">
        <f t="shared" si="30"/>
        <v>9441.6739283328789</v>
      </c>
      <c r="BS43" s="156">
        <f t="shared" si="30"/>
        <v>13170.089633992115</v>
      </c>
      <c r="BT43" s="159">
        <f t="shared" si="30"/>
        <v>210736.44889080909</v>
      </c>
      <c r="BU43" s="159">
        <f t="shared" si="30"/>
        <v>4469.5495056513782</v>
      </c>
      <c r="BV43" s="159">
        <f t="shared" si="30"/>
        <v>6747.6433907092451</v>
      </c>
      <c r="BW43" s="159">
        <f t="shared" si="30"/>
        <v>15016.247462647483</v>
      </c>
      <c r="BX43" s="159">
        <f t="shared" si="30"/>
        <v>31063.818102955807</v>
      </c>
      <c r="BY43" s="162">
        <f t="shared" si="30"/>
        <v>261126.77175110162</v>
      </c>
      <c r="BZ43" s="162">
        <f t="shared" si="30"/>
        <v>6387.5470326034629</v>
      </c>
      <c r="CA43" s="162">
        <f t="shared" si="30"/>
        <v>9587.1325502754808</v>
      </c>
      <c r="CB43" s="162">
        <f t="shared" si="30"/>
        <v>35240.016112571364</v>
      </c>
      <c r="CC43" s="162">
        <f t="shared" si="30"/>
        <v>23198.158026957724</v>
      </c>
      <c r="CD43" s="165">
        <f t="shared" si="31"/>
        <v>20673.557129720688</v>
      </c>
      <c r="CE43" s="165">
        <f t="shared" si="31"/>
        <v>430.11604090354632</v>
      </c>
      <c r="CF43" s="165">
        <f t="shared" si="31"/>
        <v>265.33660767362232</v>
      </c>
      <c r="CG43" s="165">
        <f t="shared" si="31"/>
        <v>2827.1187440766366</v>
      </c>
      <c r="CH43" s="165">
        <f t="shared" si="31"/>
        <v>2289.2205771079825</v>
      </c>
      <c r="CI43" s="168">
        <f t="shared" si="31"/>
        <v>140181.51446040603</v>
      </c>
      <c r="CJ43" s="168">
        <f t="shared" si="31"/>
        <v>7721.5163126953748</v>
      </c>
      <c r="CK43" s="168">
        <f t="shared" si="31"/>
        <v>6289.0085620857217</v>
      </c>
      <c r="CL43" s="168">
        <f t="shared" si="31"/>
        <v>10311.723936127191</v>
      </c>
      <c r="CM43" s="168">
        <f t="shared" si="31"/>
        <v>13709.395305370108</v>
      </c>
    </row>
    <row r="44" spans="1:91" x14ac:dyDescent="0.25">
      <c r="A44" s="64">
        <v>43282</v>
      </c>
      <c r="B44" s="123">
        <f t="shared" si="26"/>
        <v>78850.362310089229</v>
      </c>
      <c r="C44" s="123">
        <f t="shared" si="26"/>
        <v>3273.4562641697976</v>
      </c>
      <c r="D44" s="123">
        <f t="shared" si="26"/>
        <v>3837.6052043720979</v>
      </c>
      <c r="E44" s="123">
        <f t="shared" si="26"/>
        <v>6754.0060761155419</v>
      </c>
      <c r="F44" s="123">
        <f t="shared" si="26"/>
        <v>8913.1840135099574</v>
      </c>
      <c r="G44" s="117">
        <f t="shared" si="26"/>
        <v>44177.2312320891</v>
      </c>
      <c r="H44" s="117">
        <f t="shared" si="26"/>
        <v>1540.2674223310987</v>
      </c>
      <c r="I44" s="117">
        <f t="shared" si="26"/>
        <v>2068.1877028296399</v>
      </c>
      <c r="J44" s="117">
        <f t="shared" si="26"/>
        <v>4321.3642670877516</v>
      </c>
      <c r="K44" s="117">
        <f t="shared" si="26"/>
        <v>6495.7989830625138</v>
      </c>
      <c r="L44" s="132">
        <f t="shared" si="26"/>
        <v>105200.76056204128</v>
      </c>
      <c r="M44" s="132">
        <f t="shared" si="26"/>
        <v>2151.7423670822914</v>
      </c>
      <c r="N44" s="132">
        <f t="shared" si="26"/>
        <v>1406.7921398356771</v>
      </c>
      <c r="O44" s="132">
        <f t="shared" si="26"/>
        <v>3370.5278076891063</v>
      </c>
      <c r="P44" s="132">
        <f t="shared" si="26"/>
        <v>7370.9266364706436</v>
      </c>
      <c r="Q44" s="120">
        <f t="shared" si="26"/>
        <v>56498.892463555589</v>
      </c>
      <c r="R44" s="120">
        <f t="shared" si="27"/>
        <v>1408.4696208853127</v>
      </c>
      <c r="S44" s="120">
        <f t="shared" si="27"/>
        <v>1958.1050037400826</v>
      </c>
      <c r="T44" s="120">
        <f t="shared" si="27"/>
        <v>4996.492233420624</v>
      </c>
      <c r="U44" s="120">
        <f t="shared" si="27"/>
        <v>7704.7869498910322</v>
      </c>
      <c r="V44" s="129">
        <f t="shared" si="27"/>
        <v>3242.8533154722436</v>
      </c>
      <c r="W44" s="129">
        <f t="shared" si="27"/>
        <v>112.2191425353614</v>
      </c>
      <c r="X44" s="129">
        <f t="shared" si="27"/>
        <v>69.071497467958068</v>
      </c>
      <c r="Y44" s="129">
        <f t="shared" si="27"/>
        <v>179.60244233085533</v>
      </c>
      <c r="Z44" s="129">
        <f t="shared" si="27"/>
        <v>122.31696438587646</v>
      </c>
      <c r="AA44" s="135">
        <f t="shared" si="27"/>
        <v>6225.8058187754914</v>
      </c>
      <c r="AB44" s="135">
        <f t="shared" si="27"/>
        <v>129.64892424830052</v>
      </c>
      <c r="AC44" s="135">
        <f t="shared" si="27"/>
        <v>306.68464370538669</v>
      </c>
      <c r="AD44" s="135">
        <f t="shared" si="27"/>
        <v>1142.7077592701287</v>
      </c>
      <c r="AE44" s="135">
        <f t="shared" si="27"/>
        <v>200.90709126182611</v>
      </c>
      <c r="AF44" s="138">
        <f t="shared" si="27"/>
        <v>113818.83522009956</v>
      </c>
      <c r="AG44" s="138">
        <f t="shared" si="27"/>
        <v>3441.7849779728399</v>
      </c>
      <c r="AH44" s="138">
        <f t="shared" si="28"/>
        <v>2694.8676433983014</v>
      </c>
      <c r="AI44" s="138">
        <f t="shared" si="28"/>
        <v>9049.3048410079718</v>
      </c>
      <c r="AJ44" s="138">
        <f t="shared" si="28"/>
        <v>18874.039417629374</v>
      </c>
      <c r="AK44" s="141">
        <f t="shared" si="28"/>
        <v>145308.18134902947</v>
      </c>
      <c r="AL44" s="141">
        <f t="shared" si="28"/>
        <v>5132.9513323940409</v>
      </c>
      <c r="AM44" s="141">
        <f t="shared" si="28"/>
        <v>3222.9768011220644</v>
      </c>
      <c r="AN44" s="141">
        <f t="shared" si="28"/>
        <v>11296.891382131296</v>
      </c>
      <c r="AO44" s="141">
        <f t="shared" si="28"/>
        <v>16210.838651990995</v>
      </c>
      <c r="AP44" s="144">
        <f t="shared" si="28"/>
        <v>93877.354722769349</v>
      </c>
      <c r="AQ44" s="144">
        <f t="shared" si="28"/>
        <v>2706.3914481666416</v>
      </c>
      <c r="AR44" s="144">
        <f t="shared" si="28"/>
        <v>2399.1552948636058</v>
      </c>
      <c r="AS44" s="144">
        <f t="shared" si="28"/>
        <v>7060.727514631234</v>
      </c>
      <c r="AT44" s="144">
        <f t="shared" si="28"/>
        <v>10843.073896042673</v>
      </c>
      <c r="AU44" s="147">
        <f t="shared" si="28"/>
        <v>162751.06994755325</v>
      </c>
      <c r="AV44" s="147">
        <f t="shared" si="28"/>
        <v>5628.3869084810094</v>
      </c>
      <c r="AW44" s="147">
        <f t="shared" si="28"/>
        <v>4801.0086950970526</v>
      </c>
      <c r="AX44" s="147">
        <f t="shared" si="29"/>
        <v>8951.8355838796488</v>
      </c>
      <c r="AY44" s="147">
        <f t="shared" si="29"/>
        <v>21941.417978629783</v>
      </c>
      <c r="AZ44" s="150">
        <f t="shared" si="29"/>
        <v>1436619.459774045</v>
      </c>
      <c r="BA44" s="150">
        <f t="shared" si="29"/>
        <v>59516.257918094598</v>
      </c>
      <c r="BB44" s="150">
        <f t="shared" si="29"/>
        <v>39740.573866095787</v>
      </c>
      <c r="BC44" s="150">
        <f t="shared" si="29"/>
        <v>97089.944949355544</v>
      </c>
      <c r="BD44" s="150">
        <f t="shared" si="29"/>
        <v>189823.51975947886</v>
      </c>
      <c r="BE44" s="153">
        <f t="shared" si="29"/>
        <v>255110.36765379002</v>
      </c>
      <c r="BF44" s="153">
        <f t="shared" si="29"/>
        <v>5824.6510258513636</v>
      </c>
      <c r="BG44" s="153">
        <f t="shared" si="29"/>
        <v>3991.3972104530976</v>
      </c>
      <c r="BH44" s="153">
        <f t="shared" si="29"/>
        <v>17163.109294543079</v>
      </c>
      <c r="BI44" s="153">
        <f t="shared" si="29"/>
        <v>31742.729516158928</v>
      </c>
      <c r="BJ44" s="126">
        <f t="shared" si="29"/>
        <v>171794.43684370627</v>
      </c>
      <c r="BK44" s="126">
        <f t="shared" si="29"/>
        <v>5432.600319376761</v>
      </c>
      <c r="BL44" s="126">
        <f t="shared" si="29"/>
        <v>5797.3290713340848</v>
      </c>
      <c r="BM44" s="126">
        <f t="shared" si="29"/>
        <v>10221.662339334614</v>
      </c>
      <c r="BN44" s="126">
        <f t="shared" si="30"/>
        <v>17731.232610275343</v>
      </c>
      <c r="BO44" s="156">
        <f t="shared" si="30"/>
        <v>125065.45218304887</v>
      </c>
      <c r="BP44" s="156">
        <f t="shared" si="30"/>
        <v>4221.1111082609659</v>
      </c>
      <c r="BQ44" s="156">
        <f t="shared" si="30"/>
        <v>4242.1411361570918</v>
      </c>
      <c r="BR44" s="156">
        <f t="shared" si="30"/>
        <v>11834.676304328805</v>
      </c>
      <c r="BS44" s="156">
        <f t="shared" si="30"/>
        <v>16508.062966416575</v>
      </c>
      <c r="BT44" s="159">
        <f t="shared" si="30"/>
        <v>264147.8277133028</v>
      </c>
      <c r="BU44" s="159">
        <f t="shared" si="30"/>
        <v>5602.3616179781275</v>
      </c>
      <c r="BV44" s="159">
        <f t="shared" si="30"/>
        <v>8457.8408396897285</v>
      </c>
      <c r="BW44" s="159">
        <f t="shared" si="30"/>
        <v>18822.131475314618</v>
      </c>
      <c r="BX44" s="159">
        <f t="shared" si="30"/>
        <v>38936.976092961078</v>
      </c>
      <c r="BY44" s="162">
        <f t="shared" si="30"/>
        <v>327309.63190700905</v>
      </c>
      <c r="BZ44" s="162">
        <f t="shared" si="30"/>
        <v>8006.4776736984541</v>
      </c>
      <c r="CA44" s="162">
        <f t="shared" si="30"/>
        <v>12017.001569894122</v>
      </c>
      <c r="CB44" s="162">
        <f t="shared" si="30"/>
        <v>44171.635963841538</v>
      </c>
      <c r="CC44" s="162">
        <f t="shared" si="30"/>
        <v>29077.756040891763</v>
      </c>
      <c r="CD44" s="165">
        <f t="shared" si="31"/>
        <v>25913.292340576925</v>
      </c>
      <c r="CE44" s="165">
        <f t="shared" si="31"/>
        <v>539.1294124358426</v>
      </c>
      <c r="CF44" s="165">
        <f t="shared" si="31"/>
        <v>332.58645525587099</v>
      </c>
      <c r="CG44" s="165">
        <f t="shared" si="31"/>
        <v>3543.6550196512962</v>
      </c>
      <c r="CH44" s="165">
        <f t="shared" si="31"/>
        <v>2869.4259857865513</v>
      </c>
      <c r="CI44" s="168">
        <f t="shared" si="31"/>
        <v>175710.66953616179</v>
      </c>
      <c r="CJ44" s="168">
        <f t="shared" si="31"/>
        <v>9678.5428974753395</v>
      </c>
      <c r="CK44" s="168">
        <f t="shared" si="31"/>
        <v>7882.964522222037</v>
      </c>
      <c r="CL44" s="168">
        <f t="shared" si="31"/>
        <v>12925.241419051268</v>
      </c>
      <c r="CM44" s="168">
        <f t="shared" si="31"/>
        <v>17184.056238191661</v>
      </c>
    </row>
    <row r="45" spans="1:91" x14ac:dyDescent="0.25">
      <c r="A45" s="64">
        <v>43313</v>
      </c>
      <c r="B45" s="123">
        <f t="shared" si="26"/>
        <v>98835.071143335284</v>
      </c>
      <c r="C45" s="123">
        <f t="shared" si="26"/>
        <v>4103.1172625622949</v>
      </c>
      <c r="D45" s="123">
        <f t="shared" si="26"/>
        <v>4810.2503562703141</v>
      </c>
      <c r="E45" s="123">
        <f t="shared" si="26"/>
        <v>8465.8161545312869</v>
      </c>
      <c r="F45" s="123">
        <f t="shared" si="26"/>
        <v>11172.240054199168</v>
      </c>
      <c r="G45" s="117">
        <f t="shared" si="26"/>
        <v>55373.997833620844</v>
      </c>
      <c r="H45" s="117">
        <f t="shared" si="26"/>
        <v>1930.6498512610769</v>
      </c>
      <c r="I45" s="117">
        <f t="shared" si="26"/>
        <v>2592.3720926363276</v>
      </c>
      <c r="J45" s="117">
        <f t="shared" si="26"/>
        <v>5416.6186718870076</v>
      </c>
      <c r="K45" s="117">
        <f t="shared" si="26"/>
        <v>8142.1661970174664</v>
      </c>
      <c r="L45" s="132">
        <f t="shared" si="26"/>
        <v>131864.00607257482</v>
      </c>
      <c r="M45" s="132">
        <f t="shared" si="26"/>
        <v>2697.1037760912768</v>
      </c>
      <c r="N45" s="132">
        <f t="shared" si="26"/>
        <v>1763.3451153686485</v>
      </c>
      <c r="O45" s="132">
        <f t="shared" si="26"/>
        <v>4224.7916928203877</v>
      </c>
      <c r="P45" s="132">
        <f t="shared" si="26"/>
        <v>9239.0958920763987</v>
      </c>
      <c r="Q45" s="120">
        <f t="shared" si="26"/>
        <v>70818.597309611359</v>
      </c>
      <c r="R45" s="120">
        <f t="shared" si="27"/>
        <v>1765.4477557881094</v>
      </c>
      <c r="S45" s="120">
        <f t="shared" si="27"/>
        <v>2454.3888154843517</v>
      </c>
      <c r="T45" s="120">
        <f t="shared" si="27"/>
        <v>6262.8585448371769</v>
      </c>
      <c r="U45" s="120">
        <f t="shared" si="27"/>
        <v>9657.5734597389928</v>
      </c>
      <c r="V45" s="129">
        <f t="shared" si="27"/>
        <v>4064.7579637194594</v>
      </c>
      <c r="W45" s="129">
        <f t="shared" si="27"/>
        <v>140.66120447879493</v>
      </c>
      <c r="X45" s="129">
        <f t="shared" si="27"/>
        <v>86.577742526730731</v>
      </c>
      <c r="Y45" s="129">
        <f t="shared" si="27"/>
        <v>225.12287382369507</v>
      </c>
      <c r="Z45" s="129">
        <f t="shared" si="27"/>
        <v>153.31833009939189</v>
      </c>
      <c r="AA45" s="135">
        <f t="shared" si="27"/>
        <v>7803.7429758839899</v>
      </c>
      <c r="AB45" s="135">
        <f t="shared" si="27"/>
        <v>162.508583046778</v>
      </c>
      <c r="AC45" s="135">
        <f t="shared" si="27"/>
        <v>384.41419533353098</v>
      </c>
      <c r="AD45" s="135">
        <f t="shared" si="27"/>
        <v>1432.3282655234336</v>
      </c>
      <c r="AE45" s="135">
        <f t="shared" si="27"/>
        <v>251.82720885890458</v>
      </c>
      <c r="AF45" s="138">
        <f t="shared" si="27"/>
        <v>142666.34098890758</v>
      </c>
      <c r="AG45" s="138">
        <f t="shared" si="27"/>
        <v>4314.1090692804883</v>
      </c>
      <c r="AH45" s="138">
        <f t="shared" si="28"/>
        <v>3377.884735769479</v>
      </c>
      <c r="AI45" s="138">
        <f t="shared" si="28"/>
        <v>11342.860851310388</v>
      </c>
      <c r="AJ45" s="138">
        <f t="shared" si="28"/>
        <v>23657.684935771384</v>
      </c>
      <c r="AK45" s="141">
        <f t="shared" si="28"/>
        <v>182136.6956420741</v>
      </c>
      <c r="AL45" s="141">
        <f t="shared" si="28"/>
        <v>6433.9033486917733</v>
      </c>
      <c r="AM45" s="141">
        <f t="shared" si="28"/>
        <v>4039.8437255051081</v>
      </c>
      <c r="AN45" s="141">
        <f t="shared" si="28"/>
        <v>14160.100610071813</v>
      </c>
      <c r="AO45" s="141">
        <f t="shared" si="28"/>
        <v>20319.493081868204</v>
      </c>
      <c r="AP45" s="144">
        <f t="shared" si="28"/>
        <v>117670.67088778393</v>
      </c>
      <c r="AQ45" s="144">
        <f t="shared" si="28"/>
        <v>3392.3292612066825</v>
      </c>
      <c r="AR45" s="144">
        <f t="shared" si="28"/>
        <v>3007.2237755769129</v>
      </c>
      <c r="AS45" s="144">
        <f t="shared" si="28"/>
        <v>8850.2764703592293</v>
      </c>
      <c r="AT45" s="144">
        <f t="shared" si="28"/>
        <v>13591.26259576735</v>
      </c>
      <c r="AU45" s="147">
        <f t="shared" si="28"/>
        <v>204000.50304984019</v>
      </c>
      <c r="AV45" s="147">
        <f t="shared" si="28"/>
        <v>7054.9076025077302</v>
      </c>
      <c r="AW45" s="147">
        <f t="shared" si="28"/>
        <v>6017.8294942212742</v>
      </c>
      <c r="AX45" s="147">
        <f t="shared" si="29"/>
        <v>11220.687906502839</v>
      </c>
      <c r="AY45" s="147">
        <f t="shared" si="29"/>
        <v>27502.493880437778</v>
      </c>
      <c r="AZ45" s="150">
        <f t="shared" si="29"/>
        <v>1800732.2015120233</v>
      </c>
      <c r="BA45" s="150">
        <f t="shared" si="29"/>
        <v>74600.71727238351</v>
      </c>
      <c r="BB45" s="150">
        <f t="shared" si="29"/>
        <v>49812.864903348389</v>
      </c>
      <c r="BC45" s="150">
        <f t="shared" si="29"/>
        <v>121697.49555030551</v>
      </c>
      <c r="BD45" s="150">
        <f t="shared" si="29"/>
        <v>237934.49428076792</v>
      </c>
      <c r="BE45" s="153">
        <f t="shared" si="29"/>
        <v>319768.36374331464</v>
      </c>
      <c r="BF45" s="153">
        <f t="shared" si="29"/>
        <v>7300.9150707663875</v>
      </c>
      <c r="BG45" s="153">
        <f t="shared" si="29"/>
        <v>5003.0211111149874</v>
      </c>
      <c r="BH45" s="153">
        <f t="shared" si="29"/>
        <v>21513.117739345551</v>
      </c>
      <c r="BI45" s="153">
        <f t="shared" si="29"/>
        <v>39787.958331445574</v>
      </c>
      <c r="BJ45" s="126">
        <f t="shared" si="29"/>
        <v>215335.92097780833</v>
      </c>
      <c r="BK45" s="126">
        <f t="shared" si="29"/>
        <v>6809.4986925660023</v>
      </c>
      <c r="BL45" s="126">
        <f t="shared" si="29"/>
        <v>7266.6683375951343</v>
      </c>
      <c r="BM45" s="126">
        <f t="shared" si="29"/>
        <v>12812.35361403052</v>
      </c>
      <c r="BN45" s="126">
        <f t="shared" si="30"/>
        <v>22225.232518321031</v>
      </c>
      <c r="BO45" s="156">
        <f t="shared" si="30"/>
        <v>156763.42507437547</v>
      </c>
      <c r="BP45" s="156">
        <f t="shared" si="30"/>
        <v>5290.9562425119475</v>
      </c>
      <c r="BQ45" s="156">
        <f t="shared" si="30"/>
        <v>5317.3163535167132</v>
      </c>
      <c r="BR45" s="156">
        <f t="shared" si="30"/>
        <v>14834.187697156798</v>
      </c>
      <c r="BS45" s="156">
        <f t="shared" si="30"/>
        <v>20692.049217327109</v>
      </c>
      <c r="BT45" s="159">
        <f t="shared" si="30"/>
        <v>331096.37774056551</v>
      </c>
      <c r="BU45" s="159">
        <f t="shared" si="30"/>
        <v>7022.2861742349887</v>
      </c>
      <c r="BV45" s="159">
        <f t="shared" si="30"/>
        <v>10601.489664972409</v>
      </c>
      <c r="BW45" s="159">
        <f t="shared" si="30"/>
        <v>23592.620869846014</v>
      </c>
      <c r="BX45" s="159">
        <f t="shared" si="30"/>
        <v>48805.5944133784</v>
      </c>
      <c r="BY45" s="162">
        <f t="shared" si="30"/>
        <v>410266.6088991306</v>
      </c>
      <c r="BZ45" s="162">
        <f t="shared" si="30"/>
        <v>10035.728020824319</v>
      </c>
      <c r="CA45" s="162">
        <f t="shared" si="30"/>
        <v>15062.723496681843</v>
      </c>
      <c r="CB45" s="162">
        <f t="shared" si="30"/>
        <v>55366.98443863936</v>
      </c>
      <c r="CC45" s="162">
        <f t="shared" si="30"/>
        <v>36447.544472758338</v>
      </c>
      <c r="CD45" s="165">
        <f t="shared" si="31"/>
        <v>32481.044056169885</v>
      </c>
      <c r="CE45" s="165">
        <f t="shared" si="31"/>
        <v>675.77233981514667</v>
      </c>
      <c r="CF45" s="165">
        <f t="shared" si="31"/>
        <v>416.88084878105502</v>
      </c>
      <c r="CG45" s="165">
        <f t="shared" si="31"/>
        <v>4441.7981821988251</v>
      </c>
      <c r="CH45" s="165">
        <f t="shared" si="31"/>
        <v>3596.6850771142367</v>
      </c>
      <c r="CI45" s="168">
        <f t="shared" si="31"/>
        <v>220244.7270432837</v>
      </c>
      <c r="CJ45" s="168">
        <f t="shared" si="31"/>
        <v>12131.579967558366</v>
      </c>
      <c r="CK45" s="168">
        <f t="shared" si="31"/>
        <v>9880.9103287343078</v>
      </c>
      <c r="CL45" s="168">
        <f t="shared" si="31"/>
        <v>16201.157708989485</v>
      </c>
      <c r="CM45" s="168">
        <f t="shared" si="31"/>
        <v>21539.373708311188</v>
      </c>
    </row>
    <row r="46" spans="1:91" x14ac:dyDescent="0.25">
      <c r="A46" s="64">
        <v>43344</v>
      </c>
      <c r="B46" s="123">
        <f t="shared" si="26"/>
        <v>123884.92584844146</v>
      </c>
      <c r="C46" s="123">
        <f t="shared" si="26"/>
        <v>5143.0567301642195</v>
      </c>
      <c r="D46" s="123">
        <f t="shared" si="26"/>
        <v>6029.4134643234011</v>
      </c>
      <c r="E46" s="123">
        <f t="shared" si="26"/>
        <v>10611.48633190789</v>
      </c>
      <c r="F46" s="123">
        <f t="shared" si="26"/>
        <v>14003.85626948358</v>
      </c>
      <c r="G46" s="117">
        <f t="shared" si="26"/>
        <v>69408.596930144107</v>
      </c>
      <c r="H46" s="117">
        <f t="shared" si="26"/>
        <v>2419.9751251852213</v>
      </c>
      <c r="I46" s="117">
        <f t="shared" si="26"/>
        <v>3249.4115778200344</v>
      </c>
      <c r="J46" s="117">
        <f t="shared" si="26"/>
        <v>6789.4664793920701</v>
      </c>
      <c r="K46" s="117">
        <f t="shared" si="26"/>
        <v>10205.806945799059</v>
      </c>
      <c r="L46" s="132">
        <f t="shared" si="26"/>
        <v>165285.07973336897</v>
      </c>
      <c r="M46" s="132">
        <f t="shared" si="26"/>
        <v>3380.687618690004</v>
      </c>
      <c r="N46" s="132">
        <f t="shared" si="26"/>
        <v>2210.2668246765083</v>
      </c>
      <c r="O46" s="132">
        <f t="shared" si="26"/>
        <v>5295.5696751725227</v>
      </c>
      <c r="P46" s="132">
        <f t="shared" si="26"/>
        <v>11580.75464767556</v>
      </c>
      <c r="Q46" s="120">
        <f t="shared" si="26"/>
        <v>88767.646695658303</v>
      </c>
      <c r="R46" s="120">
        <f t="shared" si="27"/>
        <v>2212.9023815637297</v>
      </c>
      <c r="S46" s="120">
        <f t="shared" si="27"/>
        <v>3076.4562911940261</v>
      </c>
      <c r="T46" s="120">
        <f t="shared" si="27"/>
        <v>7850.1867550762709</v>
      </c>
      <c r="U46" s="120">
        <f t="shared" si="27"/>
        <v>12105.295803354311</v>
      </c>
      <c r="V46" s="129">
        <f t="shared" si="27"/>
        <v>5094.9752259191218</v>
      </c>
      <c r="W46" s="129">
        <f t="shared" si="27"/>
        <v>176.31193750380621</v>
      </c>
      <c r="X46" s="129">
        <f t="shared" si="27"/>
        <v>108.52096415749638</v>
      </c>
      <c r="Y46" s="129">
        <f t="shared" si="27"/>
        <v>282.18050746369255</v>
      </c>
      <c r="Z46" s="129">
        <f t="shared" si="27"/>
        <v>192.17702517787725</v>
      </c>
      <c r="AA46" s="135">
        <f t="shared" si="27"/>
        <v>9781.6099965733229</v>
      </c>
      <c r="AB46" s="135">
        <f t="shared" si="27"/>
        <v>203.69655758418466</v>
      </c>
      <c r="AC46" s="135">
        <f t="shared" si="27"/>
        <v>481.84438512638366</v>
      </c>
      <c r="AD46" s="135">
        <f t="shared" si="27"/>
        <v>1795.3533994796226</v>
      </c>
      <c r="AE46" s="135">
        <f t="shared" si="27"/>
        <v>315.65308483322838</v>
      </c>
      <c r="AF46" s="138">
        <f t="shared" si="27"/>
        <v>178825.27801135802</v>
      </c>
      <c r="AG46" s="138">
        <f t="shared" si="27"/>
        <v>5407.5246364199302</v>
      </c>
      <c r="AH46" s="138">
        <f t="shared" si="28"/>
        <v>4234.0132422073202</v>
      </c>
      <c r="AI46" s="138">
        <f t="shared" si="28"/>
        <v>14217.721090480887</v>
      </c>
      <c r="AJ46" s="138">
        <f t="shared" si="28"/>
        <v>29653.750537229844</v>
      </c>
      <c r="AK46" s="141">
        <f t="shared" si="28"/>
        <v>228299.43635266004</v>
      </c>
      <c r="AL46" s="141">
        <f t="shared" si="28"/>
        <v>8064.5830477804811</v>
      </c>
      <c r="AM46" s="141">
        <f t="shared" si="28"/>
        <v>5063.746447328178</v>
      </c>
      <c r="AN46" s="141">
        <f t="shared" si="28"/>
        <v>17748.993285401295</v>
      </c>
      <c r="AO46" s="141">
        <f t="shared" si="28"/>
        <v>25469.490380337615</v>
      </c>
      <c r="AP46" s="144">
        <f t="shared" si="28"/>
        <v>147494.42853466776</v>
      </c>
      <c r="AQ46" s="144">
        <f t="shared" si="28"/>
        <v>4252.1187480971148</v>
      </c>
      <c r="AR46" s="144">
        <f t="shared" si="28"/>
        <v>3769.4078644080387</v>
      </c>
      <c r="AS46" s="144">
        <f t="shared" si="28"/>
        <v>11093.388526817422</v>
      </c>
      <c r="AT46" s="144">
        <f t="shared" si="28"/>
        <v>17035.98266673453</v>
      </c>
      <c r="AU46" s="147">
        <f t="shared" si="28"/>
        <v>255704.64917987169</v>
      </c>
      <c r="AV46" s="147">
        <f t="shared" si="28"/>
        <v>8842.9814952706893</v>
      </c>
      <c r="AW46" s="147">
        <f t="shared" si="28"/>
        <v>7543.0548289784765</v>
      </c>
      <c r="AX46" s="147">
        <f t="shared" si="29"/>
        <v>14064.583281876299</v>
      </c>
      <c r="AY46" s="147">
        <f t="shared" si="29"/>
        <v>34473.030429492457</v>
      </c>
      <c r="AZ46" s="150">
        <f t="shared" si="29"/>
        <v>2257129.7078715251</v>
      </c>
      <c r="BA46" s="150">
        <f t="shared" si="29"/>
        <v>93508.349016380336</v>
      </c>
      <c r="BB46" s="150">
        <f t="shared" si="29"/>
        <v>62437.988898699536</v>
      </c>
      <c r="BC46" s="150">
        <f t="shared" si="29"/>
        <v>152541.85622354641</v>
      </c>
      <c r="BD46" s="150">
        <f t="shared" si="29"/>
        <v>298239.24685611995</v>
      </c>
      <c r="BE46" s="153">
        <f t="shared" si="29"/>
        <v>400813.99823719659</v>
      </c>
      <c r="BF46" s="153">
        <f t="shared" si="29"/>
        <v>9151.3398200113879</v>
      </c>
      <c r="BG46" s="153">
        <f t="shared" si="29"/>
        <v>6271.0421735803257</v>
      </c>
      <c r="BH46" s="153">
        <f t="shared" si="29"/>
        <v>26965.6404864877</v>
      </c>
      <c r="BI46" s="153">
        <f t="shared" si="29"/>
        <v>49872.259012224102</v>
      </c>
      <c r="BJ46" s="126">
        <f t="shared" si="29"/>
        <v>269913.04093011247</v>
      </c>
      <c r="BK46" s="126">
        <f t="shared" si="29"/>
        <v>8535.3734340938354</v>
      </c>
      <c r="BL46" s="126">
        <f t="shared" si="29"/>
        <v>9108.4132156148662</v>
      </c>
      <c r="BM46" s="126">
        <f t="shared" si="29"/>
        <v>16059.658368801762</v>
      </c>
      <c r="BN46" s="126">
        <f t="shared" si="30"/>
        <v>27858.241519384366</v>
      </c>
      <c r="BO46" s="156">
        <f t="shared" si="30"/>
        <v>196495.28316645825</v>
      </c>
      <c r="BP46" s="156">
        <f t="shared" si="30"/>
        <v>6631.9547726165738</v>
      </c>
      <c r="BQ46" s="156">
        <f t="shared" si="30"/>
        <v>6664.9958820062375</v>
      </c>
      <c r="BR46" s="156">
        <f t="shared" si="30"/>
        <v>18593.928467142665</v>
      </c>
      <c r="BS46" s="156">
        <f t="shared" si="30"/>
        <v>25936.47126760559</v>
      </c>
      <c r="BT46" s="159">
        <f t="shared" si="30"/>
        <v>415013.1095225449</v>
      </c>
      <c r="BU46" s="159">
        <f t="shared" si="30"/>
        <v>8802.0921310410849</v>
      </c>
      <c r="BV46" s="159">
        <f t="shared" si="30"/>
        <v>13288.448582420928</v>
      </c>
      <c r="BW46" s="159">
        <f t="shared" si="30"/>
        <v>29572.195914065025</v>
      </c>
      <c r="BX46" s="159">
        <f t="shared" si="30"/>
        <v>61175.42462353161</v>
      </c>
      <c r="BY46" s="162">
        <f t="shared" si="30"/>
        <v>514249.12061681307</v>
      </c>
      <c r="BZ46" s="162">
        <f t="shared" si="30"/>
        <v>12579.294043223688</v>
      </c>
      <c r="CA46" s="162">
        <f t="shared" si="30"/>
        <v>18880.386909984427</v>
      </c>
      <c r="CB46" s="162">
        <f t="shared" si="30"/>
        <v>69399.805982688151</v>
      </c>
      <c r="CC46" s="162">
        <f t="shared" si="30"/>
        <v>45685.213681053923</v>
      </c>
      <c r="CD46" s="165">
        <f t="shared" si="31"/>
        <v>40713.399482891044</v>
      </c>
      <c r="CE46" s="165">
        <f t="shared" si="31"/>
        <v>847.0475635821158</v>
      </c>
      <c r="CF46" s="165">
        <f t="shared" si="31"/>
        <v>522.53974668544481</v>
      </c>
      <c r="CG46" s="165">
        <f t="shared" si="31"/>
        <v>5567.5766918547906</v>
      </c>
      <c r="CH46" s="165">
        <f t="shared" si="31"/>
        <v>4508.268764559285</v>
      </c>
      <c r="CI46" s="168">
        <f t="shared" si="31"/>
        <v>276065.9891537634</v>
      </c>
      <c r="CJ46" s="168">
        <f t="shared" si="31"/>
        <v>15206.341912030402</v>
      </c>
      <c r="CK46" s="168">
        <f t="shared" si="31"/>
        <v>12385.237641151767</v>
      </c>
      <c r="CL46" s="168">
        <f t="shared" si="31"/>
        <v>20307.358493487671</v>
      </c>
      <c r="CM46" s="168">
        <f t="shared" si="31"/>
        <v>26998.551058926805</v>
      </c>
    </row>
    <row r="47" spans="1:91" x14ac:dyDescent="0.25">
      <c r="A47" s="64">
        <v>43374</v>
      </c>
      <c r="B47" s="123">
        <f t="shared" si="26"/>
        <v>155283.69307506448</v>
      </c>
      <c r="C47" s="123">
        <f t="shared" si="26"/>
        <v>6446.5699703569917</v>
      </c>
      <c r="D47" s="123">
        <f t="shared" si="26"/>
        <v>7557.5747687177964</v>
      </c>
      <c r="E47" s="123">
        <f t="shared" si="26"/>
        <v>13300.978915304866</v>
      </c>
      <c r="F47" s="123">
        <f t="shared" si="26"/>
        <v>17553.148649240306</v>
      </c>
      <c r="G47" s="117">
        <f t="shared" si="26"/>
        <v>87000.280208885102</v>
      </c>
      <c r="H47" s="117">
        <f t="shared" si="26"/>
        <v>3033.3204142066343</v>
      </c>
      <c r="I47" s="117">
        <f t="shared" si="26"/>
        <v>4072.978424687939</v>
      </c>
      <c r="J47" s="117">
        <f t="shared" si="26"/>
        <v>8510.2640350219845</v>
      </c>
      <c r="K47" s="117">
        <f t="shared" si="26"/>
        <v>12792.479654010785</v>
      </c>
      <c r="L47" s="132">
        <f t="shared" si="26"/>
        <v>207176.76033162771</v>
      </c>
      <c r="M47" s="132">
        <f t="shared" si="26"/>
        <v>4237.5265188079666</v>
      </c>
      <c r="N47" s="132">
        <f t="shared" si="26"/>
        <v>2770.4613201847606</v>
      </c>
      <c r="O47" s="132">
        <f t="shared" si="26"/>
        <v>6637.737484729294</v>
      </c>
      <c r="P47" s="132">
        <f t="shared" si="26"/>
        <v>14515.909324491085</v>
      </c>
      <c r="Q47" s="120">
        <f t="shared" si="26"/>
        <v>111265.9018850095</v>
      </c>
      <c r="R47" s="120">
        <f t="shared" si="27"/>
        <v>2773.7648617896352</v>
      </c>
      <c r="S47" s="120">
        <f t="shared" si="27"/>
        <v>3856.1874353063945</v>
      </c>
      <c r="T47" s="120">
        <f t="shared" si="27"/>
        <v>9839.8250013767574</v>
      </c>
      <c r="U47" s="120">
        <f t="shared" si="27"/>
        <v>15173.395998239484</v>
      </c>
      <c r="V47" s="129">
        <f t="shared" si="27"/>
        <v>6386.3021573309161</v>
      </c>
      <c r="W47" s="129">
        <f t="shared" si="27"/>
        <v>220.99838702172036</v>
      </c>
      <c r="X47" s="129">
        <f t="shared" si="27"/>
        <v>136.02571882763687</v>
      </c>
      <c r="Y47" s="129">
        <f t="shared" si="27"/>
        <v>353.69945949973084</v>
      </c>
      <c r="Z47" s="129">
        <f t="shared" si="27"/>
        <v>240.88449816976549</v>
      </c>
      <c r="AA47" s="135">
        <f t="shared" si="27"/>
        <v>12260.769533382123</v>
      </c>
      <c r="AB47" s="135">
        <f t="shared" si="27"/>
        <v>255.32366841020038</v>
      </c>
      <c r="AC47" s="135">
        <f t="shared" si="27"/>
        <v>603.96836094041896</v>
      </c>
      <c r="AD47" s="135">
        <f t="shared" si="27"/>
        <v>2250.3876426994257</v>
      </c>
      <c r="AE47" s="135">
        <f t="shared" si="27"/>
        <v>395.65569747690955</v>
      </c>
      <c r="AF47" s="138">
        <f t="shared" si="27"/>
        <v>224148.73637451624</v>
      </c>
      <c r="AG47" s="138">
        <f t="shared" si="27"/>
        <v>6778.0675508895738</v>
      </c>
      <c r="AH47" s="138">
        <f t="shared" si="28"/>
        <v>5307.1284361345206</v>
      </c>
      <c r="AI47" s="138">
        <f t="shared" si="28"/>
        <v>17821.217738323248</v>
      </c>
      <c r="AJ47" s="138">
        <f t="shared" si="28"/>
        <v>37169.525391499905</v>
      </c>
      <c r="AK47" s="141">
        <f t="shared" si="28"/>
        <v>286162.17317001912</v>
      </c>
      <c r="AL47" s="141">
        <f t="shared" si="28"/>
        <v>10108.560264240308</v>
      </c>
      <c r="AM47" s="141">
        <f t="shared" si="28"/>
        <v>6347.1584113374938</v>
      </c>
      <c r="AN47" s="141">
        <f t="shared" si="28"/>
        <v>22247.494655592182</v>
      </c>
      <c r="AO47" s="141">
        <f t="shared" si="28"/>
        <v>31924.760013475116</v>
      </c>
      <c r="AP47" s="144">
        <f t="shared" si="28"/>
        <v>184877.04951996403</v>
      </c>
      <c r="AQ47" s="144">
        <f t="shared" si="28"/>
        <v>5329.8228018961727</v>
      </c>
      <c r="AR47" s="144">
        <f t="shared" si="28"/>
        <v>4724.7683274036999</v>
      </c>
      <c r="AS47" s="144">
        <f t="shared" si="28"/>
        <v>13905.019737979928</v>
      </c>
      <c r="AT47" s="144">
        <f t="shared" si="28"/>
        <v>21353.770731474382</v>
      </c>
      <c r="AU47" s="147">
        <f t="shared" si="28"/>
        <v>320513.26655908691</v>
      </c>
      <c r="AV47" s="147">
        <f t="shared" si="28"/>
        <v>11084.244632474498</v>
      </c>
      <c r="AW47" s="147">
        <f t="shared" si="28"/>
        <v>9454.8501594491008</v>
      </c>
      <c r="AX47" s="147">
        <f t="shared" si="29"/>
        <v>17629.2669880065</v>
      </c>
      <c r="AY47" s="147">
        <f t="shared" si="29"/>
        <v>43210.256937390011</v>
      </c>
      <c r="AZ47" s="150">
        <f t="shared" si="29"/>
        <v>2829201.6513495883</v>
      </c>
      <c r="BA47" s="150">
        <f t="shared" si="29"/>
        <v>117208.14028963869</v>
      </c>
      <c r="BB47" s="150">
        <f t="shared" si="29"/>
        <v>78262.964101309335</v>
      </c>
      <c r="BC47" s="150">
        <f t="shared" si="29"/>
        <v>191203.75316603374</v>
      </c>
      <c r="BD47" s="150">
        <f t="shared" si="29"/>
        <v>373828.30360169074</v>
      </c>
      <c r="BE47" s="153">
        <f t="shared" si="29"/>
        <v>502400.73565203079</v>
      </c>
      <c r="BF47" s="153">
        <f t="shared" si="29"/>
        <v>11470.756705095464</v>
      </c>
      <c r="BG47" s="153">
        <f t="shared" si="29"/>
        <v>7860.4445332949554</v>
      </c>
      <c r="BH47" s="153">
        <f t="shared" si="29"/>
        <v>33800.110967487555</v>
      </c>
      <c r="BI47" s="153">
        <f t="shared" si="29"/>
        <v>62512.436508123836</v>
      </c>
      <c r="BJ47" s="126">
        <f t="shared" si="29"/>
        <v>338322.79042588774</v>
      </c>
      <c r="BK47" s="126">
        <f t="shared" si="29"/>
        <v>10698.672978521709</v>
      </c>
      <c r="BL47" s="126">
        <f t="shared" si="29"/>
        <v>11416.950306809211</v>
      </c>
      <c r="BM47" s="126">
        <f t="shared" si="29"/>
        <v>20129.995993881261</v>
      </c>
      <c r="BN47" s="126">
        <f t="shared" si="30"/>
        <v>34918.942688793017</v>
      </c>
      <c r="BO47" s="156">
        <f t="shared" si="30"/>
        <v>246297.22327352915</v>
      </c>
      <c r="BP47" s="156">
        <f t="shared" si="30"/>
        <v>8312.8308173553069</v>
      </c>
      <c r="BQ47" s="156">
        <f t="shared" si="30"/>
        <v>8354.2462313307005</v>
      </c>
      <c r="BR47" s="156">
        <f t="shared" si="30"/>
        <v>23306.579564682444</v>
      </c>
      <c r="BS47" s="156">
        <f t="shared" si="30"/>
        <v>32510.097707095356</v>
      </c>
      <c r="BT47" s="159">
        <f t="shared" si="30"/>
        <v>520198.626910166</v>
      </c>
      <c r="BU47" s="159">
        <f t="shared" si="30"/>
        <v>11032.991815058826</v>
      </c>
      <c r="BV47" s="159">
        <f t="shared" si="30"/>
        <v>16656.420117172689</v>
      </c>
      <c r="BW47" s="159">
        <f t="shared" si="30"/>
        <v>37067.300661689987</v>
      </c>
      <c r="BX47" s="159">
        <f t="shared" si="30"/>
        <v>76680.4015574808</v>
      </c>
      <c r="BY47" s="162">
        <f t="shared" si="30"/>
        <v>644586.11136980087</v>
      </c>
      <c r="BZ47" s="162">
        <f t="shared" si="30"/>
        <v>15767.529599998614</v>
      </c>
      <c r="CA47" s="162">
        <f t="shared" si="30"/>
        <v>23665.641206866581</v>
      </c>
      <c r="CB47" s="162">
        <f t="shared" si="30"/>
        <v>86989.261186374977</v>
      </c>
      <c r="CC47" s="162">
        <f t="shared" si="30"/>
        <v>57264.180050415416</v>
      </c>
      <c r="CD47" s="165">
        <f t="shared" si="31"/>
        <v>51032.254215320077</v>
      </c>
      <c r="CE47" s="165">
        <f t="shared" si="31"/>
        <v>1061.7326763724352</v>
      </c>
      <c r="CF47" s="165">
        <f t="shared" si="31"/>
        <v>654.97800550078273</v>
      </c>
      <c r="CG47" s="165">
        <f t="shared" si="31"/>
        <v>6978.6849713058837</v>
      </c>
      <c r="CH47" s="165">
        <f t="shared" si="31"/>
        <v>5650.8943145525664</v>
      </c>
      <c r="CI47" s="168">
        <f t="shared" si="31"/>
        <v>346035.20997107966</v>
      </c>
      <c r="CJ47" s="168">
        <f t="shared" si="31"/>
        <v>19060.405566622248</v>
      </c>
      <c r="CK47" s="168">
        <f t="shared" si="31"/>
        <v>15524.289394846837</v>
      </c>
      <c r="CL47" s="168">
        <f t="shared" si="31"/>
        <v>25454.280267527116</v>
      </c>
      <c r="CM47" s="168">
        <f t="shared" si="31"/>
        <v>33841.362759782372</v>
      </c>
    </row>
    <row r="48" spans="1:91" x14ac:dyDescent="0.25">
      <c r="A48" s="64">
        <v>43405</v>
      </c>
      <c r="B48" s="123">
        <f t="shared" si="26"/>
        <v>194640.51150605895</v>
      </c>
      <c r="C48" s="123">
        <f t="shared" si="26"/>
        <v>8080.4600382818599</v>
      </c>
      <c r="D48" s="123">
        <f t="shared" si="26"/>
        <v>9473.0501934767053</v>
      </c>
      <c r="E48" s="123">
        <f t="shared" si="26"/>
        <v>16672.126276355106</v>
      </c>
      <c r="F48" s="123">
        <f t="shared" si="26"/>
        <v>22002.012986504971</v>
      </c>
      <c r="G48" s="117">
        <f t="shared" si="26"/>
        <v>109050.59446803617</v>
      </c>
      <c r="H48" s="117">
        <f t="shared" si="26"/>
        <v>3802.1187240668332</v>
      </c>
      <c r="I48" s="117">
        <f t="shared" si="26"/>
        <v>5105.27917153012</v>
      </c>
      <c r="J48" s="117">
        <f t="shared" si="26"/>
        <v>10667.199575344775</v>
      </c>
      <c r="K48" s="117">
        <f t="shared" si="26"/>
        <v>16034.747332315643</v>
      </c>
      <c r="L48" s="132">
        <f t="shared" si="26"/>
        <v>259685.9322737965</v>
      </c>
      <c r="M48" s="132">
        <f t="shared" si="26"/>
        <v>5311.5321564548603</v>
      </c>
      <c r="N48" s="132">
        <f t="shared" si="26"/>
        <v>3472.6377109529549</v>
      </c>
      <c r="O48" s="132">
        <f t="shared" si="26"/>
        <v>8320.0791640504613</v>
      </c>
      <c r="P48" s="132">
        <f t="shared" si="26"/>
        <v>18194.982099818546</v>
      </c>
      <c r="Q48" s="120">
        <f t="shared" si="26"/>
        <v>139466.36396400133</v>
      </c>
      <c r="R48" s="120">
        <f t="shared" si="27"/>
        <v>3476.778538718067</v>
      </c>
      <c r="S48" s="120">
        <f t="shared" si="27"/>
        <v>4833.5422735499142</v>
      </c>
      <c r="T48" s="120">
        <f t="shared" si="27"/>
        <v>12333.739193543352</v>
      </c>
      <c r="U48" s="120">
        <f t="shared" si="27"/>
        <v>19019.109475672129</v>
      </c>
      <c r="V48" s="129">
        <f t="shared" si="27"/>
        <v>8004.9172834539186</v>
      </c>
      <c r="W48" s="129">
        <f t="shared" si="27"/>
        <v>277.01066506144963</v>
      </c>
      <c r="X48" s="129">
        <f t="shared" si="27"/>
        <v>170.50158304640513</v>
      </c>
      <c r="Y48" s="129">
        <f t="shared" si="27"/>
        <v>443.34496657781528</v>
      </c>
      <c r="Z48" s="129">
        <f t="shared" si="27"/>
        <v>301.93693239237126</v>
      </c>
      <c r="AA48" s="135">
        <f t="shared" si="27"/>
        <v>15368.274711767632</v>
      </c>
      <c r="AB48" s="135">
        <f t="shared" si="27"/>
        <v>320.03572580503652</v>
      </c>
      <c r="AC48" s="135">
        <f t="shared" si="27"/>
        <v>757.04478930760615</v>
      </c>
      <c r="AD48" s="135">
        <f t="shared" si="27"/>
        <v>2820.7508025339935</v>
      </c>
      <c r="AE48" s="135">
        <f t="shared" si="27"/>
        <v>495.93505803577898</v>
      </c>
      <c r="AF48" s="138">
        <f t="shared" si="27"/>
        <v>280959.47383401374</v>
      </c>
      <c r="AG48" s="138">
        <f t="shared" si="27"/>
        <v>8495.9760358740368</v>
      </c>
      <c r="AH48" s="138">
        <f t="shared" si="28"/>
        <v>6652.2258260449016</v>
      </c>
      <c r="AI48" s="138">
        <f t="shared" si="28"/>
        <v>22338.024473511818</v>
      </c>
      <c r="AJ48" s="138">
        <f t="shared" si="28"/>
        <v>46590.181437414161</v>
      </c>
      <c r="AK48" s="141">
        <f t="shared" si="28"/>
        <v>358690.28264656896</v>
      </c>
      <c r="AL48" s="141">
        <f t="shared" si="28"/>
        <v>12670.585696789456</v>
      </c>
      <c r="AM48" s="141">
        <f t="shared" si="28"/>
        <v>7955.8525130872067</v>
      </c>
      <c r="AN48" s="141">
        <f t="shared" si="28"/>
        <v>27886.146019205738</v>
      </c>
      <c r="AO48" s="141">
        <f t="shared" si="28"/>
        <v>40016.124653392835</v>
      </c>
      <c r="AP48" s="144">
        <f t="shared" si="28"/>
        <v>231734.33585780169</v>
      </c>
      <c r="AQ48" s="144">
        <f t="shared" si="28"/>
        <v>6680.6721031309198</v>
      </c>
      <c r="AR48" s="144">
        <f t="shared" si="28"/>
        <v>5922.2659236274794</v>
      </c>
      <c r="AS48" s="144">
        <f t="shared" si="28"/>
        <v>17429.261892901661</v>
      </c>
      <c r="AT48" s="144">
        <f t="shared" si="28"/>
        <v>26765.906808695716</v>
      </c>
      <c r="AU48" s="147">
        <f t="shared" si="28"/>
        <v>401747.69746995589</v>
      </c>
      <c r="AV48" s="147">
        <f t="shared" si="28"/>
        <v>13893.558313816067</v>
      </c>
      <c r="AW48" s="147">
        <f t="shared" si="28"/>
        <v>11851.192065342704</v>
      </c>
      <c r="AX48" s="147">
        <f t="shared" si="29"/>
        <v>22097.423599809237</v>
      </c>
      <c r="AY48" s="147">
        <f t="shared" si="29"/>
        <v>54161.942867601596</v>
      </c>
      <c r="AZ48" s="150">
        <f t="shared" si="29"/>
        <v>3546265.8420048775</v>
      </c>
      <c r="BA48" s="150">
        <f t="shared" si="29"/>
        <v>146914.66906071789</v>
      </c>
      <c r="BB48" s="150">
        <f t="shared" si="29"/>
        <v>98098.796229011903</v>
      </c>
      <c r="BC48" s="150">
        <f t="shared" si="29"/>
        <v>239664.54932344216</v>
      </c>
      <c r="BD48" s="150">
        <f t="shared" si="29"/>
        <v>468575.48778996395</v>
      </c>
      <c r="BE48" s="153">
        <f t="shared" si="29"/>
        <v>629734.74053750688</v>
      </c>
      <c r="BF48" s="153">
        <f t="shared" si="29"/>
        <v>14378.032285476729</v>
      </c>
      <c r="BG48" s="153">
        <f t="shared" si="29"/>
        <v>9852.6826244784661</v>
      </c>
      <c r="BH48" s="153">
        <f t="shared" si="29"/>
        <v>42366.785316556641</v>
      </c>
      <c r="BI48" s="153">
        <f t="shared" si="29"/>
        <v>78356.280537129438</v>
      </c>
      <c r="BJ48" s="126">
        <f t="shared" si="29"/>
        <v>424071.06424767536</v>
      </c>
      <c r="BK48" s="126">
        <f t="shared" si="29"/>
        <v>13410.263110942898</v>
      </c>
      <c r="BL48" s="126">
        <f t="shared" si="29"/>
        <v>14310.588597879267</v>
      </c>
      <c r="BM48" s="126">
        <f t="shared" si="29"/>
        <v>25231.965052311974</v>
      </c>
      <c r="BN48" s="126">
        <f t="shared" si="30"/>
        <v>43769.186136704768</v>
      </c>
      <c r="BO48" s="156">
        <f t="shared" si="30"/>
        <v>308721.5184746263</v>
      </c>
      <c r="BP48" s="156">
        <f t="shared" si="30"/>
        <v>10419.726697066739</v>
      </c>
      <c r="BQ48" s="156">
        <f t="shared" si="30"/>
        <v>10471.638892100053</v>
      </c>
      <c r="BR48" s="156">
        <f t="shared" si="30"/>
        <v>29213.657133550678</v>
      </c>
      <c r="BS48" s="156">
        <f t="shared" si="30"/>
        <v>40749.816812781042</v>
      </c>
      <c r="BT48" s="159">
        <f t="shared" si="30"/>
        <v>652043.5264094274</v>
      </c>
      <c r="BU48" s="159">
        <f t="shared" si="30"/>
        <v>13829.315414897565</v>
      </c>
      <c r="BV48" s="159">
        <f t="shared" si="30"/>
        <v>20878.007646940143</v>
      </c>
      <c r="BW48" s="159">
        <f t="shared" si="30"/>
        <v>46462.047740277318</v>
      </c>
      <c r="BX48" s="159">
        <f t="shared" si="30"/>
        <v>96115.131512381209</v>
      </c>
      <c r="BY48" s="162">
        <f t="shared" si="30"/>
        <v>807957.15211429598</v>
      </c>
      <c r="BZ48" s="162">
        <f t="shared" si="30"/>
        <v>19763.826875543808</v>
      </c>
      <c r="CA48" s="162">
        <f t="shared" si="30"/>
        <v>29663.723333761038</v>
      </c>
      <c r="CB48" s="162">
        <f t="shared" si="30"/>
        <v>109036.78266246151</v>
      </c>
      <c r="CC48" s="162">
        <f t="shared" si="30"/>
        <v>71777.847855537198</v>
      </c>
      <c r="CD48" s="165">
        <f t="shared" si="31"/>
        <v>63966.43373863813</v>
      </c>
      <c r="CE48" s="165">
        <f t="shared" si="31"/>
        <v>1330.8299610824536</v>
      </c>
      <c r="CF48" s="165">
        <f t="shared" si="31"/>
        <v>820.98288295000805</v>
      </c>
      <c r="CG48" s="165">
        <f t="shared" si="31"/>
        <v>8747.4401565011813</v>
      </c>
      <c r="CH48" s="165">
        <f t="shared" si="31"/>
        <v>7083.1195347698304</v>
      </c>
      <c r="CI48" s="168">
        <f t="shared" si="31"/>
        <v>433738.20479217428</v>
      </c>
      <c r="CJ48" s="168">
        <f t="shared" si="31"/>
        <v>23891.285784959407</v>
      </c>
      <c r="CK48" s="168">
        <f t="shared" si="31"/>
        <v>19458.93717971017</v>
      </c>
      <c r="CL48" s="168">
        <f t="shared" si="31"/>
        <v>31905.694881271767</v>
      </c>
      <c r="CM48" s="168">
        <f t="shared" si="31"/>
        <v>42418.492419819078</v>
      </c>
    </row>
    <row r="49" spans="1:91" x14ac:dyDescent="0.25">
      <c r="A49" s="64">
        <v>43435</v>
      </c>
      <c r="B49" s="123">
        <f>(Лист1!B5/Лист1!$H$1)*'Пред-дата'!B6</f>
        <v>243972.35774800001</v>
      </c>
      <c r="C49" s="123">
        <f>(Лист1!C5/Лист1!$H$1)*'Пред-дата'!C6</f>
        <v>10128.461294999999</v>
      </c>
      <c r="D49" s="123">
        <f>(Лист1!D5/Лист1!$H$1)*'Пред-дата'!D6</f>
        <v>11874.0049175</v>
      </c>
      <c r="E49" s="123">
        <f>(Лист1!E5/Лист1!$H$1)*'Пред-дата'!E6</f>
        <v>20897.694549</v>
      </c>
      <c r="F49" s="123">
        <f>(Лист1!F5/Лист1!$H$1)*'Пред-дата'!F6</f>
        <v>27578.446758000002</v>
      </c>
      <c r="G49" s="117">
        <f>(Лист1!B5/Лист1!$H$1)*'Пред-дата'!G6</f>
        <v>136689.584508</v>
      </c>
      <c r="H49" s="117">
        <f>(Лист1!C5/Лист1!$H$1)*'Пред-дата'!H6</f>
        <v>4765.7697895000001</v>
      </c>
      <c r="I49" s="117">
        <f>(Лист1!D5/Лист1!$H$1)*'Пред-дата'!I6</f>
        <v>6399.2176489999993</v>
      </c>
      <c r="J49" s="117">
        <f>(Лист1!E5/Лист1!$H$1)*'Пред-дата'!J6</f>
        <v>13370.812739999999</v>
      </c>
      <c r="K49" s="117">
        <f>(Лист1!F5/Лист1!$H$1)*'Пред-дата'!K6</f>
        <v>20098.771228500002</v>
      </c>
      <c r="L49" s="132">
        <f>(Лист1!B5/Лист1!$H$1)*'Пред-дата'!L6</f>
        <v>325503.61012000003</v>
      </c>
      <c r="M49" s="132">
        <f>(Лист1!C5/Лист1!$H$1)*'Пред-дата'!M6</f>
        <v>6657.7456740000007</v>
      </c>
      <c r="N49" s="132">
        <f>(Лист1!D5/Лист1!$H$1)*'Пред-дата'!N6</f>
        <v>4352.7814605000003</v>
      </c>
      <c r="O49" s="132">
        <f>(Лист1!E5/Лист1!$H$1)*'Пред-дата'!O6</f>
        <v>10428.812145</v>
      </c>
      <c r="P49" s="132">
        <f>(Лист1!F5/Лист1!$H$1)*'Пред-дата'!P6</f>
        <v>22806.519813000003</v>
      </c>
      <c r="Q49" s="120">
        <f>(Лист1!B5/Лист1!$H$1)*'Пред-дата'!Q6</f>
        <v>174814.26338000002</v>
      </c>
      <c r="R49" s="120">
        <f>(Лист1!C5/Лист1!$H$1)*'Пред-дата'!R6</f>
        <v>4357.9717854999999</v>
      </c>
      <c r="S49" s="120">
        <f>(Лист1!D5/Лист1!$H$1)*'Пред-дата'!S6</f>
        <v>6058.6087429999998</v>
      </c>
      <c r="T49" s="120">
        <f>(Лист1!E5/Лист1!$H$1)*'Пред-дата'!T6</f>
        <v>15459.738610499999</v>
      </c>
      <c r="U49" s="120">
        <f>(Лист1!F5/Лист1!$H$1)*'Пред-дата'!U6</f>
        <v>23839.523155500003</v>
      </c>
      <c r="V49" s="129">
        <f>(Лист1!B5/Лист1!$H$1)*'Пред-дата'!V6</f>
        <v>10033.772148</v>
      </c>
      <c r="W49" s="129">
        <f>(Лист1!C5/Лист1!$H$1)*'Пред-дата'!W6</f>
        <v>347.21931499999999</v>
      </c>
      <c r="X49" s="129">
        <f>(Лист1!D5/Лист1!$H$1)*'Пред-дата'!X6</f>
        <v>213.71539199999998</v>
      </c>
      <c r="Y49" s="129">
        <f>(Лист1!E5/Лист1!$H$1)*'Пред-дата'!Y6</f>
        <v>555.71122350000007</v>
      </c>
      <c r="Z49" s="129">
        <f>(Лист1!F5/Лист1!$H$1)*'Пред-дата'!Z6</f>
        <v>378.46317149999999</v>
      </c>
      <c r="AA49" s="135">
        <f>(Лист1!B5/Лист1!$H$1)*'Пред-дата'!AA6</f>
        <v>19263.380408000001</v>
      </c>
      <c r="AB49" s="135">
        <f>(Лист1!C5/Лист1!$H$1)*'Пред-дата'!AB6</f>
        <v>401.14912349999997</v>
      </c>
      <c r="AC49" s="135">
        <f>(Лист1!D5/Лист1!$H$1)*'Пред-дата'!AC6</f>
        <v>948.91860250000002</v>
      </c>
      <c r="AD49" s="135">
        <f>(Лист1!E5/Лист1!$H$1)*'Пред-дата'!AD6</f>
        <v>3535.6731165000001</v>
      </c>
      <c r="AE49" s="135">
        <f>(Лист1!F5/Лист1!$H$1)*'Пред-дата'!AE6</f>
        <v>621.63033000000007</v>
      </c>
      <c r="AF49" s="138">
        <f>(Лист1!B5/Лист1!$H$1)*'Пред-дата'!AF6</f>
        <v>352168.95358800003</v>
      </c>
      <c r="AG49" s="138">
        <f>(Лист1!C5/Лист1!$H$1)*'Пред-дата'!AG6</f>
        <v>10649.2902675</v>
      </c>
      <c r="AH49" s="138">
        <f>(Лист1!D5/Лист1!$H$1)*'Пред-дата'!AH6</f>
        <v>8338.2395909999996</v>
      </c>
      <c r="AI49" s="138">
        <f>(Лист1!E5/Лист1!$H$1)*'Пред-дата'!AI6</f>
        <v>27999.620716500001</v>
      </c>
      <c r="AJ49" s="138">
        <f>(Лист1!F5/Лист1!$H$1)*'Пред-дата'!AJ6</f>
        <v>58398.512854500004</v>
      </c>
      <c r="AK49" s="141">
        <f>(Лист1!B5/Лист1!$H$1)*'Пред-дата'!AK6</f>
        <v>449600.71919999999</v>
      </c>
      <c r="AL49" s="141">
        <f>(Лист1!C5/Лист1!$H$1)*'Пред-дата'!AL6</f>
        <v>15881.959221000001</v>
      </c>
      <c r="AM49" s="141">
        <f>(Лист1!D5/Лист1!$H$1)*'Пред-дата'!AM6</f>
        <v>9972.2718590000004</v>
      </c>
      <c r="AN49" s="141">
        <f>(Лист1!E5/Лист1!$H$1)*'Пред-дата'!AN6</f>
        <v>34953.919614000006</v>
      </c>
      <c r="AO49" s="141">
        <f>(Лист1!F5/Лист1!$H$1)*'Пред-дата'!AO6</f>
        <v>50158.254333000004</v>
      </c>
      <c r="AP49" s="144">
        <f>(Лист1!B5/Лист1!$H$1)*'Пред-дата'!AP6</f>
        <v>290467.65163600002</v>
      </c>
      <c r="AQ49" s="144">
        <f>(Лист1!C5/Лист1!$H$1)*'Пред-дата'!AQ6</f>
        <v>8373.8956075000006</v>
      </c>
      <c r="AR49" s="144">
        <f>(Лист1!D5/Лист1!$H$1)*'Пред-дата'!AR6</f>
        <v>7423.2705689999993</v>
      </c>
      <c r="AS49" s="144">
        <f>(Лист1!E5/Лист1!$H$1)*'Пред-дата'!AS6</f>
        <v>21846.726999000002</v>
      </c>
      <c r="AT49" s="144">
        <f>(Лист1!F5/Лист1!$H$1)*'Пред-дата'!AT6</f>
        <v>33549.754574999999</v>
      </c>
      <c r="AU49" s="147">
        <f>(Лист1!B5/Лист1!$H$1)*'Пред-дата'!AU6</f>
        <v>503571.08195600007</v>
      </c>
      <c r="AV49" s="147">
        <f>(Лист1!C5/Лист1!$H$1)*'Пред-дата'!AV6</f>
        <v>17414.8955585</v>
      </c>
      <c r="AW49" s="147">
        <f>(Лист1!D5/Лист1!$H$1)*'Пред-дата'!AW6</f>
        <v>14854.889395499998</v>
      </c>
      <c r="AX49" s="147">
        <f>(Лист1!E5/Лист1!$H$1)*'Пред-дата'!AX6</f>
        <v>27698.039293499998</v>
      </c>
      <c r="AY49" s="147">
        <f>(Лист1!F5/Лист1!$H$1)*'Пред-дата'!AY6</f>
        <v>67889.345333999998</v>
      </c>
      <c r="AZ49" s="150">
        <f>(Лист1!B5/Лист1!$H$1)*'Пред-дата'!AZ6</f>
        <v>4445070.720276</v>
      </c>
      <c r="BA49" s="150">
        <f>(Лист1!C5/Лист1!$H$1)*'Пред-дата'!BA6</f>
        <v>184150.34938599999</v>
      </c>
      <c r="BB49" s="150">
        <f>(Лист1!D5/Лист1!$H$1)*'Пред-дата'!BB6</f>
        <v>122962.04126799999</v>
      </c>
      <c r="BC49" s="150">
        <f>(Лист1!E5/Лист1!$H$1)*'Пред-дата'!BC6</f>
        <v>300407.7862035</v>
      </c>
      <c r="BD49" s="150">
        <f>(Лист1!F5/Лист1!$H$1)*'Пред-дата'!BD6</f>
        <v>587336.44735350006</v>
      </c>
      <c r="BE49" s="153">
        <f>(Лист1!B5/Лист1!$H$1)*'Пред-дата'!BE6</f>
        <v>789341.68542799994</v>
      </c>
      <c r="BF49" s="153">
        <f>(Лист1!C5/Лист1!$H$1)*'Пред-дата'!BF6</f>
        <v>18022.1599775</v>
      </c>
      <c r="BG49" s="153">
        <f>(Лист1!D5/Лист1!$H$1)*'Пред-дата'!BG6</f>
        <v>12349.855594999999</v>
      </c>
      <c r="BH49" s="153">
        <f>(Лист1!E5/Лист1!$H$1)*'Пред-дата'!BH6</f>
        <v>53104.692460500002</v>
      </c>
      <c r="BI49" s="153">
        <f>(Лист1!F5/Лист1!$H$1)*'Пред-дата'!BI6</f>
        <v>98215.763815500002</v>
      </c>
      <c r="BJ49" s="126">
        <f>(Лист1!B5/Лист1!$H$1)*'Пред-дата'!BJ6</f>
        <v>531552.32996800006</v>
      </c>
      <c r="BK49" s="126">
        <f>(Лист1!C5/Лист1!$H$1)*'Пред-дата'!BK6</f>
        <v>16809.108668500001</v>
      </c>
      <c r="BL49" s="126">
        <f>(Лист1!D5/Лист1!$H$1)*'Пред-дата'!BL6</f>
        <v>17937.622615</v>
      </c>
      <c r="BM49" s="126">
        <f>(Лист1!E5/Лист1!$H$1)*'Пред-дата'!BM6</f>
        <v>31627.033636500004</v>
      </c>
      <c r="BN49" s="126">
        <f>(Лист1!F5/Лист1!$H$1)*'Пред-дата'!BN6</f>
        <v>54862.533271499997</v>
      </c>
      <c r="BO49" s="156">
        <f>(Лист1!B5/Лист1!$H$1)*'Пред-дата'!BO6</f>
        <v>386967.31819600007</v>
      </c>
      <c r="BP49" s="156">
        <f>(Лист1!C5/Лист1!$H$1)*'Пред-дата'!BP6</f>
        <v>13060.6175955</v>
      </c>
      <c r="BQ49" s="156">
        <f>(Лист1!D5/Лист1!$H$1)*'Пред-дата'!BQ6</f>
        <v>13125.686992000001</v>
      </c>
      <c r="BR49" s="156">
        <f>(Лист1!E5/Лист1!$H$1)*'Пред-дата'!BR6</f>
        <v>36617.889842999997</v>
      </c>
      <c r="BS49" s="156">
        <f>(Лист1!F5/Лист1!$H$1)*'Пред-дата'!BS6</f>
        <v>51077.901556500001</v>
      </c>
      <c r="BT49" s="159">
        <f>(Лист1!B5/Лист1!$H$1)*'Пред-дата'!BT6</f>
        <v>817304.65698799992</v>
      </c>
      <c r="BU49" s="159">
        <f>(Лист1!C5/Лист1!$H$1)*'Пред-дата'!BU6</f>
        <v>17334.370228</v>
      </c>
      <c r="BV49" s="159">
        <f>(Лист1!D5/Лист1!$H$1)*'Пред-дата'!BV6</f>
        <v>26169.5610605</v>
      </c>
      <c r="BW49" s="159">
        <f>(Лист1!E5/Лист1!$H$1)*'Пред-дата'!BW6</f>
        <v>58237.903534499994</v>
      </c>
      <c r="BX49" s="159">
        <f>(Лист1!F5/Лист1!$H$1)*'Пред-дата'!BX6</f>
        <v>120475.61460299999</v>
      </c>
      <c r="BY49" s="162">
        <f>(Лист1!B5/Лист1!$H$1)*'Пред-дата'!BY6</f>
        <v>1012734.758224</v>
      </c>
      <c r="BZ49" s="162">
        <f>(Лист1!C5/Лист1!$H$1)*'Пред-дата'!BZ6</f>
        <v>24772.989978500002</v>
      </c>
      <c r="CA49" s="162">
        <f>(Лист1!D5/Лист1!$H$1)*'Пред-дата'!CA6</f>
        <v>37182.025803999997</v>
      </c>
      <c r="CB49" s="162">
        <f>(Лист1!E5/Лист1!$H$1)*'Пред-дата'!CB6</f>
        <v>136672.27208550001</v>
      </c>
      <c r="CC49" s="162">
        <f>(Лист1!F5/Лист1!$H$1)*'Пред-дата'!CC6</f>
        <v>89970.0203205</v>
      </c>
      <c r="CD49" s="165">
        <f>(Лист1!B5/Лист1!$H$1)*'Пред-дата'!CD6</f>
        <v>80178.794924000002</v>
      </c>
      <c r="CE49" s="165">
        <f>(Лист1!C5/Лист1!$H$1)*'Пред-дата'!CE6</f>
        <v>1668.1302410000001</v>
      </c>
      <c r="CF49" s="165">
        <f>(Лист1!D5/Лист1!$H$1)*'Пред-дата'!CF6</f>
        <v>1029.0618744999999</v>
      </c>
      <c r="CG49" s="165">
        <f>(Лист1!E5/Лист1!$H$1)*'Пред-дата'!CG6</f>
        <v>10964.488239</v>
      </c>
      <c r="CH49" s="165">
        <f>(Лист1!F5/Лист1!$H$1)*'Пред-дата'!CH6</f>
        <v>8878.3437720000002</v>
      </c>
      <c r="CI49" s="168">
        <f>(Лист1!B5/Лист1!$H$1)*'Пред-дата'!CI6</f>
        <v>543669.61764399998</v>
      </c>
      <c r="CJ49" s="168">
        <f>(Лист1!C5/Лист1!$H$1)*'Пред-дата'!CJ6</f>
        <v>29946.557772</v>
      </c>
      <c r="CK49" s="168">
        <f>(Лист1!D5/Лист1!$H$1)*'Пред-дата'!CK6</f>
        <v>24390.825662499999</v>
      </c>
      <c r="CL49" s="168">
        <f>(Лист1!E5/Лист1!$H$1)*'Пред-дата'!CL6</f>
        <v>39992.227443000003</v>
      </c>
      <c r="CM49" s="168">
        <f>(Лист1!F5/Лист1!$H$1)*'Пред-дата'!CM6</f>
        <v>53169.504784500001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1"/>
  <sheetViews>
    <sheetView topLeftCell="A58" workbookViewId="0">
      <selection activeCell="D62" sqref="D62"/>
    </sheetView>
  </sheetViews>
  <sheetFormatPr defaultRowHeight="15" x14ac:dyDescent="0.25"/>
  <cols>
    <col min="1" max="1" width="27.28515625" customWidth="1"/>
    <col min="2" max="2" width="13.85546875" customWidth="1"/>
    <col min="3" max="3" width="11" customWidth="1"/>
    <col min="4" max="4" width="12.28515625" customWidth="1"/>
    <col min="5" max="5" width="11.5703125" customWidth="1"/>
    <col min="7" max="7" width="11.140625" customWidth="1"/>
    <col min="8" max="9" width="11.5703125" customWidth="1"/>
    <col min="10" max="10" width="15.7109375" customWidth="1"/>
  </cols>
  <sheetData>
    <row r="1" spans="1:17" ht="31.5" x14ac:dyDescent="0.25">
      <c r="A1" s="80" t="s">
        <v>235</v>
      </c>
      <c r="B1" s="80" t="s">
        <v>84</v>
      </c>
      <c r="C1" s="80" t="s">
        <v>85</v>
      </c>
      <c r="D1" s="81" t="s">
        <v>157</v>
      </c>
      <c r="E1" s="80" t="s">
        <v>86</v>
      </c>
      <c r="F1" s="80" t="s">
        <v>237</v>
      </c>
      <c r="G1" s="80" t="s">
        <v>238</v>
      </c>
      <c r="H1" s="84" t="s">
        <v>239</v>
      </c>
      <c r="I1" s="88"/>
      <c r="J1" s="86" t="s">
        <v>234</v>
      </c>
      <c r="K1" s="80" t="s">
        <v>222</v>
      </c>
      <c r="L1" s="80" t="s">
        <v>85</v>
      </c>
      <c r="M1" s="81" t="s">
        <v>157</v>
      </c>
      <c r="N1" s="80" t="s">
        <v>86</v>
      </c>
      <c r="O1" s="80" t="s">
        <v>158</v>
      </c>
      <c r="P1" s="80" t="s">
        <v>88</v>
      </c>
      <c r="Q1" s="80" t="s">
        <v>159</v>
      </c>
    </row>
    <row r="2" spans="1:17" x14ac:dyDescent="0.25">
      <c r="A2" s="69">
        <v>2015</v>
      </c>
      <c r="B2" s="74">
        <v>17417673</v>
      </c>
      <c r="C2" s="74">
        <v>736605</v>
      </c>
      <c r="D2" s="82">
        <v>1930257</v>
      </c>
      <c r="E2" s="74">
        <v>571759</v>
      </c>
      <c r="F2" s="74">
        <v>852882</v>
      </c>
      <c r="G2" s="74">
        <v>1642334</v>
      </c>
      <c r="H2" s="85">
        <v>858147</v>
      </c>
      <c r="I2" s="89"/>
      <c r="J2" s="87">
        <v>2015</v>
      </c>
      <c r="K2" s="82">
        <f>(B3+B2)/2</f>
        <v>17544126</v>
      </c>
      <c r="L2" s="82">
        <f>(C3+C2)/2</f>
        <v>740495.5</v>
      </c>
      <c r="M2" s="82">
        <f t="shared" ref="L2:Q5" si="0">(D3+D2)/2</f>
        <v>1942882.5</v>
      </c>
      <c r="N2" s="82">
        <f t="shared" si="0"/>
        <v>570602.5</v>
      </c>
      <c r="O2" s="82">
        <f t="shared" si="0"/>
        <v>862750.5</v>
      </c>
      <c r="P2" s="82">
        <f t="shared" si="0"/>
        <v>1672908</v>
      </c>
      <c r="Q2" s="82">
        <f t="shared" si="0"/>
        <v>871973</v>
      </c>
    </row>
    <row r="3" spans="1:17" x14ac:dyDescent="0.25">
      <c r="A3" s="69">
        <v>2016</v>
      </c>
      <c r="B3" s="74">
        <v>17670579</v>
      </c>
      <c r="C3" s="74">
        <v>744386</v>
      </c>
      <c r="D3" s="82">
        <v>1955508</v>
      </c>
      <c r="E3" s="74">
        <v>569446</v>
      </c>
      <c r="F3" s="74">
        <v>872619</v>
      </c>
      <c r="G3" s="74">
        <v>1703482</v>
      </c>
      <c r="H3" s="85">
        <v>885799</v>
      </c>
      <c r="I3" s="89"/>
      <c r="J3" s="87">
        <v>2016</v>
      </c>
      <c r="K3" s="82">
        <f t="shared" ref="K3:K5" si="1">(B4+B3)/2</f>
        <v>17794396.5</v>
      </c>
      <c r="L3" s="82">
        <f t="shared" si="0"/>
        <v>739377.5</v>
      </c>
      <c r="M3" s="82">
        <f t="shared" si="0"/>
        <v>1960922</v>
      </c>
      <c r="N3" s="82">
        <f t="shared" si="0"/>
        <v>566373</v>
      </c>
      <c r="O3" s="82">
        <f t="shared" si="0"/>
        <v>922655.5</v>
      </c>
      <c r="P3" s="82">
        <f t="shared" si="0"/>
        <v>1727395</v>
      </c>
      <c r="Q3" s="82">
        <f t="shared" si="0"/>
        <v>899049.5</v>
      </c>
    </row>
    <row r="4" spans="1:17" x14ac:dyDescent="0.25">
      <c r="A4" s="69">
        <v>2017</v>
      </c>
      <c r="B4" s="74">
        <v>17918214</v>
      </c>
      <c r="C4" s="74">
        <v>734369</v>
      </c>
      <c r="D4" s="82">
        <v>1966336</v>
      </c>
      <c r="E4" s="74">
        <v>563300</v>
      </c>
      <c r="F4" s="74">
        <v>972692</v>
      </c>
      <c r="G4" s="74">
        <v>1751308</v>
      </c>
      <c r="H4" s="85">
        <v>912300</v>
      </c>
      <c r="I4" s="89"/>
      <c r="J4" s="87">
        <v>2017</v>
      </c>
      <c r="K4" s="82">
        <f t="shared" si="1"/>
        <v>18037775.5</v>
      </c>
      <c r="L4" s="82">
        <f t="shared" si="0"/>
        <v>736655.5</v>
      </c>
      <c r="M4" s="82">
        <f t="shared" si="0"/>
        <v>1971963.5</v>
      </c>
      <c r="N4" s="82">
        <f t="shared" si="0"/>
        <v>560942</v>
      </c>
      <c r="O4" s="82">
        <f t="shared" si="0"/>
        <v>1001634.5</v>
      </c>
      <c r="P4" s="82">
        <f t="shared" si="0"/>
        <v>1776650.5</v>
      </c>
      <c r="Q4" s="82">
        <f t="shared" si="0"/>
        <v>931952.5</v>
      </c>
    </row>
    <row r="5" spans="1:17" x14ac:dyDescent="0.25">
      <c r="A5" s="69">
        <v>2018</v>
      </c>
      <c r="B5" s="74">
        <v>18157337</v>
      </c>
      <c r="C5" s="74">
        <v>738942</v>
      </c>
      <c r="D5" s="82">
        <v>1977591</v>
      </c>
      <c r="E5" s="74">
        <v>558584</v>
      </c>
      <c r="F5" s="74">
        <v>1030577</v>
      </c>
      <c r="G5" s="74">
        <v>1801993</v>
      </c>
      <c r="H5" s="85">
        <v>951605</v>
      </c>
      <c r="I5" s="89"/>
      <c r="J5" s="87">
        <v>2018</v>
      </c>
      <c r="K5" s="82">
        <f t="shared" si="1"/>
        <v>18276452</v>
      </c>
      <c r="L5" s="82">
        <f t="shared" si="0"/>
        <v>738764.5</v>
      </c>
      <c r="M5" s="82">
        <f t="shared" si="0"/>
        <v>1980779</v>
      </c>
      <c r="N5" s="82">
        <f t="shared" si="0"/>
        <v>556550.5</v>
      </c>
      <c r="O5" s="82">
        <f t="shared" si="0"/>
        <v>1054480.5</v>
      </c>
      <c r="P5" s="82">
        <f t="shared" si="0"/>
        <v>1828324.5</v>
      </c>
      <c r="Q5" s="82">
        <f t="shared" si="0"/>
        <v>980345.5</v>
      </c>
    </row>
    <row r="6" spans="1:17" x14ac:dyDescent="0.25">
      <c r="A6" s="69">
        <v>2019</v>
      </c>
      <c r="B6" s="74">
        <v>18395567</v>
      </c>
      <c r="C6" s="74">
        <v>738587</v>
      </c>
      <c r="D6" s="82">
        <v>1983967</v>
      </c>
      <c r="E6" s="74">
        <v>554517</v>
      </c>
      <c r="F6" s="74">
        <v>1078384</v>
      </c>
      <c r="G6" s="74">
        <v>1854656</v>
      </c>
      <c r="H6" s="85">
        <v>1009086</v>
      </c>
      <c r="I6" s="89"/>
      <c r="J6" s="87">
        <v>2019</v>
      </c>
      <c r="K6" s="82"/>
      <c r="L6" s="82"/>
      <c r="M6" s="69"/>
      <c r="N6" s="69"/>
      <c r="O6" s="69"/>
      <c r="P6" s="69"/>
      <c r="Q6" s="69"/>
    </row>
    <row r="7" spans="1:17" x14ac:dyDescent="0.25">
      <c r="A7" s="76" t="s">
        <v>236</v>
      </c>
      <c r="J7" s="79"/>
    </row>
    <row r="8" spans="1:17" x14ac:dyDescent="0.25">
      <c r="J8" s="79"/>
    </row>
    <row r="9" spans="1:17" ht="15.75" thickBot="1" x14ac:dyDescent="0.3">
      <c r="G9" s="79"/>
    </row>
    <row r="10" spans="1:17" ht="15.75" thickBot="1" x14ac:dyDescent="0.3">
      <c r="A10" s="76" t="s">
        <v>223</v>
      </c>
      <c r="B10" s="26">
        <v>2015</v>
      </c>
      <c r="C10" s="27">
        <v>2016</v>
      </c>
      <c r="D10" s="26">
        <v>2017</v>
      </c>
      <c r="E10" s="27">
        <v>2018</v>
      </c>
      <c r="J10" s="79"/>
    </row>
    <row r="11" spans="1:17" ht="15.75" thickBot="1" x14ac:dyDescent="0.3">
      <c r="A11" s="22" t="s">
        <v>84</v>
      </c>
      <c r="B11" s="16">
        <v>1428.1</v>
      </c>
      <c r="C11" s="17">
        <v>1348.4</v>
      </c>
      <c r="D11" s="16">
        <v>1353.6</v>
      </c>
      <c r="E11" s="17">
        <v>1334.9</v>
      </c>
    </row>
    <row r="12" spans="1:17" ht="15.75" thickBot="1" x14ac:dyDescent="0.3">
      <c r="A12" s="21" t="s">
        <v>85</v>
      </c>
      <c r="B12" s="18">
        <v>1504.9</v>
      </c>
      <c r="C12" s="19">
        <v>1520.3</v>
      </c>
      <c r="D12" s="18">
        <v>1478.2</v>
      </c>
      <c r="E12" s="19">
        <v>1371</v>
      </c>
    </row>
    <row r="13" spans="1:17" ht="15.75" thickBot="1" x14ac:dyDescent="0.3">
      <c r="A13" s="63" t="s">
        <v>157</v>
      </c>
      <c r="B13" s="18">
        <v>1248.0999999999999</v>
      </c>
      <c r="C13" s="19">
        <v>1001</v>
      </c>
      <c r="D13" s="45">
        <v>0</v>
      </c>
      <c r="E13" s="46">
        <v>768.2</v>
      </c>
    </row>
    <row r="14" spans="1:17" ht="15.75" thickBot="1" x14ac:dyDescent="0.3">
      <c r="A14" s="21" t="s">
        <v>86</v>
      </c>
      <c r="B14" s="18">
        <v>1978.6</v>
      </c>
      <c r="C14" s="19">
        <v>2025.6</v>
      </c>
      <c r="D14" s="45">
        <v>2112</v>
      </c>
      <c r="E14" s="46">
        <v>2133.5</v>
      </c>
    </row>
    <row r="15" spans="1:17" ht="15.75" thickBot="1" x14ac:dyDescent="0.3">
      <c r="A15" s="21" t="s">
        <v>87</v>
      </c>
      <c r="B15" s="45">
        <v>1495</v>
      </c>
      <c r="C15" s="46">
        <v>2125.3000000000002</v>
      </c>
      <c r="D15" s="18">
        <v>2073.1</v>
      </c>
      <c r="E15" s="19">
        <v>1981.8</v>
      </c>
    </row>
    <row r="16" spans="1:17" ht="15.75" thickBot="1" x14ac:dyDescent="0.3">
      <c r="A16" s="21" t="s">
        <v>88</v>
      </c>
      <c r="B16" s="18">
        <v>1359.2</v>
      </c>
      <c r="C16" s="19">
        <v>1321.7</v>
      </c>
      <c r="D16" s="18">
        <v>1429.9</v>
      </c>
      <c r="E16" s="19">
        <v>1508.4</v>
      </c>
    </row>
    <row r="17" spans="1:9" ht="15.75" thickBot="1" x14ac:dyDescent="0.3">
      <c r="A17" s="22" t="s">
        <v>159</v>
      </c>
      <c r="B17" s="18">
        <v>0</v>
      </c>
      <c r="C17" s="18">
        <v>0</v>
      </c>
      <c r="D17" s="18">
        <v>0</v>
      </c>
      <c r="E17" s="19">
        <v>864.7</v>
      </c>
    </row>
    <row r="19" spans="1:9" ht="22.5" x14ac:dyDescent="0.25">
      <c r="A19" s="76" t="s">
        <v>223</v>
      </c>
      <c r="B19" s="72" t="s">
        <v>84</v>
      </c>
      <c r="C19" s="72" t="s">
        <v>85</v>
      </c>
      <c r="D19" s="75" t="s">
        <v>157</v>
      </c>
      <c r="E19" s="72" t="s">
        <v>86</v>
      </c>
      <c r="F19" s="72" t="s">
        <v>237</v>
      </c>
      <c r="G19" s="72" t="s">
        <v>238</v>
      </c>
      <c r="H19" s="72" t="s">
        <v>239</v>
      </c>
      <c r="I19" s="38"/>
    </row>
    <row r="20" spans="1:9" x14ac:dyDescent="0.25">
      <c r="A20" s="73">
        <v>2015</v>
      </c>
      <c r="B20" s="73">
        <v>1428.1</v>
      </c>
      <c r="C20" s="74">
        <v>1504.9</v>
      </c>
      <c r="D20" s="74">
        <v>1248.0999999999999</v>
      </c>
      <c r="E20" s="74">
        <v>1978.6</v>
      </c>
      <c r="F20" s="74">
        <v>1495</v>
      </c>
      <c r="G20" s="74">
        <v>1359.2</v>
      </c>
      <c r="H20" s="74">
        <v>0</v>
      </c>
      <c r="I20" s="37"/>
    </row>
    <row r="21" spans="1:9" x14ac:dyDescent="0.25">
      <c r="A21" s="73">
        <v>2016</v>
      </c>
      <c r="B21" s="73">
        <v>1348.4</v>
      </c>
      <c r="C21" s="74">
        <v>1520.3</v>
      </c>
      <c r="D21" s="74">
        <v>1001</v>
      </c>
      <c r="E21" s="74">
        <v>2025.6</v>
      </c>
      <c r="F21" s="74">
        <v>2125.3000000000002</v>
      </c>
      <c r="G21" s="74">
        <v>1321.7</v>
      </c>
      <c r="H21" s="74">
        <v>0</v>
      </c>
      <c r="I21" s="37"/>
    </row>
    <row r="22" spans="1:9" x14ac:dyDescent="0.25">
      <c r="A22" s="73">
        <v>2017</v>
      </c>
      <c r="B22" s="73">
        <v>1353.6</v>
      </c>
      <c r="C22" s="74">
        <v>1478.2</v>
      </c>
      <c r="D22" s="74">
        <v>0</v>
      </c>
      <c r="E22" s="74">
        <v>2112</v>
      </c>
      <c r="F22" s="74">
        <v>2073.1</v>
      </c>
      <c r="G22" s="74">
        <v>1429.9</v>
      </c>
      <c r="H22" s="74">
        <v>0</v>
      </c>
      <c r="I22" s="37"/>
    </row>
    <row r="23" spans="1:9" x14ac:dyDescent="0.25">
      <c r="A23" s="73">
        <v>2018</v>
      </c>
      <c r="B23" s="73">
        <v>1334.9</v>
      </c>
      <c r="C23" s="74">
        <v>1371</v>
      </c>
      <c r="D23" s="74">
        <v>768.2</v>
      </c>
      <c r="E23" s="74">
        <v>2133.5</v>
      </c>
      <c r="F23" s="74">
        <v>1981.8</v>
      </c>
      <c r="G23" s="74">
        <v>1508.4</v>
      </c>
      <c r="H23" s="74">
        <v>864.7</v>
      </c>
      <c r="I23" s="37"/>
    </row>
    <row r="26" spans="1:9" ht="15.75" thickBot="1" x14ac:dyDescent="0.3"/>
    <row r="27" spans="1:9" ht="15.75" thickBot="1" x14ac:dyDescent="0.3">
      <c r="A27" s="76" t="s">
        <v>56</v>
      </c>
      <c r="B27" s="26">
        <v>2015</v>
      </c>
      <c r="C27" s="27">
        <v>2016</v>
      </c>
      <c r="D27" s="26">
        <v>2017</v>
      </c>
      <c r="E27" s="27">
        <v>2018</v>
      </c>
    </row>
    <row r="28" spans="1:9" ht="15.75" thickBot="1" x14ac:dyDescent="0.3">
      <c r="A28" s="22" t="s">
        <v>84</v>
      </c>
      <c r="B28" s="62">
        <v>563.4</v>
      </c>
      <c r="C28" s="68">
        <v>621.6</v>
      </c>
      <c r="D28" s="62">
        <v>671.9</v>
      </c>
      <c r="E28" s="68">
        <v>747.9</v>
      </c>
      <c r="G28">
        <v>1</v>
      </c>
    </row>
    <row r="29" spans="1:9" ht="15.75" thickBot="1" x14ac:dyDescent="0.3">
      <c r="A29" s="21" t="s">
        <v>85</v>
      </c>
      <c r="B29" s="65">
        <v>532.70000000000005</v>
      </c>
      <c r="C29" s="67">
        <v>606.6</v>
      </c>
      <c r="D29" s="65">
        <v>617.4</v>
      </c>
      <c r="E29" s="67">
        <v>645.1</v>
      </c>
    </row>
    <row r="30" spans="1:9" ht="15.75" thickBot="1" x14ac:dyDescent="0.3">
      <c r="A30" s="63" t="s">
        <v>157</v>
      </c>
      <c r="B30" s="62">
        <v>292.39999999999998</v>
      </c>
      <c r="C30" s="68">
        <v>305.8</v>
      </c>
      <c r="D30" s="62">
        <v>0</v>
      </c>
      <c r="E30" s="68">
        <v>571.4</v>
      </c>
    </row>
    <row r="31" spans="1:9" ht="15.75" thickBot="1" x14ac:dyDescent="0.3">
      <c r="A31" s="21" t="s">
        <v>86</v>
      </c>
      <c r="B31" s="62">
        <v>1078.9000000000001</v>
      </c>
      <c r="C31" s="68">
        <v>1133.5</v>
      </c>
      <c r="D31" s="62">
        <v>1178.5999999999999</v>
      </c>
      <c r="E31" s="68">
        <v>1149.8</v>
      </c>
    </row>
    <row r="32" spans="1:9" ht="15.75" thickBot="1" x14ac:dyDescent="0.3">
      <c r="A32" s="21" t="s">
        <v>87</v>
      </c>
      <c r="B32" s="62">
        <v>1322.8</v>
      </c>
      <c r="C32" s="68">
        <v>1254</v>
      </c>
      <c r="D32" s="62">
        <v>1097.5999999999999</v>
      </c>
      <c r="E32" s="68">
        <v>1268</v>
      </c>
    </row>
    <row r="33" spans="1:9" ht="15.75" thickBot="1" x14ac:dyDescent="0.3">
      <c r="A33" s="21" t="s">
        <v>88</v>
      </c>
      <c r="B33" s="65">
        <v>776.6</v>
      </c>
      <c r="C33" s="67">
        <v>1023.6</v>
      </c>
      <c r="D33" s="65">
        <v>1035.5999999999999</v>
      </c>
      <c r="E33" s="67">
        <v>1099.3</v>
      </c>
    </row>
    <row r="34" spans="1:9" ht="15.75" thickBot="1" x14ac:dyDescent="0.3">
      <c r="A34" s="22" t="s">
        <v>159</v>
      </c>
      <c r="B34" s="18">
        <v>0</v>
      </c>
      <c r="C34" s="18">
        <v>0</v>
      </c>
      <c r="D34" s="18">
        <v>0</v>
      </c>
      <c r="E34" s="19">
        <v>851.2</v>
      </c>
    </row>
    <row r="35" spans="1:9" ht="15.75" thickBot="1" x14ac:dyDescent="0.3"/>
    <row r="36" spans="1:9" ht="23.25" thickBot="1" x14ac:dyDescent="0.3">
      <c r="A36" s="76" t="s">
        <v>56</v>
      </c>
      <c r="B36" s="22" t="s">
        <v>84</v>
      </c>
      <c r="C36" s="21" t="s">
        <v>85</v>
      </c>
      <c r="D36" s="63" t="s">
        <v>157</v>
      </c>
      <c r="E36" s="21" t="s">
        <v>86</v>
      </c>
      <c r="F36" s="21" t="s">
        <v>237</v>
      </c>
      <c r="G36" s="21" t="s">
        <v>238</v>
      </c>
      <c r="H36" s="22" t="s">
        <v>239</v>
      </c>
      <c r="I36" s="38"/>
    </row>
    <row r="37" spans="1:9" ht="15.75" thickBot="1" x14ac:dyDescent="0.3">
      <c r="A37" s="26">
        <v>2015</v>
      </c>
      <c r="B37" s="62">
        <v>563.4</v>
      </c>
      <c r="C37" s="65">
        <v>532.70000000000005</v>
      </c>
      <c r="D37" s="62">
        <v>292.39999999999998</v>
      </c>
      <c r="E37" s="62">
        <v>1078.9000000000001</v>
      </c>
      <c r="F37" s="62">
        <v>1322.8</v>
      </c>
      <c r="G37" s="65">
        <v>776.6</v>
      </c>
      <c r="H37" s="18">
        <v>0</v>
      </c>
      <c r="I37" s="37"/>
    </row>
    <row r="38" spans="1:9" ht="15.75" thickBot="1" x14ac:dyDescent="0.3">
      <c r="A38" s="27">
        <v>2016</v>
      </c>
      <c r="B38" s="68">
        <v>621.6</v>
      </c>
      <c r="C38" s="67">
        <v>606.6</v>
      </c>
      <c r="D38" s="68">
        <v>305.8</v>
      </c>
      <c r="E38" s="68">
        <v>1133.5</v>
      </c>
      <c r="F38" s="68">
        <v>1254</v>
      </c>
      <c r="G38" s="67">
        <v>1023.6</v>
      </c>
      <c r="H38" s="18">
        <v>0</v>
      </c>
      <c r="I38" s="37"/>
    </row>
    <row r="39" spans="1:9" ht="15.75" thickBot="1" x14ac:dyDescent="0.3">
      <c r="A39" s="26">
        <v>2017</v>
      </c>
      <c r="B39" s="62">
        <v>671.9</v>
      </c>
      <c r="C39" s="65">
        <v>617.4</v>
      </c>
      <c r="D39" s="62">
        <v>0</v>
      </c>
      <c r="E39" s="62">
        <v>1178.5999999999999</v>
      </c>
      <c r="F39" s="62">
        <v>1097.5999999999999</v>
      </c>
      <c r="G39" s="65">
        <v>1035.5999999999999</v>
      </c>
      <c r="H39" s="18">
        <v>0</v>
      </c>
      <c r="I39" s="37"/>
    </row>
    <row r="40" spans="1:9" ht="15.75" thickBot="1" x14ac:dyDescent="0.3">
      <c r="A40" s="27">
        <v>2018</v>
      </c>
      <c r="B40" s="68">
        <v>747.9</v>
      </c>
      <c r="C40" s="67">
        <v>645.1</v>
      </c>
      <c r="D40" s="68">
        <v>571.4</v>
      </c>
      <c r="E40" s="68">
        <v>1149.8</v>
      </c>
      <c r="F40" s="68">
        <v>1268</v>
      </c>
      <c r="G40" s="67">
        <v>1099.3</v>
      </c>
      <c r="H40" s="19">
        <v>851.2</v>
      </c>
      <c r="I40" s="37"/>
    </row>
    <row r="41" spans="1:9" ht="15.75" thickBot="1" x14ac:dyDescent="0.3"/>
    <row r="42" spans="1:9" ht="44.25" thickBot="1" x14ac:dyDescent="0.3">
      <c r="A42" s="77" t="s">
        <v>228</v>
      </c>
      <c r="B42" s="26">
        <v>2015</v>
      </c>
      <c r="C42" s="27">
        <v>2016</v>
      </c>
      <c r="D42" s="26">
        <v>2017</v>
      </c>
      <c r="E42" s="27">
        <v>2018</v>
      </c>
    </row>
    <row r="43" spans="1:9" ht="15.75" thickBot="1" x14ac:dyDescent="0.3">
      <c r="A43" s="22" t="s">
        <v>84</v>
      </c>
      <c r="B43" s="45">
        <v>1963</v>
      </c>
      <c r="C43" s="46">
        <v>1955.2</v>
      </c>
      <c r="D43" s="45">
        <v>1949.6</v>
      </c>
      <c r="E43" s="46">
        <v>1781</v>
      </c>
    </row>
    <row r="44" spans="1:9" ht="15.75" thickBot="1" x14ac:dyDescent="0.3">
      <c r="A44" s="21" t="s">
        <v>85</v>
      </c>
      <c r="B44" s="18">
        <v>945.2</v>
      </c>
      <c r="C44" s="19">
        <v>994.7</v>
      </c>
      <c r="D44" s="18">
        <v>914.3</v>
      </c>
      <c r="E44" s="19">
        <v>901.2</v>
      </c>
    </row>
    <row r="45" spans="1:9" ht="15.75" thickBot="1" x14ac:dyDescent="0.3">
      <c r="A45" s="63" t="s">
        <v>157</v>
      </c>
      <c r="B45" s="45">
        <v>3467</v>
      </c>
      <c r="C45" s="46">
        <v>3570.7</v>
      </c>
      <c r="D45" s="45">
        <v>0</v>
      </c>
      <c r="E45" s="46">
        <v>2887.3</v>
      </c>
    </row>
    <row r="46" spans="1:9" ht="15.75" thickBot="1" x14ac:dyDescent="0.3">
      <c r="A46" s="21" t="s">
        <v>86</v>
      </c>
      <c r="B46" s="45">
        <v>764.1</v>
      </c>
      <c r="C46" s="46">
        <v>830.2</v>
      </c>
      <c r="D46" s="45">
        <v>793</v>
      </c>
      <c r="E46" s="46">
        <v>782.1</v>
      </c>
    </row>
    <row r="47" spans="1:9" ht="15.75" thickBot="1" x14ac:dyDescent="0.3">
      <c r="A47" s="21" t="s">
        <v>87</v>
      </c>
      <c r="B47" s="45">
        <v>1327.4</v>
      </c>
      <c r="C47" s="46">
        <v>867.3</v>
      </c>
      <c r="D47" s="45">
        <v>920.8</v>
      </c>
      <c r="E47" s="46">
        <v>989</v>
      </c>
    </row>
    <row r="48" spans="1:9" ht="15.75" thickBot="1" x14ac:dyDescent="0.3">
      <c r="A48" s="21" t="s">
        <v>88</v>
      </c>
      <c r="B48" s="18">
        <v>1320.3</v>
      </c>
      <c r="C48" s="19">
        <v>1421.5</v>
      </c>
      <c r="D48" s="18">
        <v>1449.5</v>
      </c>
      <c r="E48" s="19">
        <v>1247.4000000000001</v>
      </c>
    </row>
    <row r="49" spans="1:9" ht="15.75" thickBot="1" x14ac:dyDescent="0.3">
      <c r="A49" s="22" t="s">
        <v>159</v>
      </c>
      <c r="B49" s="18">
        <v>0</v>
      </c>
      <c r="C49" s="18">
        <v>0</v>
      </c>
      <c r="D49" s="18">
        <v>0</v>
      </c>
      <c r="E49" s="19">
        <v>3035.2</v>
      </c>
    </row>
    <row r="50" spans="1:9" ht="15.75" thickBot="1" x14ac:dyDescent="0.3"/>
    <row r="51" spans="1:9" ht="44.25" thickBot="1" x14ac:dyDescent="0.3">
      <c r="A51" s="77" t="s">
        <v>228</v>
      </c>
      <c r="B51" s="22" t="s">
        <v>84</v>
      </c>
      <c r="C51" s="21" t="s">
        <v>85</v>
      </c>
      <c r="D51" s="63" t="s">
        <v>157</v>
      </c>
      <c r="E51" s="21" t="s">
        <v>86</v>
      </c>
      <c r="F51" s="21" t="s">
        <v>237</v>
      </c>
      <c r="G51" s="21" t="s">
        <v>238</v>
      </c>
      <c r="H51" s="22" t="s">
        <v>239</v>
      </c>
      <c r="I51" s="38"/>
    </row>
    <row r="52" spans="1:9" ht="15.75" thickBot="1" x14ac:dyDescent="0.3">
      <c r="A52" s="26">
        <v>2015</v>
      </c>
      <c r="B52" s="45">
        <v>1963</v>
      </c>
      <c r="C52" s="18">
        <v>945.2</v>
      </c>
      <c r="D52" s="45">
        <v>3467</v>
      </c>
      <c r="E52" s="45">
        <v>764.1</v>
      </c>
      <c r="F52" s="45">
        <v>1327.4</v>
      </c>
      <c r="G52" s="18">
        <v>1320.3</v>
      </c>
      <c r="H52" s="18">
        <v>0</v>
      </c>
      <c r="I52" s="37"/>
    </row>
    <row r="53" spans="1:9" ht="15.75" thickBot="1" x14ac:dyDescent="0.3">
      <c r="A53" s="27">
        <v>2016</v>
      </c>
      <c r="B53" s="46">
        <v>1955.2</v>
      </c>
      <c r="C53" s="19">
        <v>994.7</v>
      </c>
      <c r="D53" s="46">
        <v>3570.7</v>
      </c>
      <c r="E53" s="46">
        <v>830.2</v>
      </c>
      <c r="F53" s="46">
        <v>867.3</v>
      </c>
      <c r="G53" s="19">
        <v>1421.5</v>
      </c>
      <c r="H53" s="18">
        <v>0</v>
      </c>
      <c r="I53" s="37"/>
    </row>
    <row r="54" spans="1:9" ht="15.75" thickBot="1" x14ac:dyDescent="0.3">
      <c r="A54" s="26">
        <v>2017</v>
      </c>
      <c r="B54" s="45">
        <v>1949.6</v>
      </c>
      <c r="C54" s="18">
        <v>914.3</v>
      </c>
      <c r="D54" s="45">
        <v>0</v>
      </c>
      <c r="E54" s="45">
        <v>793</v>
      </c>
      <c r="F54" s="45">
        <v>920.8</v>
      </c>
      <c r="G54" s="18">
        <v>1449.5</v>
      </c>
      <c r="H54" s="18">
        <v>0</v>
      </c>
      <c r="I54" s="37"/>
    </row>
    <row r="55" spans="1:9" ht="15.75" thickBot="1" x14ac:dyDescent="0.3">
      <c r="A55" s="27">
        <v>2018</v>
      </c>
      <c r="B55" s="46">
        <v>1781</v>
      </c>
      <c r="C55" s="19">
        <v>901.2</v>
      </c>
      <c r="D55" s="46">
        <v>2887.3</v>
      </c>
      <c r="E55" s="46">
        <v>782.1</v>
      </c>
      <c r="F55" s="46">
        <v>989</v>
      </c>
      <c r="G55" s="19">
        <v>1247.4000000000001</v>
      </c>
      <c r="H55" s="19">
        <v>3035.2</v>
      </c>
      <c r="I55" s="37"/>
    </row>
    <row r="57" spans="1:9" ht="15.75" thickBot="1" x14ac:dyDescent="0.3"/>
    <row r="58" spans="1:9" ht="33.75" thickBot="1" x14ac:dyDescent="0.3">
      <c r="A58" s="77" t="s">
        <v>229</v>
      </c>
      <c r="B58" s="26">
        <v>2015</v>
      </c>
      <c r="C58" s="27">
        <v>2016</v>
      </c>
      <c r="D58" s="26">
        <v>2017</v>
      </c>
      <c r="E58" s="27">
        <v>2018</v>
      </c>
    </row>
    <row r="59" spans="1:9" ht="15.75" thickBot="1" x14ac:dyDescent="0.3">
      <c r="A59" s="22" t="s">
        <v>84</v>
      </c>
      <c r="B59" s="45">
        <v>875.9</v>
      </c>
      <c r="C59" s="46">
        <v>956.2</v>
      </c>
      <c r="D59" s="45">
        <v>976.4</v>
      </c>
      <c r="E59" s="46">
        <v>956.5</v>
      </c>
    </row>
    <row r="60" spans="1:9" ht="15.75" thickBot="1" x14ac:dyDescent="0.3">
      <c r="A60" s="21" t="s">
        <v>85</v>
      </c>
      <c r="B60" s="18">
        <v>572.20000000000005</v>
      </c>
      <c r="C60" s="19">
        <v>585.70000000000005</v>
      </c>
      <c r="D60" s="18">
        <v>580.9</v>
      </c>
      <c r="E60" s="19">
        <v>589.9</v>
      </c>
    </row>
    <row r="61" spans="1:9" ht="15.75" thickBot="1" x14ac:dyDescent="0.3">
      <c r="A61" s="63" t="s">
        <v>157</v>
      </c>
      <c r="B61" s="45">
        <v>824.3</v>
      </c>
      <c r="C61" s="46">
        <v>925.7</v>
      </c>
      <c r="D61" s="45">
        <v>0</v>
      </c>
      <c r="E61" s="46">
        <v>531.9</v>
      </c>
    </row>
    <row r="62" spans="1:9" ht="15.75" thickBot="1" x14ac:dyDescent="0.3">
      <c r="A62" s="21" t="s">
        <v>86</v>
      </c>
      <c r="B62" s="45">
        <v>1112.7</v>
      </c>
      <c r="C62" s="46">
        <v>1065.7</v>
      </c>
      <c r="D62" s="45">
        <v>1037.0999999999999</v>
      </c>
      <c r="E62" s="46">
        <v>1088.5999999999999</v>
      </c>
    </row>
    <row r="63" spans="1:9" ht="15.75" thickBot="1" x14ac:dyDescent="0.3">
      <c r="A63" s="21" t="s">
        <v>87</v>
      </c>
      <c r="B63" s="45">
        <v>1429.4</v>
      </c>
      <c r="C63" s="46">
        <v>1363.5</v>
      </c>
      <c r="D63" s="45">
        <v>1275.5999999999999</v>
      </c>
      <c r="E63" s="46">
        <v>1466.1</v>
      </c>
    </row>
    <row r="64" spans="1:9" ht="15.75" thickBot="1" x14ac:dyDescent="0.3">
      <c r="A64" s="21" t="s">
        <v>88</v>
      </c>
      <c r="B64" s="18">
        <v>1294.2</v>
      </c>
      <c r="C64" s="19">
        <v>1369.3</v>
      </c>
      <c r="D64" s="18">
        <v>1345.7</v>
      </c>
      <c r="E64" s="19">
        <v>1303.9000000000001</v>
      </c>
    </row>
    <row r="65" spans="1:9" ht="15.75" thickBot="1" x14ac:dyDescent="0.3">
      <c r="A65" s="22" t="s">
        <v>159</v>
      </c>
      <c r="B65" s="18">
        <v>0</v>
      </c>
      <c r="C65" s="18">
        <v>0</v>
      </c>
      <c r="D65" s="18">
        <v>0</v>
      </c>
      <c r="E65" s="19">
        <v>1453.3</v>
      </c>
    </row>
    <row r="66" spans="1:9" ht="15.75" thickBot="1" x14ac:dyDescent="0.3"/>
    <row r="67" spans="1:9" ht="33.75" thickBot="1" x14ac:dyDescent="0.3">
      <c r="A67" s="77" t="s">
        <v>229</v>
      </c>
      <c r="B67" s="22" t="s">
        <v>84</v>
      </c>
      <c r="C67" s="21" t="s">
        <v>85</v>
      </c>
      <c r="D67" s="63" t="s">
        <v>157</v>
      </c>
      <c r="E67" s="21" t="s">
        <v>86</v>
      </c>
      <c r="F67" s="21" t="s">
        <v>237</v>
      </c>
      <c r="G67" s="21" t="s">
        <v>238</v>
      </c>
      <c r="H67" s="22" t="s">
        <v>239</v>
      </c>
      <c r="I67" s="38"/>
    </row>
    <row r="68" spans="1:9" ht="15.75" thickBot="1" x14ac:dyDescent="0.3">
      <c r="A68" s="26">
        <v>2015</v>
      </c>
      <c r="B68" s="45">
        <v>875.9</v>
      </c>
      <c r="C68" s="18">
        <v>572.20000000000005</v>
      </c>
      <c r="D68" s="45">
        <v>824.3</v>
      </c>
      <c r="E68" s="45">
        <v>1112.7</v>
      </c>
      <c r="F68" s="45">
        <v>1429.4</v>
      </c>
      <c r="G68" s="18">
        <v>1294.2</v>
      </c>
      <c r="H68" s="18">
        <v>0</v>
      </c>
      <c r="I68" s="37"/>
    </row>
    <row r="69" spans="1:9" ht="15.75" thickBot="1" x14ac:dyDescent="0.3">
      <c r="A69" s="27">
        <v>2016</v>
      </c>
      <c r="B69" s="46">
        <v>956.2</v>
      </c>
      <c r="C69" s="19">
        <v>585.70000000000005</v>
      </c>
      <c r="D69" s="46">
        <v>925.7</v>
      </c>
      <c r="E69" s="46">
        <v>1065.7</v>
      </c>
      <c r="F69" s="46">
        <v>1363.5</v>
      </c>
      <c r="G69" s="19">
        <v>1369.3</v>
      </c>
      <c r="H69" s="18">
        <v>0</v>
      </c>
      <c r="I69" s="37"/>
    </row>
    <row r="70" spans="1:9" ht="15.75" thickBot="1" x14ac:dyDescent="0.3">
      <c r="A70" s="26">
        <v>2017</v>
      </c>
      <c r="B70" s="45">
        <v>976.4</v>
      </c>
      <c r="C70" s="18">
        <v>580.9</v>
      </c>
      <c r="D70" s="45">
        <v>0</v>
      </c>
      <c r="E70" s="45">
        <v>1037.0999999999999</v>
      </c>
      <c r="F70" s="45">
        <v>1275.5999999999999</v>
      </c>
      <c r="G70" s="18">
        <v>1345.7</v>
      </c>
      <c r="H70" s="18">
        <v>0</v>
      </c>
      <c r="I70" s="37"/>
    </row>
    <row r="71" spans="1:9" ht="15.75" thickBot="1" x14ac:dyDescent="0.3">
      <c r="A71" s="27">
        <v>2018</v>
      </c>
      <c r="B71" s="46">
        <v>956.5</v>
      </c>
      <c r="C71" s="19">
        <v>589.9</v>
      </c>
      <c r="D71" s="46">
        <v>531.9</v>
      </c>
      <c r="E71" s="46">
        <v>1088.5999999999999</v>
      </c>
      <c r="F71" s="46">
        <v>1466.1</v>
      </c>
      <c r="G71" s="19">
        <v>1303.9000000000001</v>
      </c>
      <c r="H71" s="19">
        <v>1453.3</v>
      </c>
      <c r="I71" s="37"/>
    </row>
    <row r="72" spans="1:9" ht="15.75" thickBot="1" x14ac:dyDescent="0.3"/>
    <row r="73" spans="1:9" ht="23.25" thickBot="1" x14ac:dyDescent="0.3">
      <c r="A73" s="77" t="s">
        <v>59</v>
      </c>
      <c r="B73" s="26">
        <v>2015</v>
      </c>
      <c r="C73" s="27">
        <v>2016</v>
      </c>
      <c r="D73" s="26">
        <v>2017</v>
      </c>
      <c r="E73" s="27">
        <v>2018</v>
      </c>
    </row>
    <row r="74" spans="1:9" ht="15.75" thickBot="1" x14ac:dyDescent="0.3">
      <c r="A74" s="22" t="s">
        <v>84</v>
      </c>
      <c r="B74" s="45">
        <v>55</v>
      </c>
      <c r="C74" s="46">
        <v>60.8</v>
      </c>
      <c r="D74" s="45">
        <v>54.2</v>
      </c>
      <c r="E74" s="46">
        <v>54.9</v>
      </c>
    </row>
    <row r="75" spans="1:9" ht="15.75" thickBot="1" x14ac:dyDescent="0.3">
      <c r="A75" s="21" t="s">
        <v>85</v>
      </c>
      <c r="B75" s="18">
        <v>46.9</v>
      </c>
      <c r="C75" s="19">
        <v>50.4</v>
      </c>
      <c r="D75" s="18">
        <v>41.8</v>
      </c>
      <c r="E75" s="19">
        <v>47</v>
      </c>
    </row>
    <row r="76" spans="1:9" ht="15.75" thickBot="1" x14ac:dyDescent="0.3">
      <c r="A76" s="63" t="s">
        <v>157</v>
      </c>
      <c r="B76" s="45">
        <v>68.400000000000006</v>
      </c>
      <c r="C76" s="46">
        <v>91.1</v>
      </c>
      <c r="D76" s="45">
        <v>0</v>
      </c>
      <c r="E76" s="46">
        <v>82.9</v>
      </c>
    </row>
    <row r="77" spans="1:9" ht="15.75" thickBot="1" x14ac:dyDescent="0.3">
      <c r="A77" s="21" t="s">
        <v>86</v>
      </c>
      <c r="B77" s="45">
        <v>49.6</v>
      </c>
      <c r="C77" s="46">
        <v>53.8</v>
      </c>
      <c r="D77" s="45">
        <v>58.7</v>
      </c>
      <c r="E77" s="46">
        <v>38.4</v>
      </c>
    </row>
    <row r="78" spans="1:9" ht="15.75" thickBot="1" x14ac:dyDescent="0.3">
      <c r="A78" s="21" t="s">
        <v>87</v>
      </c>
      <c r="B78" s="45">
        <v>72.8</v>
      </c>
      <c r="C78" s="46">
        <v>63.2</v>
      </c>
      <c r="D78" s="62">
        <v>60.5</v>
      </c>
      <c r="E78" s="68">
        <v>52.7</v>
      </c>
    </row>
    <row r="79" spans="1:9" ht="15.75" thickBot="1" x14ac:dyDescent="0.3">
      <c r="A79" s="21" t="s">
        <v>88</v>
      </c>
      <c r="B79" s="65">
        <v>22.1</v>
      </c>
      <c r="C79" s="67">
        <v>28.3</v>
      </c>
      <c r="D79" s="65">
        <v>22.6</v>
      </c>
      <c r="E79" s="67">
        <v>20.7</v>
      </c>
    </row>
    <row r="80" spans="1:9" ht="15.75" thickBot="1" x14ac:dyDescent="0.3">
      <c r="A80" s="22" t="s">
        <v>159</v>
      </c>
      <c r="B80" s="18">
        <v>0</v>
      </c>
      <c r="C80" s="18">
        <v>0</v>
      </c>
      <c r="D80" s="65">
        <v>0</v>
      </c>
      <c r="E80" s="67">
        <v>101.9</v>
      </c>
    </row>
    <row r="81" spans="1:9" ht="15.75" thickBot="1" x14ac:dyDescent="0.3"/>
    <row r="82" spans="1:9" ht="23.25" thickBot="1" x14ac:dyDescent="0.3">
      <c r="A82" s="77" t="s">
        <v>59</v>
      </c>
      <c r="B82" s="22" t="s">
        <v>84</v>
      </c>
      <c r="C82" s="21" t="s">
        <v>85</v>
      </c>
      <c r="D82" s="63" t="s">
        <v>157</v>
      </c>
      <c r="E82" s="21" t="s">
        <v>86</v>
      </c>
      <c r="F82" s="21" t="s">
        <v>237</v>
      </c>
      <c r="G82" s="21" t="s">
        <v>238</v>
      </c>
      <c r="H82" s="22" t="s">
        <v>239</v>
      </c>
      <c r="I82" s="38"/>
    </row>
    <row r="83" spans="1:9" ht="15.75" thickBot="1" x14ac:dyDescent="0.3">
      <c r="A83" s="26">
        <v>2015</v>
      </c>
      <c r="B83" s="45">
        <v>55</v>
      </c>
      <c r="C83" s="18">
        <v>46.9</v>
      </c>
      <c r="D83" s="45">
        <v>68.400000000000006</v>
      </c>
      <c r="E83" s="45">
        <v>49.6</v>
      </c>
      <c r="F83" s="45">
        <v>72.8</v>
      </c>
      <c r="G83" s="65">
        <v>22.1</v>
      </c>
      <c r="H83" s="18">
        <v>0</v>
      </c>
      <c r="I83" s="37"/>
    </row>
    <row r="84" spans="1:9" ht="15.75" thickBot="1" x14ac:dyDescent="0.3">
      <c r="A84" s="27">
        <v>2016</v>
      </c>
      <c r="B84" s="46">
        <v>60.8</v>
      </c>
      <c r="C84" s="19">
        <v>50.4</v>
      </c>
      <c r="D84" s="46">
        <v>91.1</v>
      </c>
      <c r="E84" s="46">
        <v>53.8</v>
      </c>
      <c r="F84" s="46">
        <v>63.2</v>
      </c>
      <c r="G84" s="67">
        <v>28.3</v>
      </c>
      <c r="H84" s="18">
        <v>0</v>
      </c>
      <c r="I84" s="37"/>
    </row>
    <row r="85" spans="1:9" ht="15.75" thickBot="1" x14ac:dyDescent="0.3">
      <c r="A85" s="26">
        <v>2017</v>
      </c>
      <c r="B85" s="45">
        <v>54.2</v>
      </c>
      <c r="C85" s="18">
        <v>41.8</v>
      </c>
      <c r="D85" s="45">
        <v>0</v>
      </c>
      <c r="E85" s="45">
        <v>58.7</v>
      </c>
      <c r="F85" s="62">
        <v>60.5</v>
      </c>
      <c r="G85" s="65">
        <v>22.6</v>
      </c>
      <c r="H85" s="65">
        <v>0</v>
      </c>
      <c r="I85" s="83"/>
    </row>
    <row r="86" spans="1:9" ht="15.75" thickBot="1" x14ac:dyDescent="0.3">
      <c r="A86" s="27">
        <v>2018</v>
      </c>
      <c r="B86" s="46">
        <v>54.9</v>
      </c>
      <c r="C86" s="19">
        <v>47</v>
      </c>
      <c r="D86" s="46">
        <v>82.9</v>
      </c>
      <c r="E86" s="46">
        <v>38.4</v>
      </c>
      <c r="F86" s="68">
        <v>52.7</v>
      </c>
      <c r="G86" s="67">
        <v>20.7</v>
      </c>
      <c r="H86" s="67">
        <v>101.9</v>
      </c>
      <c r="I86" s="83"/>
    </row>
    <row r="87" spans="1:9" ht="15.75" thickBot="1" x14ac:dyDescent="0.3"/>
    <row r="88" spans="1:9" ht="44.25" thickBot="1" x14ac:dyDescent="0.3">
      <c r="A88" s="77" t="s">
        <v>60</v>
      </c>
      <c r="B88" s="26">
        <v>2015</v>
      </c>
      <c r="C88" s="27">
        <v>2016</v>
      </c>
      <c r="D88" s="26">
        <v>2017</v>
      </c>
      <c r="E88" s="27">
        <v>2018</v>
      </c>
    </row>
    <row r="89" spans="1:9" ht="15.75" thickBot="1" x14ac:dyDescent="0.3">
      <c r="A89" s="22" t="s">
        <v>84</v>
      </c>
      <c r="B89" s="45">
        <v>216.4</v>
      </c>
      <c r="C89" s="46">
        <v>156.6</v>
      </c>
      <c r="D89" s="45">
        <v>108.7</v>
      </c>
      <c r="E89" s="46">
        <v>105.4</v>
      </c>
    </row>
    <row r="90" spans="1:9" ht="15.75" thickBot="1" x14ac:dyDescent="0.3">
      <c r="A90" s="21" t="s">
        <v>85</v>
      </c>
      <c r="B90" s="18">
        <v>143.1</v>
      </c>
      <c r="C90" s="19">
        <v>95.9</v>
      </c>
      <c r="D90" s="18">
        <v>69.5</v>
      </c>
      <c r="E90" s="19">
        <v>54.3</v>
      </c>
    </row>
    <row r="91" spans="1:9" ht="15.75" thickBot="1" x14ac:dyDescent="0.3">
      <c r="A91" s="63" t="s">
        <v>157</v>
      </c>
      <c r="B91" s="45">
        <v>80.3</v>
      </c>
      <c r="C91" s="46">
        <v>60.6</v>
      </c>
      <c r="D91" s="45">
        <v>0</v>
      </c>
      <c r="E91" s="46">
        <v>32.6</v>
      </c>
    </row>
    <row r="92" spans="1:9" ht="15.75" thickBot="1" x14ac:dyDescent="0.3">
      <c r="A92" s="21" t="s">
        <v>86</v>
      </c>
      <c r="B92" s="45">
        <v>145.80000000000001</v>
      </c>
      <c r="C92" s="46">
        <v>149.19999999999999</v>
      </c>
      <c r="D92" s="45">
        <v>136.4</v>
      </c>
      <c r="E92" s="46">
        <v>170.5</v>
      </c>
    </row>
    <row r="93" spans="1:9" ht="15.75" thickBot="1" x14ac:dyDescent="0.3">
      <c r="A93" s="21" t="s">
        <v>158</v>
      </c>
      <c r="B93" s="45">
        <v>177.9</v>
      </c>
      <c r="C93" s="46">
        <v>142.4</v>
      </c>
      <c r="D93" s="45">
        <v>235.3</v>
      </c>
      <c r="E93" s="46">
        <v>335.3</v>
      </c>
    </row>
    <row r="94" spans="1:9" ht="15.75" thickBot="1" x14ac:dyDescent="0.3">
      <c r="A94" s="21" t="s">
        <v>88</v>
      </c>
      <c r="B94" s="18">
        <v>900.5</v>
      </c>
      <c r="C94" s="19">
        <v>455.5</v>
      </c>
      <c r="D94" s="18">
        <v>37.200000000000003</v>
      </c>
      <c r="E94" s="19">
        <v>34</v>
      </c>
    </row>
    <row r="95" spans="1:9" ht="15.75" thickBot="1" x14ac:dyDescent="0.3">
      <c r="A95" s="22" t="s">
        <v>159</v>
      </c>
      <c r="B95" s="18">
        <v>0</v>
      </c>
      <c r="C95" s="18">
        <v>0</v>
      </c>
      <c r="D95" s="18">
        <v>0</v>
      </c>
      <c r="E95" s="19">
        <v>88.2</v>
      </c>
    </row>
    <row r="96" spans="1:9" ht="15.75" thickBot="1" x14ac:dyDescent="0.3"/>
    <row r="97" spans="1:9" ht="44.25" thickBot="1" x14ac:dyDescent="0.3">
      <c r="A97" s="77" t="s">
        <v>60</v>
      </c>
      <c r="B97" s="22" t="s">
        <v>84</v>
      </c>
      <c r="C97" s="21" t="s">
        <v>85</v>
      </c>
      <c r="D97" s="63" t="s">
        <v>157</v>
      </c>
      <c r="E97" s="21" t="s">
        <v>86</v>
      </c>
      <c r="F97" s="21" t="s">
        <v>240</v>
      </c>
      <c r="G97" s="21" t="s">
        <v>238</v>
      </c>
      <c r="H97" s="22" t="s">
        <v>239</v>
      </c>
      <c r="I97" s="38"/>
    </row>
    <row r="98" spans="1:9" ht="15.75" thickBot="1" x14ac:dyDescent="0.3">
      <c r="A98" s="26">
        <v>2015</v>
      </c>
      <c r="B98" s="45">
        <v>216.4</v>
      </c>
      <c r="C98" s="18">
        <v>143.1</v>
      </c>
      <c r="D98" s="45">
        <v>80.3</v>
      </c>
      <c r="E98" s="45">
        <v>145.80000000000001</v>
      </c>
      <c r="F98" s="45">
        <v>177.9</v>
      </c>
      <c r="G98" s="18">
        <v>900.5</v>
      </c>
      <c r="H98" s="18">
        <v>0</v>
      </c>
      <c r="I98" s="37"/>
    </row>
    <row r="99" spans="1:9" ht="15.75" thickBot="1" x14ac:dyDescent="0.3">
      <c r="A99" s="27">
        <v>2016</v>
      </c>
      <c r="B99" s="46">
        <v>156.6</v>
      </c>
      <c r="C99" s="19">
        <v>95.9</v>
      </c>
      <c r="D99" s="46">
        <v>60.6</v>
      </c>
      <c r="E99" s="46">
        <v>149.19999999999999</v>
      </c>
      <c r="F99" s="46">
        <v>142.4</v>
      </c>
      <c r="G99" s="19">
        <v>455.5</v>
      </c>
      <c r="H99" s="18">
        <v>0</v>
      </c>
      <c r="I99" s="37"/>
    </row>
    <row r="100" spans="1:9" ht="15.75" thickBot="1" x14ac:dyDescent="0.3">
      <c r="A100" s="26">
        <v>2017</v>
      </c>
      <c r="B100" s="45">
        <v>108.7</v>
      </c>
      <c r="C100" s="18">
        <v>69.5</v>
      </c>
      <c r="D100" s="45">
        <v>0</v>
      </c>
      <c r="E100" s="45">
        <v>136.4</v>
      </c>
      <c r="F100" s="45">
        <v>235.3</v>
      </c>
      <c r="G100" s="18">
        <v>37.200000000000003</v>
      </c>
      <c r="H100" s="18">
        <v>0</v>
      </c>
      <c r="I100" s="37"/>
    </row>
    <row r="101" spans="1:9" ht="15.75" thickBot="1" x14ac:dyDescent="0.3">
      <c r="A101" s="27">
        <v>2018</v>
      </c>
      <c r="B101" s="46">
        <v>105.4</v>
      </c>
      <c r="C101" s="19">
        <v>54.3</v>
      </c>
      <c r="D101" s="46">
        <v>32.6</v>
      </c>
      <c r="E101" s="46">
        <v>170.5</v>
      </c>
      <c r="F101" s="46">
        <v>335.3</v>
      </c>
      <c r="G101" s="19">
        <v>34</v>
      </c>
      <c r="H101" s="19">
        <v>88.2</v>
      </c>
      <c r="I101" s="37"/>
    </row>
    <row r="102" spans="1:9" ht="15.75" thickBot="1" x14ac:dyDescent="0.3"/>
    <row r="103" spans="1:9" ht="15.75" thickBot="1" x14ac:dyDescent="0.3">
      <c r="A103" s="77" t="s">
        <v>61</v>
      </c>
      <c r="B103" s="26">
        <v>2015</v>
      </c>
      <c r="C103" s="27">
        <v>2016</v>
      </c>
      <c r="D103" s="26">
        <v>2017</v>
      </c>
      <c r="E103" s="27">
        <v>2018</v>
      </c>
    </row>
    <row r="104" spans="1:9" ht="15.75" thickBot="1" x14ac:dyDescent="0.3">
      <c r="A104" s="22" t="s">
        <v>84</v>
      </c>
      <c r="B104" s="45">
        <v>1871.5</v>
      </c>
      <c r="C104" s="46">
        <v>1891.7</v>
      </c>
      <c r="D104" s="45">
        <v>1952.6</v>
      </c>
      <c r="E104" s="46">
        <v>1926.9</v>
      </c>
    </row>
    <row r="105" spans="1:9" ht="15.75" thickBot="1" x14ac:dyDescent="0.3">
      <c r="A105" s="21" t="s">
        <v>85</v>
      </c>
      <c r="B105" s="18">
        <v>1303.8</v>
      </c>
      <c r="C105" s="19">
        <v>1362.1</v>
      </c>
      <c r="D105" s="18">
        <v>1434.4</v>
      </c>
      <c r="E105" s="19">
        <v>1441.5</v>
      </c>
    </row>
    <row r="106" spans="1:9" ht="15.75" thickBot="1" x14ac:dyDescent="0.3">
      <c r="A106" s="63" t="s">
        <v>157</v>
      </c>
      <c r="B106" s="45">
        <v>1884</v>
      </c>
      <c r="C106" s="46">
        <v>1780.9</v>
      </c>
      <c r="D106" s="45">
        <v>0</v>
      </c>
      <c r="E106" s="46">
        <v>1179.9000000000001</v>
      </c>
    </row>
    <row r="107" spans="1:9" ht="15.75" thickBot="1" x14ac:dyDescent="0.3">
      <c r="A107" s="21" t="s">
        <v>86</v>
      </c>
      <c r="B107" s="45">
        <v>1567.9</v>
      </c>
      <c r="C107" s="46">
        <v>1524.5</v>
      </c>
      <c r="D107" s="45">
        <v>1491.5</v>
      </c>
      <c r="E107" s="46">
        <v>1498.2</v>
      </c>
    </row>
    <row r="108" spans="1:9" ht="15.75" thickBot="1" x14ac:dyDescent="0.3">
      <c r="A108" s="21" t="s">
        <v>158</v>
      </c>
      <c r="B108" s="45">
        <v>2471</v>
      </c>
      <c r="C108" s="46">
        <v>2306.6999999999998</v>
      </c>
      <c r="D108" s="45">
        <v>2539.6999999999998</v>
      </c>
      <c r="E108" s="46">
        <v>2655.3</v>
      </c>
    </row>
    <row r="109" spans="1:9" ht="15.75" thickBot="1" x14ac:dyDescent="0.3">
      <c r="A109" s="21" t="s">
        <v>88</v>
      </c>
      <c r="B109" s="18">
        <v>2685.4</v>
      </c>
      <c r="C109" s="19">
        <v>2995.7</v>
      </c>
      <c r="D109" s="18">
        <v>2919.9</v>
      </c>
      <c r="E109" s="19">
        <v>3194.1</v>
      </c>
    </row>
    <row r="110" spans="1:9" ht="15.75" thickBot="1" x14ac:dyDescent="0.3">
      <c r="A110" s="22" t="s">
        <v>159</v>
      </c>
      <c r="B110" s="18">
        <v>0</v>
      </c>
      <c r="C110" s="18">
        <v>0</v>
      </c>
      <c r="D110" s="18">
        <v>0</v>
      </c>
      <c r="E110" s="19">
        <v>3596.7</v>
      </c>
    </row>
    <row r="111" spans="1:9" ht="15.75" thickBot="1" x14ac:dyDescent="0.3"/>
    <row r="112" spans="1:9" ht="23.25" thickBot="1" x14ac:dyDescent="0.3">
      <c r="A112" s="77" t="s">
        <v>61</v>
      </c>
      <c r="B112" s="22" t="s">
        <v>84</v>
      </c>
      <c r="C112" s="21" t="s">
        <v>85</v>
      </c>
      <c r="D112" s="63" t="s">
        <v>157</v>
      </c>
      <c r="E112" s="21" t="s">
        <v>86</v>
      </c>
      <c r="F112" s="21" t="s">
        <v>240</v>
      </c>
      <c r="G112" s="21" t="s">
        <v>238</v>
      </c>
      <c r="H112" s="22" t="s">
        <v>239</v>
      </c>
      <c r="I112" s="38"/>
    </row>
    <row r="113" spans="1:9" ht="15.75" thickBot="1" x14ac:dyDescent="0.3">
      <c r="A113" s="26">
        <v>2015</v>
      </c>
      <c r="B113" s="45">
        <v>1871.5</v>
      </c>
      <c r="C113" s="18">
        <v>1303.8</v>
      </c>
      <c r="D113" s="45">
        <v>1884</v>
      </c>
      <c r="E113" s="45">
        <v>1567.9</v>
      </c>
      <c r="F113" s="45">
        <v>2471</v>
      </c>
      <c r="G113" s="18">
        <v>2685.4</v>
      </c>
      <c r="H113" s="18">
        <v>0</v>
      </c>
      <c r="I113" s="37"/>
    </row>
    <row r="114" spans="1:9" ht="15.75" thickBot="1" x14ac:dyDescent="0.3">
      <c r="A114" s="27">
        <v>2016</v>
      </c>
      <c r="B114" s="46">
        <v>1891.7</v>
      </c>
      <c r="C114" s="19">
        <v>1362.1</v>
      </c>
      <c r="D114" s="46">
        <v>1780.9</v>
      </c>
      <c r="E114" s="46">
        <v>1524.5</v>
      </c>
      <c r="F114" s="46">
        <v>2306.6999999999998</v>
      </c>
      <c r="G114" s="19">
        <v>2995.7</v>
      </c>
      <c r="H114" s="18">
        <v>0</v>
      </c>
      <c r="I114" s="37"/>
    </row>
    <row r="115" spans="1:9" ht="15.75" thickBot="1" x14ac:dyDescent="0.3">
      <c r="A115" s="26">
        <v>2017</v>
      </c>
      <c r="B115" s="45">
        <v>1952.6</v>
      </c>
      <c r="C115" s="18">
        <v>1434.4</v>
      </c>
      <c r="D115" s="45">
        <v>0</v>
      </c>
      <c r="E115" s="45">
        <v>1491.5</v>
      </c>
      <c r="F115" s="45">
        <v>2539.6999999999998</v>
      </c>
      <c r="G115" s="18">
        <v>2919.9</v>
      </c>
      <c r="H115" s="18">
        <v>0</v>
      </c>
      <c r="I115" s="37"/>
    </row>
    <row r="116" spans="1:9" ht="15.75" thickBot="1" x14ac:dyDescent="0.3">
      <c r="A116" s="27">
        <v>2018</v>
      </c>
      <c r="B116" s="46">
        <v>1926.9</v>
      </c>
      <c r="C116" s="19">
        <v>1441.5</v>
      </c>
      <c r="D116" s="46">
        <v>1179.9000000000001</v>
      </c>
      <c r="E116" s="46">
        <v>1498.2</v>
      </c>
      <c r="F116" s="46">
        <v>2655.3</v>
      </c>
      <c r="G116" s="19">
        <v>3194.1</v>
      </c>
      <c r="H116" s="19">
        <v>3596.7</v>
      </c>
      <c r="I116" s="37"/>
    </row>
    <row r="117" spans="1:9" ht="15.75" thickBot="1" x14ac:dyDescent="0.3"/>
    <row r="118" spans="1:9" ht="23.25" thickBot="1" x14ac:dyDescent="0.3">
      <c r="A118" s="77" t="s">
        <v>231</v>
      </c>
      <c r="B118" s="26">
        <v>2015</v>
      </c>
      <c r="C118" s="27">
        <v>2016</v>
      </c>
      <c r="D118" s="26">
        <v>2017</v>
      </c>
      <c r="E118" s="27">
        <v>2018</v>
      </c>
    </row>
    <row r="119" spans="1:9" ht="15.75" thickBot="1" x14ac:dyDescent="0.3">
      <c r="A119" s="22" t="s">
        <v>84</v>
      </c>
      <c r="B119" s="45">
        <v>2363.9</v>
      </c>
      <c r="C119" s="46">
        <v>2465.5</v>
      </c>
      <c r="D119" s="45">
        <v>2484.5</v>
      </c>
      <c r="E119" s="46">
        <v>2460</v>
      </c>
    </row>
    <row r="120" spans="1:9" ht="15.75" thickBot="1" x14ac:dyDescent="0.3">
      <c r="A120" s="21" t="s">
        <v>85</v>
      </c>
      <c r="B120" s="18">
        <v>2682</v>
      </c>
      <c r="C120" s="19">
        <v>2447.5</v>
      </c>
      <c r="D120" s="18">
        <v>2415.1999999999998</v>
      </c>
      <c r="E120" s="19">
        <v>2149.8000000000002</v>
      </c>
    </row>
    <row r="121" spans="1:9" ht="15.75" thickBot="1" x14ac:dyDescent="0.3">
      <c r="A121" s="63" t="s">
        <v>157</v>
      </c>
      <c r="B121" s="45">
        <v>1942</v>
      </c>
      <c r="C121" s="46">
        <v>2270.1999999999998</v>
      </c>
      <c r="D121" s="45">
        <v>0</v>
      </c>
      <c r="E121" s="46">
        <v>1707.3</v>
      </c>
    </row>
    <row r="122" spans="1:9" ht="15.75" thickBot="1" x14ac:dyDescent="0.3">
      <c r="A122" s="21" t="s">
        <v>86</v>
      </c>
      <c r="B122" s="45">
        <v>2040.8</v>
      </c>
      <c r="C122" s="46">
        <v>1855.8</v>
      </c>
      <c r="D122" s="45">
        <v>1910.3</v>
      </c>
      <c r="E122" s="46">
        <v>1791.8</v>
      </c>
    </row>
    <row r="123" spans="1:9" ht="15.75" thickBot="1" x14ac:dyDescent="0.3">
      <c r="A123" s="21" t="s">
        <v>158</v>
      </c>
      <c r="B123" s="45">
        <v>3750.1</v>
      </c>
      <c r="C123" s="46">
        <v>3153.9</v>
      </c>
      <c r="D123" s="45">
        <v>2900.3</v>
      </c>
      <c r="E123" s="46">
        <v>3314.8</v>
      </c>
    </row>
    <row r="124" spans="1:9" ht="15.75" thickBot="1" x14ac:dyDescent="0.3">
      <c r="A124" s="21" t="s">
        <v>88</v>
      </c>
      <c r="B124" s="18">
        <v>1959.8</v>
      </c>
      <c r="C124" s="19">
        <v>2115.6</v>
      </c>
      <c r="D124" s="18">
        <v>2520.9</v>
      </c>
      <c r="E124" s="19">
        <v>2743.4</v>
      </c>
    </row>
    <row r="125" spans="1:9" ht="15.75" thickBot="1" x14ac:dyDescent="0.3">
      <c r="A125" s="22" t="s">
        <v>159</v>
      </c>
      <c r="B125" s="18">
        <v>0</v>
      </c>
      <c r="C125" s="18">
        <v>0</v>
      </c>
      <c r="D125" s="18">
        <v>0</v>
      </c>
      <c r="E125" s="19">
        <v>2516</v>
      </c>
    </row>
    <row r="126" spans="1:9" ht="15.75" thickBot="1" x14ac:dyDescent="0.3"/>
    <row r="127" spans="1:9" ht="23.25" thickBot="1" x14ac:dyDescent="0.3">
      <c r="A127" s="77" t="s">
        <v>231</v>
      </c>
      <c r="B127" s="22" t="s">
        <v>84</v>
      </c>
      <c r="C127" s="21" t="s">
        <v>85</v>
      </c>
      <c r="D127" s="63" t="s">
        <v>157</v>
      </c>
      <c r="E127" s="21" t="s">
        <v>86</v>
      </c>
      <c r="F127" s="21" t="s">
        <v>240</v>
      </c>
      <c r="G127" s="21" t="s">
        <v>238</v>
      </c>
      <c r="H127" s="22" t="s">
        <v>239</v>
      </c>
      <c r="I127" s="38"/>
    </row>
    <row r="128" spans="1:9" ht="15.75" thickBot="1" x14ac:dyDescent="0.3">
      <c r="A128" s="26">
        <v>2015</v>
      </c>
      <c r="B128" s="45">
        <v>2363.9</v>
      </c>
      <c r="C128" s="18">
        <v>2682</v>
      </c>
      <c r="D128" s="45">
        <v>1942</v>
      </c>
      <c r="E128" s="45">
        <v>2040.8</v>
      </c>
      <c r="F128" s="45">
        <v>3750.1</v>
      </c>
      <c r="G128" s="18">
        <v>1959.8</v>
      </c>
      <c r="H128" s="18">
        <v>0</v>
      </c>
      <c r="I128" s="37"/>
    </row>
    <row r="129" spans="1:9" ht="15.75" thickBot="1" x14ac:dyDescent="0.3">
      <c r="A129" s="27">
        <v>2016</v>
      </c>
      <c r="B129" s="46">
        <v>2465.5</v>
      </c>
      <c r="C129" s="19">
        <v>2447.5</v>
      </c>
      <c r="D129" s="46">
        <v>2270.1999999999998</v>
      </c>
      <c r="E129" s="46">
        <v>1855.8</v>
      </c>
      <c r="F129" s="46">
        <v>3153.9</v>
      </c>
      <c r="G129" s="19">
        <v>2115.6</v>
      </c>
      <c r="H129" s="18">
        <v>0</v>
      </c>
      <c r="I129" s="37"/>
    </row>
    <row r="130" spans="1:9" ht="15.75" thickBot="1" x14ac:dyDescent="0.3">
      <c r="A130" s="26">
        <v>2017</v>
      </c>
      <c r="B130" s="45">
        <v>2484.5</v>
      </c>
      <c r="C130" s="18">
        <v>2415.1999999999998</v>
      </c>
      <c r="D130" s="45">
        <v>0</v>
      </c>
      <c r="E130" s="45">
        <v>1910.3</v>
      </c>
      <c r="F130" s="45">
        <v>2900.3</v>
      </c>
      <c r="G130" s="18">
        <v>2520.9</v>
      </c>
      <c r="H130" s="18">
        <v>0</v>
      </c>
      <c r="I130" s="37"/>
    </row>
    <row r="131" spans="1:9" ht="15.75" thickBot="1" x14ac:dyDescent="0.3">
      <c r="A131" s="27">
        <v>2018</v>
      </c>
      <c r="B131" s="46">
        <v>2460</v>
      </c>
      <c r="C131" s="19">
        <v>2149.8000000000002</v>
      </c>
      <c r="D131" s="46">
        <v>1707.3</v>
      </c>
      <c r="E131" s="46">
        <v>1791.8</v>
      </c>
      <c r="F131" s="46">
        <v>3314.8</v>
      </c>
      <c r="G131" s="19">
        <v>2743.4</v>
      </c>
      <c r="H131" s="19">
        <v>2516</v>
      </c>
      <c r="I131" s="37"/>
    </row>
    <row r="132" spans="1:9" ht="15.75" thickBot="1" x14ac:dyDescent="0.3"/>
    <row r="133" spans="1:9" ht="23.25" thickBot="1" x14ac:dyDescent="0.3">
      <c r="A133" s="77" t="s">
        <v>63</v>
      </c>
      <c r="B133" s="26">
        <v>2015</v>
      </c>
      <c r="C133" s="27">
        <v>2016</v>
      </c>
      <c r="D133" s="26">
        <v>2017</v>
      </c>
      <c r="E133" s="27">
        <v>2018</v>
      </c>
    </row>
    <row r="134" spans="1:9" ht="15.75" thickBot="1" x14ac:dyDescent="0.3">
      <c r="A134" s="22" t="s">
        <v>84</v>
      </c>
      <c r="B134" s="45">
        <v>1558.3</v>
      </c>
      <c r="C134" s="46">
        <v>1612.4</v>
      </c>
      <c r="D134" s="45">
        <v>1627.5</v>
      </c>
      <c r="E134" s="46">
        <v>1589.3</v>
      </c>
    </row>
    <row r="135" spans="1:9" ht="15.75" thickBot="1" x14ac:dyDescent="0.3">
      <c r="A135" s="21" t="s">
        <v>85</v>
      </c>
      <c r="B135" s="18">
        <v>1048.9000000000001</v>
      </c>
      <c r="C135" s="19">
        <v>1148.5</v>
      </c>
      <c r="D135" s="18">
        <v>1218.2</v>
      </c>
      <c r="E135" s="19">
        <v>1133.5</v>
      </c>
    </row>
    <row r="136" spans="1:9" ht="15.75" thickBot="1" x14ac:dyDescent="0.3">
      <c r="A136" s="63" t="s">
        <v>157</v>
      </c>
      <c r="B136" s="45">
        <v>1570.5</v>
      </c>
      <c r="C136" s="46">
        <v>1493.3</v>
      </c>
      <c r="D136" s="45">
        <v>0</v>
      </c>
      <c r="E136" s="46">
        <v>1030.5</v>
      </c>
    </row>
    <row r="137" spans="1:9" ht="15.75" thickBot="1" x14ac:dyDescent="0.3">
      <c r="A137" s="21" t="s">
        <v>86</v>
      </c>
      <c r="B137" s="45">
        <v>1184.9000000000001</v>
      </c>
      <c r="C137" s="46">
        <v>1209.7</v>
      </c>
      <c r="D137" s="45">
        <v>1245.7</v>
      </c>
      <c r="E137" s="46">
        <v>1333.8</v>
      </c>
    </row>
    <row r="138" spans="1:9" ht="15.75" thickBot="1" x14ac:dyDescent="0.3">
      <c r="A138" s="21" t="s">
        <v>158</v>
      </c>
      <c r="B138" s="45">
        <v>2444.3000000000002</v>
      </c>
      <c r="C138" s="46">
        <v>2124.6</v>
      </c>
      <c r="D138" s="45">
        <v>2105.6999999999998</v>
      </c>
      <c r="E138" s="46">
        <v>2071.8000000000002</v>
      </c>
    </row>
    <row r="139" spans="1:9" ht="15.75" thickBot="1" x14ac:dyDescent="0.3">
      <c r="A139" s="21" t="s">
        <v>88</v>
      </c>
      <c r="B139" s="18">
        <v>1295.2</v>
      </c>
      <c r="C139" s="19">
        <v>1700.8</v>
      </c>
      <c r="D139" s="18">
        <v>1630.6</v>
      </c>
      <c r="E139" s="19">
        <v>1835</v>
      </c>
    </row>
    <row r="140" spans="1:9" ht="15.75" thickBot="1" x14ac:dyDescent="0.3">
      <c r="A140" s="22" t="s">
        <v>159</v>
      </c>
      <c r="B140" s="18">
        <v>0</v>
      </c>
      <c r="C140" s="18">
        <v>0</v>
      </c>
      <c r="D140" s="18">
        <v>0</v>
      </c>
      <c r="E140" s="19">
        <v>2421.1999999999998</v>
      </c>
    </row>
    <row r="141" spans="1:9" ht="15.75" thickBot="1" x14ac:dyDescent="0.3"/>
    <row r="142" spans="1:9" ht="23.25" thickBot="1" x14ac:dyDescent="0.3">
      <c r="A142" s="77" t="s">
        <v>63</v>
      </c>
      <c r="B142" s="22" t="s">
        <v>84</v>
      </c>
      <c r="C142" s="21" t="s">
        <v>85</v>
      </c>
      <c r="D142" s="63" t="s">
        <v>157</v>
      </c>
      <c r="E142" s="21" t="s">
        <v>86</v>
      </c>
      <c r="F142" s="21" t="s">
        <v>240</v>
      </c>
      <c r="G142" s="21" t="s">
        <v>238</v>
      </c>
      <c r="H142" s="22" t="s">
        <v>239</v>
      </c>
      <c r="I142" s="38"/>
    </row>
    <row r="143" spans="1:9" ht="15.75" thickBot="1" x14ac:dyDescent="0.3">
      <c r="A143" s="26">
        <v>2015</v>
      </c>
      <c r="B143" s="45">
        <v>1558.3</v>
      </c>
      <c r="C143" s="18">
        <v>1048.9000000000001</v>
      </c>
      <c r="D143" s="45">
        <v>1570.5</v>
      </c>
      <c r="E143" s="45">
        <v>1184.9000000000001</v>
      </c>
      <c r="F143" s="45">
        <v>2444.3000000000002</v>
      </c>
      <c r="G143" s="18">
        <v>1295.2</v>
      </c>
      <c r="H143" s="18">
        <v>0</v>
      </c>
      <c r="I143" s="37"/>
    </row>
    <row r="144" spans="1:9" ht="15.75" thickBot="1" x14ac:dyDescent="0.3">
      <c r="A144" s="27">
        <v>2016</v>
      </c>
      <c r="B144" s="46">
        <v>1612.4</v>
      </c>
      <c r="C144" s="19">
        <v>1148.5</v>
      </c>
      <c r="D144" s="46">
        <v>1493.3</v>
      </c>
      <c r="E144" s="46">
        <v>1209.7</v>
      </c>
      <c r="F144" s="46">
        <v>2124.6</v>
      </c>
      <c r="G144" s="19">
        <v>1700.8</v>
      </c>
      <c r="H144" s="18">
        <v>0</v>
      </c>
      <c r="I144" s="37"/>
    </row>
    <row r="145" spans="1:9" ht="15.75" thickBot="1" x14ac:dyDescent="0.3">
      <c r="A145" s="26">
        <v>2017</v>
      </c>
      <c r="B145" s="45">
        <v>1627.5</v>
      </c>
      <c r="C145" s="18">
        <v>1218.2</v>
      </c>
      <c r="D145" s="45">
        <v>0</v>
      </c>
      <c r="E145" s="45">
        <v>1245.7</v>
      </c>
      <c r="F145" s="45">
        <v>2105.6999999999998</v>
      </c>
      <c r="G145" s="18">
        <v>1630.6</v>
      </c>
      <c r="H145" s="18">
        <v>0</v>
      </c>
      <c r="I145" s="37"/>
    </row>
    <row r="146" spans="1:9" ht="15.75" thickBot="1" x14ac:dyDescent="0.3">
      <c r="A146" s="27">
        <v>2018</v>
      </c>
      <c r="B146" s="46">
        <v>1589.3</v>
      </c>
      <c r="C146" s="19">
        <v>1133.5</v>
      </c>
      <c r="D146" s="46">
        <v>1030.5</v>
      </c>
      <c r="E146" s="46">
        <v>1333.8</v>
      </c>
      <c r="F146" s="46">
        <v>2071.8000000000002</v>
      </c>
      <c r="G146" s="19">
        <v>1835</v>
      </c>
      <c r="H146" s="19">
        <v>2421.1999999999998</v>
      </c>
      <c r="I146" s="37"/>
    </row>
    <row r="147" spans="1:9" ht="15.75" thickBot="1" x14ac:dyDescent="0.3"/>
    <row r="148" spans="1:9" ht="23.25" thickBot="1" x14ac:dyDescent="0.3">
      <c r="A148" s="77" t="s">
        <v>64</v>
      </c>
      <c r="B148" s="26">
        <v>2015</v>
      </c>
      <c r="C148" s="27">
        <v>2016</v>
      </c>
      <c r="D148" s="26">
        <v>2017</v>
      </c>
      <c r="E148" s="27">
        <v>2018</v>
      </c>
    </row>
    <row r="149" spans="1:9" ht="15.75" thickBot="1" x14ac:dyDescent="0.3">
      <c r="A149" s="22" t="s">
        <v>84</v>
      </c>
      <c r="B149" s="45">
        <v>2429.6999999999998</v>
      </c>
      <c r="C149" s="46">
        <v>2592.5</v>
      </c>
      <c r="D149" s="45">
        <v>2595.6999999999998</v>
      </c>
      <c r="E149" s="46">
        <v>2755.3</v>
      </c>
    </row>
    <row r="150" spans="1:9" ht="15.75" thickBot="1" x14ac:dyDescent="0.3">
      <c r="A150" s="21" t="s">
        <v>85</v>
      </c>
      <c r="B150" s="18">
        <v>2036.3</v>
      </c>
      <c r="C150" s="19">
        <v>2056.5</v>
      </c>
      <c r="D150" s="18">
        <v>1997.8</v>
      </c>
      <c r="E150" s="19">
        <v>2357.3000000000002</v>
      </c>
    </row>
    <row r="151" spans="1:9" ht="15.75" thickBot="1" x14ac:dyDescent="0.3">
      <c r="A151" s="63" t="s">
        <v>157</v>
      </c>
      <c r="B151" s="45">
        <v>2734.4</v>
      </c>
      <c r="C151" s="46">
        <v>3056.4</v>
      </c>
      <c r="D151" s="45">
        <v>0</v>
      </c>
      <c r="E151" s="46">
        <v>2162</v>
      </c>
    </row>
    <row r="152" spans="1:9" ht="15.75" thickBot="1" x14ac:dyDescent="0.3">
      <c r="A152" s="21" t="s">
        <v>86</v>
      </c>
      <c r="B152" s="45">
        <v>2887.3</v>
      </c>
      <c r="C152" s="46">
        <v>2596.9</v>
      </c>
      <c r="D152" s="45">
        <v>2717.8</v>
      </c>
      <c r="E152" s="46">
        <v>2669.1</v>
      </c>
    </row>
    <row r="153" spans="1:9" ht="15.75" thickBot="1" x14ac:dyDescent="0.3">
      <c r="A153" s="21" t="s">
        <v>158</v>
      </c>
      <c r="B153" s="45">
        <v>2503.9</v>
      </c>
      <c r="C153" s="46">
        <v>2097.6</v>
      </c>
      <c r="D153" s="45">
        <v>2126.4</v>
      </c>
      <c r="E153" s="46">
        <v>2626.7</v>
      </c>
    </row>
    <row r="154" spans="1:9" ht="15.75" thickBot="1" x14ac:dyDescent="0.3">
      <c r="A154" s="21" t="s">
        <v>88</v>
      </c>
      <c r="B154" s="18">
        <v>2982.8</v>
      </c>
      <c r="C154" s="19">
        <v>3277.2</v>
      </c>
      <c r="D154" s="18">
        <v>3141.7</v>
      </c>
      <c r="E154" s="19">
        <v>3713.2</v>
      </c>
    </row>
    <row r="155" spans="1:9" ht="15.75" thickBot="1" x14ac:dyDescent="0.3">
      <c r="A155" s="22" t="s">
        <v>159</v>
      </c>
      <c r="B155" s="18">
        <v>0</v>
      </c>
      <c r="C155" s="18">
        <v>0</v>
      </c>
      <c r="D155" s="18">
        <v>0</v>
      </c>
      <c r="E155" s="19">
        <v>3383.9</v>
      </c>
    </row>
    <row r="156" spans="1:9" ht="15.75" thickBot="1" x14ac:dyDescent="0.3"/>
    <row r="157" spans="1:9" ht="23.25" thickBot="1" x14ac:dyDescent="0.3">
      <c r="A157" s="77" t="s">
        <v>64</v>
      </c>
      <c r="B157" s="22" t="s">
        <v>84</v>
      </c>
      <c r="C157" s="21" t="s">
        <v>85</v>
      </c>
      <c r="D157" s="63" t="s">
        <v>157</v>
      </c>
      <c r="E157" s="21" t="s">
        <v>86</v>
      </c>
      <c r="F157" s="21" t="s">
        <v>240</v>
      </c>
      <c r="G157" s="21" t="s">
        <v>238</v>
      </c>
      <c r="H157" s="22" t="s">
        <v>239</v>
      </c>
      <c r="I157" s="38"/>
    </row>
    <row r="158" spans="1:9" ht="15.75" thickBot="1" x14ac:dyDescent="0.3">
      <c r="A158" s="26">
        <v>2015</v>
      </c>
      <c r="B158" s="45">
        <v>2429.6999999999998</v>
      </c>
      <c r="C158" s="18">
        <v>2036.3</v>
      </c>
      <c r="D158" s="45">
        <v>2734.4</v>
      </c>
      <c r="E158" s="45">
        <v>2887.3</v>
      </c>
      <c r="F158" s="45">
        <v>2503.9</v>
      </c>
      <c r="G158" s="18">
        <v>2982.8</v>
      </c>
      <c r="H158" s="18">
        <v>0</v>
      </c>
      <c r="I158" s="37"/>
    </row>
    <row r="159" spans="1:9" ht="15.75" thickBot="1" x14ac:dyDescent="0.3">
      <c r="A159" s="27">
        <v>2016</v>
      </c>
      <c r="B159" s="46">
        <v>2592.5</v>
      </c>
      <c r="C159" s="19">
        <v>2056.5</v>
      </c>
      <c r="D159" s="46">
        <v>3056.4</v>
      </c>
      <c r="E159" s="46">
        <v>2596.9</v>
      </c>
      <c r="F159" s="46">
        <v>2097.6</v>
      </c>
      <c r="G159" s="19">
        <v>3277.2</v>
      </c>
      <c r="H159" s="18">
        <v>0</v>
      </c>
      <c r="I159" s="37"/>
    </row>
    <row r="160" spans="1:9" ht="15.75" thickBot="1" x14ac:dyDescent="0.3">
      <c r="A160" s="26">
        <v>2017</v>
      </c>
      <c r="B160" s="45">
        <v>2595.6999999999998</v>
      </c>
      <c r="C160" s="18">
        <v>1997.8</v>
      </c>
      <c r="D160" s="45">
        <v>0</v>
      </c>
      <c r="E160" s="45">
        <v>2717.8</v>
      </c>
      <c r="F160" s="45">
        <v>2126.4</v>
      </c>
      <c r="G160" s="18">
        <v>3141.7</v>
      </c>
      <c r="H160" s="18">
        <v>0</v>
      </c>
      <c r="I160" s="37"/>
    </row>
    <row r="161" spans="1:9" ht="15.75" thickBot="1" x14ac:dyDescent="0.3">
      <c r="A161" s="27">
        <v>2018</v>
      </c>
      <c r="B161" s="46">
        <v>2755.3</v>
      </c>
      <c r="C161" s="19">
        <v>2357.3000000000002</v>
      </c>
      <c r="D161" s="46">
        <v>2162</v>
      </c>
      <c r="E161" s="46">
        <v>2669.1</v>
      </c>
      <c r="F161" s="46">
        <v>2626.7</v>
      </c>
      <c r="G161" s="19">
        <v>3713.2</v>
      </c>
      <c r="H161" s="19">
        <v>3383.9</v>
      </c>
      <c r="I161" s="37"/>
    </row>
    <row r="162" spans="1:9" ht="15.75" thickBot="1" x14ac:dyDescent="0.3"/>
    <row r="163" spans="1:9" ht="15.75" thickBot="1" x14ac:dyDescent="0.3">
      <c r="A163" s="77" t="s">
        <v>65</v>
      </c>
      <c r="B163" s="26">
        <v>2015</v>
      </c>
      <c r="C163" s="27">
        <v>2016</v>
      </c>
      <c r="D163" s="26">
        <v>2017</v>
      </c>
      <c r="E163" s="27">
        <v>2018</v>
      </c>
    </row>
    <row r="164" spans="1:9" ht="15.75" thickBot="1" x14ac:dyDescent="0.3">
      <c r="A164" s="22" t="s">
        <v>84</v>
      </c>
      <c r="B164" s="45">
        <v>22018.799999999999</v>
      </c>
      <c r="C164" s="46">
        <v>24706.1</v>
      </c>
      <c r="D164" s="45">
        <v>24819.599999999999</v>
      </c>
      <c r="E164" s="46">
        <v>24321.3</v>
      </c>
    </row>
    <row r="165" spans="1:9" ht="15.75" thickBot="1" x14ac:dyDescent="0.3">
      <c r="A165" s="21" t="s">
        <v>85</v>
      </c>
      <c r="B165" s="18">
        <v>21055.1</v>
      </c>
      <c r="C165" s="19">
        <v>22571.5</v>
      </c>
      <c r="D165" s="18">
        <v>24710.1</v>
      </c>
      <c r="E165" s="19">
        <v>24926.799999999999</v>
      </c>
    </row>
    <row r="166" spans="1:9" ht="15.75" thickBot="1" x14ac:dyDescent="0.3">
      <c r="A166" s="63" t="s">
        <v>157</v>
      </c>
      <c r="B166" s="45">
        <v>16454.400000000001</v>
      </c>
      <c r="C166" s="46">
        <v>15810.5</v>
      </c>
      <c r="D166" s="45">
        <v>0</v>
      </c>
      <c r="E166" s="46">
        <v>14341.5</v>
      </c>
    </row>
    <row r="167" spans="1:9" ht="15.75" thickBot="1" x14ac:dyDescent="0.3">
      <c r="A167" s="21" t="s">
        <v>86</v>
      </c>
      <c r="B167" s="45">
        <v>21724.3</v>
      </c>
      <c r="C167" s="46">
        <v>22108.799999999999</v>
      </c>
      <c r="D167" s="45">
        <v>22037.3</v>
      </c>
      <c r="E167" s="46">
        <v>22093.599999999999</v>
      </c>
    </row>
    <row r="168" spans="1:9" ht="15.75" thickBot="1" x14ac:dyDescent="0.3">
      <c r="A168" s="21" t="s">
        <v>158</v>
      </c>
      <c r="B168" s="45">
        <v>22907.9</v>
      </c>
      <c r="C168" s="46">
        <v>33066.699999999997</v>
      </c>
      <c r="D168" s="45">
        <v>30475.8</v>
      </c>
      <c r="E168" s="46">
        <v>28488.7</v>
      </c>
    </row>
    <row r="169" spans="1:9" ht="15.75" thickBot="1" x14ac:dyDescent="0.3">
      <c r="A169" s="21" t="s">
        <v>88</v>
      </c>
      <c r="B169" s="18">
        <v>28268.799999999999</v>
      </c>
      <c r="C169" s="19">
        <v>31881.200000000001</v>
      </c>
      <c r="D169" s="18">
        <v>30823</v>
      </c>
      <c r="E169" s="19">
        <v>32124.3</v>
      </c>
    </row>
    <row r="170" spans="1:9" ht="15.75" thickBot="1" x14ac:dyDescent="0.3">
      <c r="A170" s="22" t="s">
        <v>159</v>
      </c>
      <c r="B170" s="18">
        <v>0</v>
      </c>
      <c r="C170" s="18">
        <v>0</v>
      </c>
      <c r="D170" s="18">
        <v>0</v>
      </c>
      <c r="E170" s="19">
        <v>21827.9</v>
      </c>
    </row>
    <row r="171" spans="1:9" ht="15.75" thickBot="1" x14ac:dyDescent="0.3"/>
    <row r="172" spans="1:9" ht="23.25" thickBot="1" x14ac:dyDescent="0.3">
      <c r="A172" s="77" t="s">
        <v>65</v>
      </c>
      <c r="B172" s="22" t="s">
        <v>84</v>
      </c>
      <c r="C172" s="21" t="s">
        <v>85</v>
      </c>
      <c r="D172" s="63" t="s">
        <v>157</v>
      </c>
      <c r="E172" s="21" t="s">
        <v>86</v>
      </c>
      <c r="F172" s="21" t="s">
        <v>240</v>
      </c>
      <c r="G172" s="21" t="s">
        <v>238</v>
      </c>
      <c r="H172" s="22" t="s">
        <v>239</v>
      </c>
      <c r="I172" s="38"/>
    </row>
    <row r="173" spans="1:9" ht="15.75" thickBot="1" x14ac:dyDescent="0.3">
      <c r="A173" s="26">
        <v>2015</v>
      </c>
      <c r="B173" s="45">
        <v>22018.799999999999</v>
      </c>
      <c r="C173" s="18">
        <v>21055.1</v>
      </c>
      <c r="D173" s="45">
        <v>16454.400000000001</v>
      </c>
      <c r="E173" s="45">
        <v>21724.3</v>
      </c>
      <c r="F173" s="45">
        <v>22907.9</v>
      </c>
      <c r="G173" s="18">
        <v>28268.799999999999</v>
      </c>
      <c r="H173" s="18">
        <v>0</v>
      </c>
      <c r="I173" s="37"/>
    </row>
    <row r="174" spans="1:9" ht="15.75" thickBot="1" x14ac:dyDescent="0.3">
      <c r="A174" s="27">
        <v>2016</v>
      </c>
      <c r="B174" s="46">
        <v>24706.1</v>
      </c>
      <c r="C174" s="19">
        <v>22571.5</v>
      </c>
      <c r="D174" s="46">
        <v>15810.5</v>
      </c>
      <c r="E174" s="46">
        <v>22108.799999999999</v>
      </c>
      <c r="F174" s="46">
        <v>33066.699999999997</v>
      </c>
      <c r="G174" s="19">
        <v>31881.200000000001</v>
      </c>
      <c r="H174" s="18">
        <v>0</v>
      </c>
      <c r="I174" s="37"/>
    </row>
    <row r="175" spans="1:9" ht="15.75" thickBot="1" x14ac:dyDescent="0.3">
      <c r="A175" s="26">
        <v>2017</v>
      </c>
      <c r="B175" s="45">
        <v>24819.599999999999</v>
      </c>
      <c r="C175" s="18">
        <v>24710.1</v>
      </c>
      <c r="D175" s="45">
        <v>0</v>
      </c>
      <c r="E175" s="45">
        <v>22037.3</v>
      </c>
      <c r="F175" s="45">
        <v>30475.8</v>
      </c>
      <c r="G175" s="18">
        <v>30823</v>
      </c>
      <c r="H175" s="18">
        <v>0</v>
      </c>
      <c r="I175" s="37"/>
    </row>
    <row r="176" spans="1:9" ht="15.75" thickBot="1" x14ac:dyDescent="0.3">
      <c r="A176" s="27">
        <v>2018</v>
      </c>
      <c r="B176" s="46">
        <v>24321.3</v>
      </c>
      <c r="C176" s="19">
        <v>24926.799999999999</v>
      </c>
      <c r="D176" s="46">
        <v>14341.5</v>
      </c>
      <c r="E176" s="46">
        <v>22093.599999999999</v>
      </c>
      <c r="F176" s="46">
        <v>28488.7</v>
      </c>
      <c r="G176" s="19">
        <v>32124.3</v>
      </c>
      <c r="H176" s="19">
        <v>21827.9</v>
      </c>
      <c r="I176" s="37"/>
    </row>
    <row r="177" spans="1:9" ht="15.75" thickBot="1" x14ac:dyDescent="0.3"/>
    <row r="178" spans="1:9" ht="15.75" thickBot="1" x14ac:dyDescent="0.3">
      <c r="A178" s="77" t="s">
        <v>66</v>
      </c>
      <c r="B178" s="26">
        <v>2015</v>
      </c>
      <c r="C178" s="27">
        <v>2016</v>
      </c>
      <c r="D178" s="26">
        <v>2017</v>
      </c>
      <c r="E178" s="27">
        <v>2018</v>
      </c>
    </row>
    <row r="179" spans="1:9" ht="15.75" thickBot="1" x14ac:dyDescent="0.3">
      <c r="A179" s="22" t="s">
        <v>84</v>
      </c>
      <c r="B179" s="45">
        <v>3840.1</v>
      </c>
      <c r="C179" s="46">
        <v>4227.5</v>
      </c>
      <c r="D179" s="45">
        <v>4517.8999999999996</v>
      </c>
      <c r="E179" s="46">
        <v>4318.8999999999996</v>
      </c>
    </row>
    <row r="180" spans="1:9" ht="15.75" thickBot="1" x14ac:dyDescent="0.3">
      <c r="A180" s="21" t="s">
        <v>85</v>
      </c>
      <c r="B180" s="18">
        <v>2431.6</v>
      </c>
      <c r="C180" s="19">
        <v>2445.8000000000002</v>
      </c>
      <c r="D180" s="18">
        <v>2551</v>
      </c>
      <c r="E180" s="19">
        <v>2439.5</v>
      </c>
    </row>
    <row r="181" spans="1:9" ht="15.75" thickBot="1" x14ac:dyDescent="0.3">
      <c r="A181" s="63" t="s">
        <v>157</v>
      </c>
      <c r="B181" s="45">
        <v>5869.5</v>
      </c>
      <c r="C181" s="46">
        <v>5387.2</v>
      </c>
      <c r="D181" s="45">
        <v>0</v>
      </c>
      <c r="E181" s="46">
        <v>4854.5</v>
      </c>
    </row>
    <row r="182" spans="1:9" ht="15.75" thickBot="1" x14ac:dyDescent="0.3">
      <c r="A182" s="21" t="s">
        <v>86</v>
      </c>
      <c r="B182" s="45">
        <v>2072.1999999999998</v>
      </c>
      <c r="C182" s="46">
        <v>2078.1999999999998</v>
      </c>
      <c r="D182" s="45">
        <v>2147.8000000000002</v>
      </c>
      <c r="E182" s="46">
        <v>2219</v>
      </c>
    </row>
    <row r="183" spans="1:9" ht="15.75" thickBot="1" x14ac:dyDescent="0.3">
      <c r="A183" s="21" t="s">
        <v>158</v>
      </c>
      <c r="B183" s="45">
        <v>4871.5</v>
      </c>
      <c r="C183" s="46">
        <v>4976.7</v>
      </c>
      <c r="D183" s="45">
        <v>4671.3</v>
      </c>
      <c r="E183" s="46">
        <v>5036.1000000000004</v>
      </c>
    </row>
    <row r="184" spans="1:9" ht="15.75" thickBot="1" x14ac:dyDescent="0.3">
      <c r="A184" s="21" t="s">
        <v>88</v>
      </c>
      <c r="B184" s="18">
        <v>4555.2</v>
      </c>
      <c r="C184" s="19">
        <v>5168.5</v>
      </c>
      <c r="D184" s="18">
        <v>6003.9</v>
      </c>
      <c r="E184" s="19">
        <v>5371.9</v>
      </c>
    </row>
    <row r="185" spans="1:9" ht="15.75" thickBot="1" x14ac:dyDescent="0.3">
      <c r="A185" s="22" t="s">
        <v>159</v>
      </c>
      <c r="B185" s="18">
        <v>0</v>
      </c>
      <c r="C185" s="18">
        <v>0</v>
      </c>
      <c r="D185" s="18">
        <v>0</v>
      </c>
      <c r="E185" s="19">
        <v>7303.3</v>
      </c>
    </row>
    <row r="186" spans="1:9" ht="15.75" thickBot="1" x14ac:dyDescent="0.3"/>
    <row r="187" spans="1:9" ht="23.25" thickBot="1" x14ac:dyDescent="0.3">
      <c r="A187" s="77" t="s">
        <v>66</v>
      </c>
      <c r="B187" s="22" t="s">
        <v>84</v>
      </c>
      <c r="C187" s="21" t="s">
        <v>85</v>
      </c>
      <c r="D187" s="63" t="s">
        <v>157</v>
      </c>
      <c r="E187" s="21" t="s">
        <v>86</v>
      </c>
      <c r="F187" s="21" t="s">
        <v>240</v>
      </c>
      <c r="G187" s="21" t="s">
        <v>238</v>
      </c>
      <c r="H187" s="22" t="s">
        <v>239</v>
      </c>
      <c r="I187" s="38"/>
    </row>
    <row r="188" spans="1:9" ht="15.75" thickBot="1" x14ac:dyDescent="0.3">
      <c r="A188" s="26">
        <v>2015</v>
      </c>
      <c r="B188" s="45">
        <v>3840.1</v>
      </c>
      <c r="C188" s="18">
        <v>2431.6</v>
      </c>
      <c r="D188" s="45">
        <v>5869.5</v>
      </c>
      <c r="E188" s="45">
        <v>2072.1999999999998</v>
      </c>
      <c r="F188" s="45">
        <v>4871.5</v>
      </c>
      <c r="G188" s="18">
        <v>4555.2</v>
      </c>
      <c r="H188" s="18">
        <v>0</v>
      </c>
      <c r="I188" s="37"/>
    </row>
    <row r="189" spans="1:9" ht="15.75" thickBot="1" x14ac:dyDescent="0.3">
      <c r="A189" s="27">
        <v>2016</v>
      </c>
      <c r="B189" s="46">
        <v>4227.5</v>
      </c>
      <c r="C189" s="19">
        <v>2445.8000000000002</v>
      </c>
      <c r="D189" s="46">
        <v>5387.2</v>
      </c>
      <c r="E189" s="46">
        <v>2078.1999999999998</v>
      </c>
      <c r="F189" s="46">
        <v>4976.7</v>
      </c>
      <c r="G189" s="19">
        <v>5168.5</v>
      </c>
      <c r="H189" s="18">
        <v>0</v>
      </c>
      <c r="I189" s="37"/>
    </row>
    <row r="190" spans="1:9" ht="15.75" thickBot="1" x14ac:dyDescent="0.3">
      <c r="A190" s="26">
        <v>2017</v>
      </c>
      <c r="B190" s="45">
        <v>4517.8999999999996</v>
      </c>
      <c r="C190" s="18">
        <v>2551</v>
      </c>
      <c r="D190" s="45">
        <v>0</v>
      </c>
      <c r="E190" s="45">
        <v>2147.8000000000002</v>
      </c>
      <c r="F190" s="45">
        <v>4671.3</v>
      </c>
      <c r="G190" s="18">
        <v>6003.9</v>
      </c>
      <c r="H190" s="18">
        <v>0</v>
      </c>
      <c r="I190" s="37"/>
    </row>
    <row r="191" spans="1:9" ht="15.75" thickBot="1" x14ac:dyDescent="0.3">
      <c r="A191" s="27">
        <v>2018</v>
      </c>
      <c r="B191" s="46">
        <v>4318.8999999999996</v>
      </c>
      <c r="C191" s="19">
        <v>2439.5</v>
      </c>
      <c r="D191" s="46">
        <v>4854.5</v>
      </c>
      <c r="E191" s="46">
        <v>2219</v>
      </c>
      <c r="F191" s="46">
        <v>5036.1000000000004</v>
      </c>
      <c r="G191" s="19">
        <v>5371.9</v>
      </c>
      <c r="H191" s="19">
        <v>7303.3</v>
      </c>
      <c r="I191" s="37"/>
    </row>
    <row r="192" spans="1:9" ht="15.75" thickBot="1" x14ac:dyDescent="0.3"/>
    <row r="193" spans="1:9" ht="23.25" thickBot="1" x14ac:dyDescent="0.3">
      <c r="A193" s="77" t="s">
        <v>67</v>
      </c>
      <c r="B193" s="26">
        <v>2015</v>
      </c>
      <c r="C193" s="27">
        <v>2016</v>
      </c>
      <c r="D193" s="26">
        <v>2017</v>
      </c>
      <c r="E193" s="27">
        <v>2018</v>
      </c>
    </row>
    <row r="194" spans="1:9" ht="15.75" thickBot="1" x14ac:dyDescent="0.3">
      <c r="A194" s="22" t="s">
        <v>84</v>
      </c>
      <c r="B194" s="45">
        <v>2565.1</v>
      </c>
      <c r="C194" s="46">
        <v>2736.4</v>
      </c>
      <c r="D194" s="45">
        <v>2849</v>
      </c>
      <c r="E194" s="46">
        <v>2908.4</v>
      </c>
    </row>
    <row r="195" spans="1:9" ht="15.75" thickBot="1" x14ac:dyDescent="0.3">
      <c r="A195" s="21" t="s">
        <v>85</v>
      </c>
      <c r="B195" s="18">
        <v>2044.8</v>
      </c>
      <c r="C195" s="19">
        <v>2229.8000000000002</v>
      </c>
      <c r="D195" s="18">
        <v>2341.6</v>
      </c>
      <c r="E195" s="19">
        <v>2275.3000000000002</v>
      </c>
    </row>
    <row r="196" spans="1:9" ht="15.75" thickBot="1" x14ac:dyDescent="0.3">
      <c r="A196" s="63" t="s">
        <v>157</v>
      </c>
      <c r="B196" s="45">
        <v>1790.7</v>
      </c>
      <c r="C196" s="46">
        <v>2004.8</v>
      </c>
      <c r="D196" s="45">
        <v>0</v>
      </c>
      <c r="E196" s="46">
        <v>1970.6</v>
      </c>
    </row>
    <row r="197" spans="1:9" ht="15.75" thickBot="1" x14ac:dyDescent="0.3">
      <c r="A197" s="21" t="s">
        <v>86</v>
      </c>
      <c r="B197" s="45">
        <v>3024.7</v>
      </c>
      <c r="C197" s="46">
        <v>3103.1</v>
      </c>
      <c r="D197" s="45">
        <v>3231.6</v>
      </c>
      <c r="E197" s="46">
        <v>3223</v>
      </c>
    </row>
    <row r="198" spans="1:9" ht="15.75" thickBot="1" x14ac:dyDescent="0.3">
      <c r="A198" s="21" t="s">
        <v>158</v>
      </c>
      <c r="B198" s="45">
        <v>2914.5</v>
      </c>
      <c r="C198" s="46">
        <v>2896.2</v>
      </c>
      <c r="D198" s="45">
        <v>3044.7</v>
      </c>
      <c r="E198" s="46">
        <v>2999.3</v>
      </c>
    </row>
    <row r="199" spans="1:9" ht="15.75" thickBot="1" x14ac:dyDescent="0.3">
      <c r="A199" s="21" t="s">
        <v>88</v>
      </c>
      <c r="B199" s="18">
        <v>2162.3000000000002</v>
      </c>
      <c r="C199" s="19">
        <v>2846.1</v>
      </c>
      <c r="D199" s="18">
        <v>2964.8</v>
      </c>
      <c r="E199" s="19">
        <v>3000.7</v>
      </c>
    </row>
    <row r="200" spans="1:9" ht="15.75" thickBot="1" x14ac:dyDescent="0.3">
      <c r="A200" s="22" t="s">
        <v>159</v>
      </c>
      <c r="B200" s="18">
        <v>0</v>
      </c>
      <c r="C200" s="18">
        <v>0</v>
      </c>
      <c r="D200" s="18">
        <v>0</v>
      </c>
      <c r="E200" s="19">
        <v>3666.8</v>
      </c>
    </row>
    <row r="201" spans="1:9" ht="15.75" thickBot="1" x14ac:dyDescent="0.3"/>
    <row r="202" spans="1:9" ht="23.25" thickBot="1" x14ac:dyDescent="0.3">
      <c r="A202" s="77" t="s">
        <v>67</v>
      </c>
      <c r="B202" s="22" t="s">
        <v>84</v>
      </c>
      <c r="C202" s="21" t="s">
        <v>85</v>
      </c>
      <c r="D202" s="63" t="s">
        <v>157</v>
      </c>
      <c r="E202" s="21" t="s">
        <v>86</v>
      </c>
      <c r="F202" s="21" t="s">
        <v>240</v>
      </c>
      <c r="G202" s="21" t="s">
        <v>238</v>
      </c>
      <c r="H202" s="22" t="s">
        <v>239</v>
      </c>
      <c r="I202" s="38"/>
    </row>
    <row r="203" spans="1:9" ht="15.75" thickBot="1" x14ac:dyDescent="0.3">
      <c r="A203" s="26">
        <v>2015</v>
      </c>
      <c r="B203" s="45">
        <v>2565.1</v>
      </c>
      <c r="C203" s="18">
        <v>2044.8</v>
      </c>
      <c r="D203" s="45">
        <v>1790.7</v>
      </c>
      <c r="E203" s="45">
        <v>3024.7</v>
      </c>
      <c r="F203" s="45">
        <v>2914.5</v>
      </c>
      <c r="G203" s="18">
        <v>2162.3000000000002</v>
      </c>
      <c r="H203" s="18">
        <v>0</v>
      </c>
      <c r="I203" s="37"/>
    </row>
    <row r="204" spans="1:9" ht="15.75" thickBot="1" x14ac:dyDescent="0.3">
      <c r="A204" s="27">
        <v>2016</v>
      </c>
      <c r="B204" s="46">
        <v>2736.4</v>
      </c>
      <c r="C204" s="19">
        <v>2229.8000000000002</v>
      </c>
      <c r="D204" s="46">
        <v>2004.8</v>
      </c>
      <c r="E204" s="46">
        <v>3103.1</v>
      </c>
      <c r="F204" s="46">
        <v>2896.2</v>
      </c>
      <c r="G204" s="19">
        <v>2846.1</v>
      </c>
      <c r="H204" s="18">
        <v>0</v>
      </c>
      <c r="I204" s="37"/>
    </row>
    <row r="205" spans="1:9" ht="15.75" thickBot="1" x14ac:dyDescent="0.3">
      <c r="A205" s="26">
        <v>2017</v>
      </c>
      <c r="B205" s="45">
        <v>2849</v>
      </c>
      <c r="C205" s="18">
        <v>2341.6</v>
      </c>
      <c r="D205" s="45">
        <v>0</v>
      </c>
      <c r="E205" s="45">
        <v>3231.6</v>
      </c>
      <c r="F205" s="45">
        <v>3044.7</v>
      </c>
      <c r="G205" s="18">
        <v>2964.8</v>
      </c>
      <c r="H205" s="18">
        <v>0</v>
      </c>
      <c r="I205" s="37"/>
    </row>
    <row r="206" spans="1:9" ht="15.75" thickBot="1" x14ac:dyDescent="0.3">
      <c r="A206" s="27">
        <v>2018</v>
      </c>
      <c r="B206" s="46">
        <v>2908.4</v>
      </c>
      <c r="C206" s="19">
        <v>2275.3000000000002</v>
      </c>
      <c r="D206" s="46">
        <v>1970.6</v>
      </c>
      <c r="E206" s="46">
        <v>3223</v>
      </c>
      <c r="F206" s="46">
        <v>2999.3</v>
      </c>
      <c r="G206" s="19">
        <v>3000.7</v>
      </c>
      <c r="H206" s="19">
        <v>3666.8</v>
      </c>
      <c r="I206" s="37"/>
    </row>
    <row r="207" spans="1:9" ht="15.75" thickBot="1" x14ac:dyDescent="0.3"/>
    <row r="208" spans="1:9" ht="23.25" thickBot="1" x14ac:dyDescent="0.3">
      <c r="A208" s="77" t="s">
        <v>232</v>
      </c>
      <c r="B208" s="26">
        <v>2015</v>
      </c>
      <c r="C208" s="27">
        <v>2016</v>
      </c>
      <c r="D208" s="26">
        <v>2017</v>
      </c>
      <c r="E208" s="27">
        <v>2018</v>
      </c>
    </row>
    <row r="209" spans="1:9" ht="15.75" thickBot="1" x14ac:dyDescent="0.3">
      <c r="A209" s="22" t="s">
        <v>84</v>
      </c>
      <c r="B209" s="45">
        <v>1631.7</v>
      </c>
      <c r="C209" s="46">
        <v>1884.3</v>
      </c>
      <c r="D209" s="45">
        <v>2022.2</v>
      </c>
      <c r="E209" s="46">
        <v>2117.3000000000002</v>
      </c>
    </row>
    <row r="210" spans="1:9" ht="15.75" thickBot="1" x14ac:dyDescent="0.3">
      <c r="A210" s="21" t="s">
        <v>85</v>
      </c>
      <c r="B210" s="18">
        <v>1825.5</v>
      </c>
      <c r="C210" s="19">
        <v>1830.1</v>
      </c>
      <c r="D210" s="18">
        <v>1900.7</v>
      </c>
      <c r="E210" s="19">
        <v>1767.9</v>
      </c>
    </row>
    <row r="211" spans="1:9" ht="15.75" thickBot="1" x14ac:dyDescent="0.3">
      <c r="A211" s="63" t="s">
        <v>157</v>
      </c>
      <c r="B211" s="45">
        <v>1289.2</v>
      </c>
      <c r="C211" s="46">
        <v>1345.4</v>
      </c>
      <c r="D211" s="45">
        <v>0</v>
      </c>
      <c r="E211" s="46">
        <v>809.1</v>
      </c>
    </row>
    <row r="212" spans="1:9" ht="15.75" thickBot="1" x14ac:dyDescent="0.3">
      <c r="A212" s="21" t="s">
        <v>86</v>
      </c>
      <c r="B212" s="45">
        <v>2408.8000000000002</v>
      </c>
      <c r="C212" s="46">
        <v>2488.6999999999998</v>
      </c>
      <c r="D212" s="45">
        <v>2442.3000000000002</v>
      </c>
      <c r="E212" s="46">
        <v>2358.4</v>
      </c>
    </row>
    <row r="213" spans="1:9" ht="15.75" thickBot="1" x14ac:dyDescent="0.3">
      <c r="A213" s="21" t="s">
        <v>158</v>
      </c>
      <c r="B213" s="45">
        <v>2420.5</v>
      </c>
      <c r="C213" s="46">
        <v>2774.1</v>
      </c>
      <c r="D213" s="45">
        <v>3076.6</v>
      </c>
      <c r="E213" s="46">
        <v>3472.6</v>
      </c>
    </row>
    <row r="214" spans="1:9" ht="15.75" thickBot="1" x14ac:dyDescent="0.3">
      <c r="A214" s="21" t="s">
        <v>88</v>
      </c>
      <c r="B214" s="18">
        <v>1796.5</v>
      </c>
      <c r="C214" s="19">
        <v>2478.5</v>
      </c>
      <c r="D214" s="18">
        <v>2644.1</v>
      </c>
      <c r="E214" s="19">
        <v>2793.7</v>
      </c>
    </row>
    <row r="215" spans="1:9" ht="15.75" thickBot="1" x14ac:dyDescent="0.3">
      <c r="A215" s="22" t="s">
        <v>159</v>
      </c>
      <c r="B215" s="18">
        <v>0</v>
      </c>
      <c r="C215" s="18">
        <v>0</v>
      </c>
      <c r="D215" s="18">
        <v>0</v>
      </c>
      <c r="E215" s="19">
        <v>2642</v>
      </c>
    </row>
    <row r="216" spans="1:9" ht="15.75" thickBot="1" x14ac:dyDescent="0.3"/>
    <row r="217" spans="1:9" ht="23.25" thickBot="1" x14ac:dyDescent="0.3">
      <c r="A217" s="77" t="s">
        <v>232</v>
      </c>
      <c r="B217" s="22" t="s">
        <v>84</v>
      </c>
      <c r="C217" s="21" t="s">
        <v>85</v>
      </c>
      <c r="D217" s="63" t="s">
        <v>157</v>
      </c>
      <c r="E217" s="21" t="s">
        <v>86</v>
      </c>
      <c r="F217" s="21" t="s">
        <v>240</v>
      </c>
      <c r="G217" s="21" t="s">
        <v>238</v>
      </c>
      <c r="H217" s="22" t="s">
        <v>239</v>
      </c>
      <c r="I217" s="38"/>
    </row>
    <row r="218" spans="1:9" ht="15.75" thickBot="1" x14ac:dyDescent="0.3">
      <c r="A218" s="26">
        <v>2015</v>
      </c>
      <c r="B218" s="45">
        <v>1631.7</v>
      </c>
      <c r="C218" s="18">
        <v>1825.5</v>
      </c>
      <c r="D218" s="45">
        <v>1289.2</v>
      </c>
      <c r="E218" s="45">
        <v>2408.8000000000002</v>
      </c>
      <c r="F218" s="45">
        <v>2420.5</v>
      </c>
      <c r="G218" s="18">
        <v>1796.5</v>
      </c>
      <c r="H218" s="18">
        <v>0</v>
      </c>
      <c r="I218" s="37"/>
    </row>
    <row r="219" spans="1:9" ht="15.75" thickBot="1" x14ac:dyDescent="0.3">
      <c r="A219" s="27">
        <v>2016</v>
      </c>
      <c r="B219" s="46">
        <v>1884.3</v>
      </c>
      <c r="C219" s="19">
        <v>1830.1</v>
      </c>
      <c r="D219" s="46">
        <v>1345.4</v>
      </c>
      <c r="E219" s="46">
        <v>2488.6999999999998</v>
      </c>
      <c r="F219" s="46">
        <v>2774.1</v>
      </c>
      <c r="G219" s="19">
        <v>2478.5</v>
      </c>
      <c r="H219" s="18">
        <v>0</v>
      </c>
      <c r="I219" s="37"/>
    </row>
    <row r="220" spans="1:9" ht="15.75" thickBot="1" x14ac:dyDescent="0.3">
      <c r="A220" s="26">
        <v>2017</v>
      </c>
      <c r="B220" s="45">
        <v>2022.2</v>
      </c>
      <c r="C220" s="18">
        <v>1900.7</v>
      </c>
      <c r="D220" s="45">
        <v>0</v>
      </c>
      <c r="E220" s="45">
        <v>2442.3000000000002</v>
      </c>
      <c r="F220" s="45">
        <v>3076.6</v>
      </c>
      <c r="G220" s="18">
        <v>2644.1</v>
      </c>
      <c r="H220" s="18">
        <v>0</v>
      </c>
      <c r="I220" s="37"/>
    </row>
    <row r="221" spans="1:9" ht="15.75" thickBot="1" x14ac:dyDescent="0.3">
      <c r="A221" s="27">
        <v>2018</v>
      </c>
      <c r="B221" s="46">
        <v>2117.3000000000002</v>
      </c>
      <c r="C221" s="19">
        <v>1767.9</v>
      </c>
      <c r="D221" s="46">
        <v>809.1</v>
      </c>
      <c r="E221" s="46">
        <v>2358.4</v>
      </c>
      <c r="F221" s="46">
        <v>3472.6</v>
      </c>
      <c r="G221" s="19">
        <v>2793.7</v>
      </c>
      <c r="H221" s="19">
        <v>2642</v>
      </c>
      <c r="I221" s="37"/>
    </row>
    <row r="222" spans="1:9" ht="15.75" thickBot="1" x14ac:dyDescent="0.3"/>
    <row r="223" spans="1:9" ht="15.75" thickBot="1" x14ac:dyDescent="0.3">
      <c r="A223" s="77" t="s">
        <v>69</v>
      </c>
      <c r="B223" s="26">
        <v>2015</v>
      </c>
      <c r="C223" s="27">
        <v>2016</v>
      </c>
      <c r="D223" s="26">
        <v>2017</v>
      </c>
      <c r="E223" s="27">
        <v>2018</v>
      </c>
    </row>
    <row r="224" spans="1:9" ht="15.75" thickBot="1" x14ac:dyDescent="0.3">
      <c r="A224" s="22" t="s">
        <v>84</v>
      </c>
      <c r="B224" s="45">
        <v>3852.3</v>
      </c>
      <c r="C224" s="46">
        <v>4235</v>
      </c>
      <c r="D224" s="45">
        <v>4231.2</v>
      </c>
      <c r="E224" s="46">
        <v>4471.8999999999996</v>
      </c>
    </row>
    <row r="225" spans="1:9" ht="15.75" thickBot="1" x14ac:dyDescent="0.3">
      <c r="A225" s="21" t="s">
        <v>85</v>
      </c>
      <c r="B225" s="18">
        <v>2174.6</v>
      </c>
      <c r="C225" s="19">
        <v>2298.6</v>
      </c>
      <c r="D225" s="18">
        <v>2412.1</v>
      </c>
      <c r="E225" s="19">
        <v>2346.4</v>
      </c>
    </row>
    <row r="226" spans="1:9" ht="15.75" thickBot="1" x14ac:dyDescent="0.3">
      <c r="A226" s="63" t="s">
        <v>157</v>
      </c>
      <c r="B226" s="45">
        <v>4518.8</v>
      </c>
      <c r="C226" s="46">
        <v>4643.1000000000004</v>
      </c>
      <c r="D226" s="45">
        <v>0</v>
      </c>
      <c r="E226" s="46">
        <v>4073.5</v>
      </c>
    </row>
    <row r="227" spans="1:9" ht="15.75" thickBot="1" x14ac:dyDescent="0.3">
      <c r="A227" s="21" t="s">
        <v>86</v>
      </c>
      <c r="B227" s="45">
        <v>4686.3999999999996</v>
      </c>
      <c r="C227" s="46">
        <v>4713.8</v>
      </c>
      <c r="D227" s="45">
        <v>4733.6000000000004</v>
      </c>
      <c r="E227" s="46">
        <v>4702.1000000000004</v>
      </c>
    </row>
    <row r="228" spans="1:9" ht="15.75" thickBot="1" x14ac:dyDescent="0.3">
      <c r="A228" s="21" t="s">
        <v>158</v>
      </c>
      <c r="B228" s="45">
        <v>4591.3999999999996</v>
      </c>
      <c r="C228" s="46">
        <v>4656.3999999999996</v>
      </c>
      <c r="D228" s="45">
        <v>4803.3</v>
      </c>
      <c r="E228" s="46">
        <v>5522.9</v>
      </c>
    </row>
    <row r="229" spans="1:9" ht="15.75" thickBot="1" x14ac:dyDescent="0.3">
      <c r="A229" s="21" t="s">
        <v>88</v>
      </c>
      <c r="B229" s="18">
        <v>5930.8</v>
      </c>
      <c r="C229" s="19">
        <v>6781.4</v>
      </c>
      <c r="D229" s="18">
        <v>6195.5</v>
      </c>
      <c r="E229" s="19">
        <v>6589.4</v>
      </c>
    </row>
    <row r="230" spans="1:9" ht="15.75" thickBot="1" x14ac:dyDescent="0.3">
      <c r="A230" s="22" t="s">
        <v>159</v>
      </c>
      <c r="B230" s="18">
        <v>0</v>
      </c>
      <c r="C230" s="18">
        <v>0</v>
      </c>
      <c r="D230" s="18">
        <v>0</v>
      </c>
      <c r="E230" s="19">
        <v>6397.6</v>
      </c>
    </row>
    <row r="231" spans="1:9" ht="15.75" thickBot="1" x14ac:dyDescent="0.3"/>
    <row r="232" spans="1:9" ht="23.25" thickBot="1" x14ac:dyDescent="0.3">
      <c r="A232" s="77" t="s">
        <v>69</v>
      </c>
      <c r="B232" s="22" t="s">
        <v>84</v>
      </c>
      <c r="C232" s="21" t="s">
        <v>85</v>
      </c>
      <c r="D232" s="63" t="s">
        <v>157</v>
      </c>
      <c r="E232" s="21" t="s">
        <v>86</v>
      </c>
      <c r="F232" s="21" t="s">
        <v>240</v>
      </c>
      <c r="G232" s="21" t="s">
        <v>238</v>
      </c>
      <c r="H232" s="22" t="s">
        <v>239</v>
      </c>
      <c r="I232" s="38"/>
    </row>
    <row r="233" spans="1:9" ht="15.75" thickBot="1" x14ac:dyDescent="0.3">
      <c r="A233" s="26">
        <v>2015</v>
      </c>
      <c r="B233" s="45">
        <v>3852.3</v>
      </c>
      <c r="C233" s="18">
        <v>2174.6</v>
      </c>
      <c r="D233" s="45">
        <v>4518.8</v>
      </c>
      <c r="E233" s="45">
        <v>4686.3999999999996</v>
      </c>
      <c r="F233" s="45">
        <v>4591.3999999999996</v>
      </c>
      <c r="G233" s="18">
        <v>5930.8</v>
      </c>
      <c r="H233" s="18">
        <v>0</v>
      </c>
      <c r="I233" s="37"/>
    </row>
    <row r="234" spans="1:9" ht="15.75" thickBot="1" x14ac:dyDescent="0.3">
      <c r="A234" s="27">
        <v>2016</v>
      </c>
      <c r="B234" s="46">
        <v>4235</v>
      </c>
      <c r="C234" s="19">
        <v>2298.6</v>
      </c>
      <c r="D234" s="46">
        <v>4643.1000000000004</v>
      </c>
      <c r="E234" s="46">
        <v>4713.8</v>
      </c>
      <c r="F234" s="46">
        <v>4656.3999999999996</v>
      </c>
      <c r="G234" s="19">
        <v>6781.4</v>
      </c>
      <c r="H234" s="18">
        <v>0</v>
      </c>
      <c r="I234" s="37"/>
    </row>
    <row r="235" spans="1:9" ht="15.75" thickBot="1" x14ac:dyDescent="0.3">
      <c r="A235" s="26">
        <v>2017</v>
      </c>
      <c r="B235" s="45">
        <v>4231.2</v>
      </c>
      <c r="C235" s="18">
        <v>2412.1</v>
      </c>
      <c r="D235" s="45">
        <v>0</v>
      </c>
      <c r="E235" s="45">
        <v>4733.6000000000004</v>
      </c>
      <c r="F235" s="45">
        <v>4803.3</v>
      </c>
      <c r="G235" s="18">
        <v>6195.5</v>
      </c>
      <c r="H235" s="18">
        <v>0</v>
      </c>
      <c r="I235" s="37"/>
    </row>
    <row r="236" spans="1:9" ht="15.75" thickBot="1" x14ac:dyDescent="0.3">
      <c r="A236" s="27">
        <v>2018</v>
      </c>
      <c r="B236" s="46">
        <v>4471.8999999999996</v>
      </c>
      <c r="C236" s="19">
        <v>2346.4</v>
      </c>
      <c r="D236" s="46">
        <v>4073.5</v>
      </c>
      <c r="E236" s="46">
        <v>4702.1000000000004</v>
      </c>
      <c r="F236" s="46">
        <v>5522.9</v>
      </c>
      <c r="G236" s="19">
        <v>6589.4</v>
      </c>
      <c r="H236" s="19">
        <v>6397.6</v>
      </c>
      <c r="I236" s="37"/>
    </row>
    <row r="237" spans="1:9" ht="15.75" thickBot="1" x14ac:dyDescent="0.3"/>
    <row r="238" spans="1:9" ht="23.25" thickBot="1" x14ac:dyDescent="0.3">
      <c r="A238" s="77" t="s">
        <v>233</v>
      </c>
      <c r="B238" s="26">
        <v>2015</v>
      </c>
      <c r="C238" s="27">
        <v>2016</v>
      </c>
      <c r="D238" s="26">
        <v>2017</v>
      </c>
      <c r="E238" s="27">
        <v>2018</v>
      </c>
    </row>
    <row r="239" spans="1:9" ht="15.75" thickBot="1" x14ac:dyDescent="0.3">
      <c r="A239" s="22" t="s">
        <v>84</v>
      </c>
      <c r="B239" s="45">
        <v>3722.2</v>
      </c>
      <c r="C239" s="46">
        <v>3429.1</v>
      </c>
      <c r="D239" s="45">
        <v>5026.3</v>
      </c>
      <c r="E239" s="46">
        <v>5541.2</v>
      </c>
    </row>
    <row r="240" spans="1:9" ht="15.75" thickBot="1" x14ac:dyDescent="0.3">
      <c r="A240" s="21" t="s">
        <v>85</v>
      </c>
      <c r="B240" s="18">
        <v>1730.4</v>
      </c>
      <c r="C240" s="19">
        <v>1623.1</v>
      </c>
      <c r="D240" s="18">
        <v>1627.1</v>
      </c>
      <c r="E240" s="19">
        <v>3353.3</v>
      </c>
    </row>
    <row r="241" spans="1:9" ht="15.75" thickBot="1" x14ac:dyDescent="0.3">
      <c r="A241" s="63" t="s">
        <v>157</v>
      </c>
      <c r="B241" s="45">
        <v>1041.9000000000001</v>
      </c>
      <c r="C241" s="46">
        <v>1758.6</v>
      </c>
      <c r="D241" s="45">
        <v>0</v>
      </c>
      <c r="E241" s="46">
        <v>3652.6</v>
      </c>
    </row>
    <row r="242" spans="1:9" ht="15.75" thickBot="1" x14ac:dyDescent="0.3">
      <c r="A242" s="21" t="s">
        <v>86</v>
      </c>
      <c r="B242" s="45">
        <v>4618.7</v>
      </c>
      <c r="C242" s="46">
        <v>4741.5</v>
      </c>
      <c r="D242" s="45">
        <v>7085.1</v>
      </c>
      <c r="E242" s="46">
        <v>6680.8</v>
      </c>
    </row>
    <row r="243" spans="1:9" ht="15.75" thickBot="1" x14ac:dyDescent="0.3">
      <c r="A243" s="21" t="s">
        <v>158</v>
      </c>
      <c r="B243" s="45">
        <v>1964.4</v>
      </c>
      <c r="C243" s="46">
        <v>2778.7</v>
      </c>
      <c r="D243" s="45">
        <v>12803.8</v>
      </c>
      <c r="E243" s="46">
        <v>12961.1</v>
      </c>
    </row>
    <row r="244" spans="1:9" ht="15.75" thickBot="1" x14ac:dyDescent="0.3">
      <c r="A244" s="21" t="s">
        <v>88</v>
      </c>
      <c r="B244" s="18">
        <v>4989.1000000000004</v>
      </c>
      <c r="C244" s="19">
        <v>4886.2</v>
      </c>
      <c r="D244" s="18">
        <v>4052.5</v>
      </c>
      <c r="E244" s="19">
        <v>4920.8999999999996</v>
      </c>
    </row>
    <row r="245" spans="1:9" ht="15.75" thickBot="1" x14ac:dyDescent="0.3">
      <c r="A245" s="22" t="s">
        <v>159</v>
      </c>
      <c r="B245" s="18">
        <v>0</v>
      </c>
      <c r="C245" s="18">
        <v>0</v>
      </c>
      <c r="D245" s="18">
        <v>0</v>
      </c>
      <c r="E245" s="19">
        <v>4117.8999999999996</v>
      </c>
    </row>
    <row r="246" spans="1:9" ht="15.75" thickBot="1" x14ac:dyDescent="0.3"/>
    <row r="247" spans="1:9" ht="23.25" thickBot="1" x14ac:dyDescent="0.3">
      <c r="A247" s="77" t="s">
        <v>233</v>
      </c>
      <c r="B247" s="22" t="s">
        <v>84</v>
      </c>
      <c r="C247" s="21" t="s">
        <v>85</v>
      </c>
      <c r="D247" s="63" t="s">
        <v>157</v>
      </c>
      <c r="E247" s="21" t="s">
        <v>86</v>
      </c>
      <c r="F247" s="21" t="s">
        <v>240</v>
      </c>
      <c r="G247" s="21" t="s">
        <v>238</v>
      </c>
      <c r="H247" s="22" t="s">
        <v>239</v>
      </c>
      <c r="I247" s="38"/>
    </row>
    <row r="248" spans="1:9" ht="15.75" thickBot="1" x14ac:dyDescent="0.3">
      <c r="A248" s="26">
        <v>2015</v>
      </c>
      <c r="B248" s="45">
        <v>3722.2</v>
      </c>
      <c r="C248" s="18">
        <v>1730.4</v>
      </c>
      <c r="D248" s="45">
        <v>1041.9000000000001</v>
      </c>
      <c r="E248" s="45">
        <v>4618.7</v>
      </c>
      <c r="F248" s="45">
        <v>1964.4</v>
      </c>
      <c r="G248" s="18">
        <v>4989.1000000000004</v>
      </c>
      <c r="H248" s="18">
        <v>0</v>
      </c>
      <c r="I248" s="37"/>
    </row>
    <row r="249" spans="1:9" ht="15.75" thickBot="1" x14ac:dyDescent="0.3">
      <c r="A249" s="27">
        <v>2016</v>
      </c>
      <c r="B249" s="46">
        <v>3429.1</v>
      </c>
      <c r="C249" s="19">
        <v>1623.1</v>
      </c>
      <c r="D249" s="46">
        <v>1758.6</v>
      </c>
      <c r="E249" s="46">
        <v>4741.5</v>
      </c>
      <c r="F249" s="46">
        <v>2778.7</v>
      </c>
      <c r="G249" s="19">
        <v>4886.2</v>
      </c>
      <c r="H249" s="18">
        <v>0</v>
      </c>
      <c r="I249" s="37"/>
    </row>
    <row r="250" spans="1:9" ht="15.75" thickBot="1" x14ac:dyDescent="0.3">
      <c r="A250" s="26">
        <v>2017</v>
      </c>
      <c r="B250" s="45">
        <v>5026.3</v>
      </c>
      <c r="C250" s="18">
        <v>1627.1</v>
      </c>
      <c r="D250" s="45">
        <v>0</v>
      </c>
      <c r="E250" s="45">
        <v>7085.1</v>
      </c>
      <c r="F250" s="45">
        <v>12803.8</v>
      </c>
      <c r="G250" s="18">
        <v>4052.5</v>
      </c>
      <c r="H250" s="18">
        <v>0</v>
      </c>
      <c r="I250" s="37"/>
    </row>
    <row r="251" spans="1:9" ht="15.75" thickBot="1" x14ac:dyDescent="0.3">
      <c r="A251" s="27">
        <v>2018</v>
      </c>
      <c r="B251" s="46">
        <v>5541.2</v>
      </c>
      <c r="C251" s="19">
        <v>3353.3</v>
      </c>
      <c r="D251" s="46">
        <v>3652.6</v>
      </c>
      <c r="E251" s="46">
        <v>6680.8</v>
      </c>
      <c r="F251" s="46">
        <v>12961.1</v>
      </c>
      <c r="G251" s="19">
        <v>4920.8999999999996</v>
      </c>
      <c r="H251" s="19">
        <v>4117.8999999999996</v>
      </c>
      <c r="I251" s="37"/>
    </row>
    <row r="252" spans="1:9" ht="15.75" thickBot="1" x14ac:dyDescent="0.3"/>
    <row r="253" spans="1:9" ht="33.75" thickBot="1" x14ac:dyDescent="0.3">
      <c r="A253" s="77" t="s">
        <v>72</v>
      </c>
      <c r="B253" s="26">
        <v>2015</v>
      </c>
      <c r="C253" s="27">
        <v>2016</v>
      </c>
      <c r="D253" s="26">
        <v>2017</v>
      </c>
      <c r="E253" s="27">
        <v>2018</v>
      </c>
    </row>
    <row r="254" spans="1:9" ht="15.75" thickBot="1" x14ac:dyDescent="0.3">
      <c r="A254" s="22" t="s">
        <v>84</v>
      </c>
      <c r="B254" s="45">
        <v>300.7</v>
      </c>
      <c r="C254" s="46">
        <v>314.10000000000002</v>
      </c>
      <c r="D254" s="45">
        <v>390.1</v>
      </c>
      <c r="E254" s="46">
        <v>438.7</v>
      </c>
    </row>
    <row r="255" spans="1:9" ht="15.75" thickBot="1" x14ac:dyDescent="0.3">
      <c r="A255" s="21" t="s">
        <v>85</v>
      </c>
      <c r="B255" s="18">
        <v>245.5</v>
      </c>
      <c r="C255" s="19">
        <v>233.7</v>
      </c>
      <c r="D255" s="18">
        <v>229.2</v>
      </c>
      <c r="E255" s="19">
        <v>225.8</v>
      </c>
    </row>
    <row r="256" spans="1:9" ht="15.75" thickBot="1" x14ac:dyDescent="0.3">
      <c r="A256" s="63" t="s">
        <v>157</v>
      </c>
      <c r="B256" s="45">
        <v>666.3</v>
      </c>
      <c r="C256" s="46">
        <v>532.5</v>
      </c>
      <c r="D256" s="45">
        <v>0</v>
      </c>
      <c r="E256" s="46">
        <v>600.4</v>
      </c>
    </row>
    <row r="257" spans="1:9" ht="15.75" thickBot="1" x14ac:dyDescent="0.3">
      <c r="A257" s="21" t="s">
        <v>86</v>
      </c>
      <c r="B257" s="45">
        <v>201.8</v>
      </c>
      <c r="C257" s="46">
        <v>193.9</v>
      </c>
      <c r="D257" s="45">
        <v>211.8</v>
      </c>
      <c r="E257" s="46">
        <v>184.9</v>
      </c>
    </row>
    <row r="258" spans="1:9" ht="15.75" thickBot="1" x14ac:dyDescent="0.3">
      <c r="A258" s="21" t="s">
        <v>158</v>
      </c>
      <c r="B258" s="45">
        <v>345.3</v>
      </c>
      <c r="C258" s="46">
        <v>370.1</v>
      </c>
      <c r="D258" s="45">
        <v>874.2</v>
      </c>
      <c r="E258" s="46">
        <v>1039.8</v>
      </c>
    </row>
    <row r="259" spans="1:9" ht="15.75" thickBot="1" x14ac:dyDescent="0.3">
      <c r="A259" s="21" t="s">
        <v>88</v>
      </c>
      <c r="B259" s="18">
        <v>382.2</v>
      </c>
      <c r="C259" s="19">
        <v>440.5</v>
      </c>
      <c r="D259" s="18">
        <v>508.5</v>
      </c>
      <c r="E259" s="19">
        <v>485.6</v>
      </c>
    </row>
    <row r="260" spans="1:9" ht="15.75" thickBot="1" x14ac:dyDescent="0.3">
      <c r="A260" s="22" t="s">
        <v>159</v>
      </c>
      <c r="B260" s="18">
        <v>0</v>
      </c>
      <c r="C260" s="18">
        <v>0</v>
      </c>
      <c r="D260" s="18">
        <v>0</v>
      </c>
      <c r="E260" s="19">
        <v>1418.1</v>
      </c>
    </row>
    <row r="261" spans="1:9" ht="15.75" thickBot="1" x14ac:dyDescent="0.3"/>
    <row r="262" spans="1:9" ht="33.75" thickBot="1" x14ac:dyDescent="0.3">
      <c r="A262" s="77" t="s">
        <v>72</v>
      </c>
      <c r="B262" s="22" t="s">
        <v>84</v>
      </c>
      <c r="C262" s="21" t="s">
        <v>85</v>
      </c>
      <c r="D262" s="63" t="s">
        <v>157</v>
      </c>
      <c r="E262" s="21" t="s">
        <v>86</v>
      </c>
      <c r="F262" s="21" t="s">
        <v>240</v>
      </c>
      <c r="G262" s="21" t="s">
        <v>238</v>
      </c>
      <c r="H262" s="22" t="s">
        <v>239</v>
      </c>
      <c r="I262" s="38"/>
    </row>
    <row r="263" spans="1:9" ht="15.75" thickBot="1" x14ac:dyDescent="0.3">
      <c r="A263" s="26">
        <v>2015</v>
      </c>
      <c r="B263" s="45">
        <v>300.7</v>
      </c>
      <c r="C263" s="18">
        <v>245.5</v>
      </c>
      <c r="D263" s="45">
        <v>666.3</v>
      </c>
      <c r="E263" s="45">
        <v>201.8</v>
      </c>
      <c r="F263" s="45">
        <v>345.3</v>
      </c>
      <c r="G263" s="18">
        <v>382.2</v>
      </c>
      <c r="H263" s="18">
        <v>0</v>
      </c>
      <c r="I263" s="37"/>
    </row>
    <row r="264" spans="1:9" ht="15.75" thickBot="1" x14ac:dyDescent="0.3">
      <c r="A264" s="27">
        <v>2016</v>
      </c>
      <c r="B264" s="46">
        <v>314.10000000000002</v>
      </c>
      <c r="C264" s="19">
        <v>233.7</v>
      </c>
      <c r="D264" s="46">
        <v>532.5</v>
      </c>
      <c r="E264" s="46">
        <v>193.9</v>
      </c>
      <c r="F264" s="46">
        <v>370.1</v>
      </c>
      <c r="G264" s="19">
        <v>440.5</v>
      </c>
      <c r="H264" s="18">
        <v>0</v>
      </c>
      <c r="I264" s="37"/>
    </row>
    <row r="265" spans="1:9" ht="15.75" thickBot="1" x14ac:dyDescent="0.3">
      <c r="A265" s="26">
        <v>2017</v>
      </c>
      <c r="B265" s="45">
        <v>390.1</v>
      </c>
      <c r="C265" s="18">
        <v>229.2</v>
      </c>
      <c r="D265" s="45">
        <v>0</v>
      </c>
      <c r="E265" s="45">
        <v>211.8</v>
      </c>
      <c r="F265" s="45">
        <v>874.2</v>
      </c>
      <c r="G265" s="18">
        <v>508.5</v>
      </c>
      <c r="H265" s="18">
        <v>0</v>
      </c>
      <c r="I265" s="37"/>
    </row>
    <row r="266" spans="1:9" ht="15.75" thickBot="1" x14ac:dyDescent="0.3">
      <c r="A266" s="27">
        <v>2018</v>
      </c>
      <c r="B266" s="46">
        <v>438.7</v>
      </c>
      <c r="C266" s="19">
        <v>225.8</v>
      </c>
      <c r="D266" s="46">
        <v>600.4</v>
      </c>
      <c r="E266" s="46">
        <v>184.9</v>
      </c>
      <c r="F266" s="46">
        <v>1039.8</v>
      </c>
      <c r="G266" s="19">
        <v>485.6</v>
      </c>
      <c r="H266" s="19">
        <v>1418.1</v>
      </c>
      <c r="I266" s="37"/>
    </row>
    <row r="267" spans="1:9" ht="15.75" thickBot="1" x14ac:dyDescent="0.3"/>
    <row r="268" spans="1:9" ht="33.75" thickBot="1" x14ac:dyDescent="0.3">
      <c r="A268" s="77" t="s">
        <v>74</v>
      </c>
      <c r="B268" s="26">
        <v>2015</v>
      </c>
      <c r="C268" s="27">
        <v>2016</v>
      </c>
      <c r="D268" s="26">
        <v>2017</v>
      </c>
      <c r="E268" s="27">
        <v>2018</v>
      </c>
    </row>
    <row r="269" spans="1:9" ht="15.75" thickBot="1" x14ac:dyDescent="0.3">
      <c r="A269" s="22" t="s">
        <v>84</v>
      </c>
      <c r="B269" s="45">
        <v>3270.4</v>
      </c>
      <c r="C269" s="46">
        <v>3442.2</v>
      </c>
      <c r="D269" s="45">
        <v>3389.3</v>
      </c>
      <c r="E269" s="46">
        <v>2974.7</v>
      </c>
    </row>
    <row r="270" spans="1:9" ht="15.75" thickBot="1" x14ac:dyDescent="0.3">
      <c r="A270" s="21" t="s">
        <v>85</v>
      </c>
      <c r="B270" s="18">
        <v>4101.1000000000004</v>
      </c>
      <c r="C270" s="19">
        <v>4189.5</v>
      </c>
      <c r="D270" s="18">
        <v>4251.1000000000004</v>
      </c>
      <c r="E270" s="19">
        <v>4053.6</v>
      </c>
    </row>
    <row r="271" spans="1:9" ht="15.75" thickBot="1" x14ac:dyDescent="0.3">
      <c r="A271" s="63" t="s">
        <v>157</v>
      </c>
      <c r="B271" s="45">
        <v>1731.2</v>
      </c>
      <c r="C271" s="46">
        <v>1784.8</v>
      </c>
      <c r="D271" s="45">
        <v>0</v>
      </c>
      <c r="E271" s="46">
        <v>1340.9</v>
      </c>
    </row>
    <row r="272" spans="1:9" ht="15.75" thickBot="1" x14ac:dyDescent="0.3">
      <c r="A272" s="21" t="s">
        <v>86</v>
      </c>
      <c r="B272" s="45">
        <v>4125.7</v>
      </c>
      <c r="C272" s="46">
        <v>4810.2</v>
      </c>
      <c r="D272" s="45">
        <v>4757.3999999999996</v>
      </c>
      <c r="E272" s="46">
        <v>4382.5</v>
      </c>
    </row>
    <row r="273" spans="1:9" ht="15.75" thickBot="1" x14ac:dyDescent="0.3">
      <c r="A273" s="21" t="s">
        <v>158</v>
      </c>
      <c r="B273" s="45">
        <v>3395.6</v>
      </c>
      <c r="C273" s="46">
        <v>4006.5</v>
      </c>
      <c r="D273" s="45">
        <v>4413.8999999999996</v>
      </c>
      <c r="E273" s="46">
        <v>3792.6</v>
      </c>
    </row>
    <row r="274" spans="1:9" ht="15.75" thickBot="1" x14ac:dyDescent="0.3">
      <c r="A274" s="21" t="s">
        <v>88</v>
      </c>
      <c r="B274" s="18">
        <v>2610.1999999999998</v>
      </c>
      <c r="C274" s="19">
        <v>3346.2</v>
      </c>
      <c r="D274" s="18">
        <v>3389.7</v>
      </c>
      <c r="E274" s="19">
        <v>2908.1</v>
      </c>
    </row>
    <row r="275" spans="1:9" ht="15.75" thickBot="1" x14ac:dyDescent="0.3">
      <c r="A275" s="22" t="s">
        <v>159</v>
      </c>
      <c r="B275" s="18">
        <v>0</v>
      </c>
      <c r="C275" s="18">
        <v>0</v>
      </c>
      <c r="D275" s="18">
        <v>0</v>
      </c>
      <c r="E275" s="19">
        <v>1606.8</v>
      </c>
    </row>
    <row r="276" spans="1:9" ht="15.75" thickBot="1" x14ac:dyDescent="0.3"/>
    <row r="277" spans="1:9" ht="33.75" thickBot="1" x14ac:dyDescent="0.3">
      <c r="A277" s="77" t="s">
        <v>74</v>
      </c>
      <c r="B277" s="22" t="s">
        <v>84</v>
      </c>
      <c r="C277" s="21" t="s">
        <v>85</v>
      </c>
      <c r="D277" s="63" t="s">
        <v>157</v>
      </c>
      <c r="E277" s="21" t="s">
        <v>86</v>
      </c>
      <c r="F277" s="21" t="s">
        <v>240</v>
      </c>
      <c r="G277" s="21" t="s">
        <v>238</v>
      </c>
      <c r="H277" s="22" t="s">
        <v>239</v>
      </c>
      <c r="I277" s="38"/>
    </row>
    <row r="278" spans="1:9" ht="15.75" thickBot="1" x14ac:dyDescent="0.3">
      <c r="A278" s="26">
        <v>2015</v>
      </c>
      <c r="B278" s="45">
        <v>3270.4</v>
      </c>
      <c r="C278" s="18">
        <v>4101.1000000000004</v>
      </c>
      <c r="D278" s="45">
        <v>1731.2</v>
      </c>
      <c r="E278" s="45">
        <v>4125.7</v>
      </c>
      <c r="F278" s="45">
        <v>3395.6</v>
      </c>
      <c r="G278" s="18">
        <v>2610.1999999999998</v>
      </c>
      <c r="H278" s="18">
        <v>0</v>
      </c>
      <c r="I278" s="37"/>
    </row>
    <row r="279" spans="1:9" ht="15.75" thickBot="1" x14ac:dyDescent="0.3">
      <c r="A279" s="27">
        <v>2016</v>
      </c>
      <c r="B279" s="46">
        <v>3442.2</v>
      </c>
      <c r="C279" s="19">
        <v>4189.5</v>
      </c>
      <c r="D279" s="46">
        <v>1784.8</v>
      </c>
      <c r="E279" s="46">
        <v>4810.2</v>
      </c>
      <c r="F279" s="46">
        <v>4006.5</v>
      </c>
      <c r="G279" s="19">
        <v>3346.2</v>
      </c>
      <c r="H279" s="18">
        <v>0</v>
      </c>
      <c r="I279" s="37"/>
    </row>
    <row r="280" spans="1:9" ht="15.75" thickBot="1" x14ac:dyDescent="0.3">
      <c r="A280" s="26">
        <v>2017</v>
      </c>
      <c r="B280" s="45">
        <v>3389.3</v>
      </c>
      <c r="C280" s="18">
        <v>4251.1000000000004</v>
      </c>
      <c r="D280" s="45">
        <v>0</v>
      </c>
      <c r="E280" s="45">
        <v>4757.3999999999996</v>
      </c>
      <c r="F280" s="45">
        <v>4413.8999999999996</v>
      </c>
      <c r="G280" s="18">
        <v>3389.7</v>
      </c>
      <c r="H280" s="18">
        <v>0</v>
      </c>
      <c r="I280" s="37"/>
    </row>
    <row r="281" spans="1:9" ht="15.75" thickBot="1" x14ac:dyDescent="0.3">
      <c r="A281" s="27">
        <v>2018</v>
      </c>
      <c r="B281" s="46">
        <v>2974.7</v>
      </c>
      <c r="C281" s="19">
        <v>4053.6</v>
      </c>
      <c r="D281" s="46">
        <v>1340.9</v>
      </c>
      <c r="E281" s="46">
        <v>4382.5</v>
      </c>
      <c r="F281" s="46">
        <v>3792.6</v>
      </c>
      <c r="G281" s="19">
        <v>2908.1</v>
      </c>
      <c r="H281" s="19">
        <v>1606.8</v>
      </c>
      <c r="I281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E5" sqref="E5"/>
    </sheetView>
  </sheetViews>
  <sheetFormatPr defaultRowHeight="15" x14ac:dyDescent="0.25"/>
  <cols>
    <col min="1" max="1" width="27.42578125" customWidth="1"/>
    <col min="2" max="2" width="10.7109375" customWidth="1"/>
    <col min="3" max="3" width="10.140625" customWidth="1"/>
    <col min="4" max="4" width="9.140625" customWidth="1"/>
    <col min="5" max="5" width="11.140625" customWidth="1"/>
    <col min="6" max="6" width="9.28515625" customWidth="1"/>
  </cols>
  <sheetData>
    <row r="1" spans="1:17" ht="15.75" thickBot="1" x14ac:dyDescent="0.3">
      <c r="A1" s="24" t="s">
        <v>83</v>
      </c>
    </row>
    <row r="2" spans="1:17" ht="15.75" thickBot="1" x14ac:dyDescent="0.3">
      <c r="A2" s="42"/>
      <c r="B2" s="29"/>
      <c r="C2" s="32" t="s">
        <v>52</v>
      </c>
      <c r="D2" s="30"/>
      <c r="E2" s="27"/>
      <c r="F2" s="31"/>
      <c r="G2" s="32" t="s">
        <v>76</v>
      </c>
      <c r="H2" s="33"/>
      <c r="I2" s="34"/>
      <c r="J2" s="31"/>
      <c r="K2" s="32" t="s">
        <v>77</v>
      </c>
      <c r="L2" s="33"/>
      <c r="M2" s="34"/>
      <c r="N2" s="31"/>
      <c r="O2" s="32" t="s">
        <v>78</v>
      </c>
      <c r="P2" s="33"/>
      <c r="Q2" s="34"/>
    </row>
    <row r="3" spans="1:17" ht="15.75" thickBot="1" x14ac:dyDescent="0.3">
      <c r="A3" s="43" t="s">
        <v>51</v>
      </c>
      <c r="B3" s="26">
        <v>2015</v>
      </c>
      <c r="C3" s="27">
        <v>2016</v>
      </c>
      <c r="D3" s="26">
        <v>2017</v>
      </c>
      <c r="E3" s="27">
        <v>2018</v>
      </c>
      <c r="F3" s="26">
        <v>2015</v>
      </c>
      <c r="G3" s="27">
        <v>2016</v>
      </c>
      <c r="H3" s="26">
        <v>2017</v>
      </c>
      <c r="I3" s="27">
        <v>2018</v>
      </c>
      <c r="J3" s="26">
        <v>2015</v>
      </c>
      <c r="K3" s="27">
        <v>2016</v>
      </c>
      <c r="L3" s="26">
        <v>2017</v>
      </c>
      <c r="M3" s="27">
        <v>2018</v>
      </c>
      <c r="N3" s="26">
        <v>2015</v>
      </c>
      <c r="O3" s="27">
        <v>2016</v>
      </c>
      <c r="P3" s="26">
        <v>2017</v>
      </c>
      <c r="Q3" s="27">
        <v>2018</v>
      </c>
    </row>
    <row r="4" spans="1:17" ht="15.75" thickBot="1" x14ac:dyDescent="0.3">
      <c r="A4" s="23" t="s">
        <v>54</v>
      </c>
      <c r="B4" s="18">
        <v>9194983</v>
      </c>
      <c r="C4" s="19">
        <v>10102267</v>
      </c>
      <c r="D4" s="18">
        <v>10443220</v>
      </c>
      <c r="E4" s="19">
        <v>10449708</v>
      </c>
      <c r="F4" s="18">
        <v>4512195</v>
      </c>
      <c r="G4" s="19">
        <v>4904320</v>
      </c>
      <c r="H4" s="18">
        <v>5003486</v>
      </c>
      <c r="I4" s="19">
        <v>5115324</v>
      </c>
      <c r="J4" s="18">
        <v>574002</v>
      </c>
      <c r="K4" s="19">
        <v>564811</v>
      </c>
      <c r="L4" s="18">
        <v>562282</v>
      </c>
      <c r="M4" s="19">
        <v>537492</v>
      </c>
      <c r="N4" s="18">
        <v>4108786</v>
      </c>
      <c r="O4" s="19">
        <v>4633136</v>
      </c>
      <c r="P4" s="18">
        <v>4877452</v>
      </c>
      <c r="Q4" s="19">
        <v>4796892</v>
      </c>
    </row>
    <row r="5" spans="1:17" ht="23.25" thickBot="1" x14ac:dyDescent="0.3">
      <c r="A5" s="78" t="s">
        <v>55</v>
      </c>
      <c r="B5" s="18">
        <v>250543</v>
      </c>
      <c r="C5" s="19">
        <v>239933</v>
      </c>
      <c r="D5" s="18">
        <v>244149</v>
      </c>
      <c r="E5" s="19">
        <v>243968</v>
      </c>
      <c r="F5" s="18">
        <v>129579</v>
      </c>
      <c r="G5" s="19">
        <v>114027</v>
      </c>
      <c r="H5" s="18">
        <v>114789</v>
      </c>
      <c r="I5" s="19">
        <v>111138</v>
      </c>
      <c r="J5" s="18">
        <v>8512</v>
      </c>
      <c r="K5" s="19">
        <v>8401</v>
      </c>
      <c r="L5" s="18">
        <v>8378</v>
      </c>
      <c r="M5" s="19">
        <v>8408</v>
      </c>
      <c r="N5" s="18">
        <v>112452</v>
      </c>
      <c r="O5" s="19">
        <v>117505</v>
      </c>
      <c r="P5" s="18">
        <v>120982</v>
      </c>
      <c r="Q5" s="19">
        <v>124422</v>
      </c>
    </row>
    <row r="6" spans="1:17" ht="15.75" thickBot="1" x14ac:dyDescent="0.3">
      <c r="A6" s="78" t="s">
        <v>56</v>
      </c>
      <c r="B6" s="18">
        <v>98845</v>
      </c>
      <c r="C6" s="19">
        <v>110614</v>
      </c>
      <c r="D6" s="18">
        <v>121200</v>
      </c>
      <c r="E6" s="19">
        <v>136696</v>
      </c>
      <c r="F6" s="18">
        <v>91633</v>
      </c>
      <c r="G6" s="19">
        <v>101667</v>
      </c>
      <c r="H6" s="18">
        <v>109970</v>
      </c>
      <c r="I6" s="19">
        <v>123491</v>
      </c>
      <c r="J6" s="18">
        <v>907</v>
      </c>
      <c r="K6" s="19">
        <v>1157</v>
      </c>
      <c r="L6" s="18">
        <v>1399</v>
      </c>
      <c r="M6" s="19">
        <v>1625</v>
      </c>
      <c r="N6" s="18">
        <v>6305</v>
      </c>
      <c r="O6" s="19">
        <v>7790</v>
      </c>
      <c r="P6" s="18">
        <v>9831</v>
      </c>
      <c r="Q6" s="19">
        <v>11580</v>
      </c>
    </row>
    <row r="7" spans="1:17" ht="34.5" thickBot="1" x14ac:dyDescent="0.3">
      <c r="A7" s="78" t="s">
        <v>57</v>
      </c>
      <c r="B7" s="18">
        <v>344399</v>
      </c>
      <c r="C7" s="19">
        <v>347905</v>
      </c>
      <c r="D7" s="18">
        <v>351661</v>
      </c>
      <c r="E7" s="19">
        <v>325499</v>
      </c>
      <c r="F7" s="18">
        <v>127976</v>
      </c>
      <c r="G7" s="19">
        <v>128061</v>
      </c>
      <c r="H7" s="18">
        <v>120424</v>
      </c>
      <c r="I7" s="19">
        <v>108663</v>
      </c>
      <c r="J7" s="18">
        <v>28176</v>
      </c>
      <c r="K7" s="19">
        <v>26527</v>
      </c>
      <c r="L7" s="18">
        <v>25274</v>
      </c>
      <c r="M7" s="19">
        <v>23492</v>
      </c>
      <c r="N7" s="18">
        <v>188247</v>
      </c>
      <c r="O7" s="19">
        <v>193317</v>
      </c>
      <c r="P7" s="18">
        <v>205963</v>
      </c>
      <c r="Q7" s="19">
        <v>193344</v>
      </c>
    </row>
    <row r="8" spans="1:17" ht="34.5" thickBot="1" x14ac:dyDescent="0.3">
      <c r="A8" s="78" t="s">
        <v>58</v>
      </c>
      <c r="B8" s="18">
        <v>153670</v>
      </c>
      <c r="C8" s="19">
        <v>170141</v>
      </c>
      <c r="D8" s="18">
        <v>176127</v>
      </c>
      <c r="E8" s="19">
        <v>174813</v>
      </c>
      <c r="F8" s="18">
        <v>99850</v>
      </c>
      <c r="G8" s="19">
        <v>114867</v>
      </c>
      <c r="H8" s="18">
        <v>119425</v>
      </c>
      <c r="I8" s="19">
        <v>121955</v>
      </c>
      <c r="J8" s="18">
        <v>12590</v>
      </c>
      <c r="K8" s="19">
        <v>13262</v>
      </c>
      <c r="L8" s="18">
        <v>13188</v>
      </c>
      <c r="M8" s="19">
        <v>12285</v>
      </c>
      <c r="N8" s="18">
        <v>41230</v>
      </c>
      <c r="O8" s="19">
        <v>42012</v>
      </c>
      <c r="P8" s="18">
        <v>43514</v>
      </c>
      <c r="Q8" s="19">
        <v>40573</v>
      </c>
    </row>
    <row r="9" spans="1:17" ht="23.25" thickBot="1" x14ac:dyDescent="0.3">
      <c r="A9" s="78" t="s">
        <v>59</v>
      </c>
      <c r="B9" s="18">
        <v>9652</v>
      </c>
      <c r="C9" s="19">
        <v>10810</v>
      </c>
      <c r="D9" s="18">
        <v>9770</v>
      </c>
      <c r="E9" s="19">
        <v>10028</v>
      </c>
      <c r="F9" s="18">
        <v>5085</v>
      </c>
      <c r="G9" s="19">
        <v>5660</v>
      </c>
      <c r="H9" s="18">
        <v>4874</v>
      </c>
      <c r="I9" s="19">
        <v>5086</v>
      </c>
      <c r="J9" s="18">
        <v>402</v>
      </c>
      <c r="K9" s="19">
        <v>495</v>
      </c>
      <c r="L9" s="18">
        <v>409</v>
      </c>
      <c r="M9" s="19">
        <v>411</v>
      </c>
      <c r="N9" s="18">
        <v>4165</v>
      </c>
      <c r="O9" s="19">
        <v>4655</v>
      </c>
      <c r="P9" s="18">
        <v>4487</v>
      </c>
      <c r="Q9" s="19">
        <v>4531</v>
      </c>
    </row>
    <row r="10" spans="1:17" ht="45.75" thickBot="1" x14ac:dyDescent="0.3">
      <c r="A10" s="78" t="s">
        <v>60</v>
      </c>
      <c r="B10" s="18">
        <v>37972</v>
      </c>
      <c r="C10" s="19">
        <v>27865</v>
      </c>
      <c r="D10" s="18">
        <v>19611</v>
      </c>
      <c r="E10" s="19">
        <v>19263</v>
      </c>
      <c r="F10" s="18">
        <v>36958</v>
      </c>
      <c r="G10" s="19">
        <v>27140</v>
      </c>
      <c r="H10" s="18">
        <v>19086</v>
      </c>
      <c r="I10" s="19">
        <v>18854</v>
      </c>
      <c r="J10" s="18">
        <v>904</v>
      </c>
      <c r="K10" s="19">
        <v>598</v>
      </c>
      <c r="L10" s="18">
        <v>424</v>
      </c>
      <c r="M10" s="19">
        <v>342</v>
      </c>
      <c r="N10" s="18">
        <v>110</v>
      </c>
      <c r="O10" s="19">
        <v>127</v>
      </c>
      <c r="P10" s="18">
        <v>101</v>
      </c>
      <c r="Q10" s="19">
        <v>67</v>
      </c>
    </row>
    <row r="11" spans="1:17" ht="15.75" thickBot="1" x14ac:dyDescent="0.3">
      <c r="A11" s="78" t="s">
        <v>61</v>
      </c>
      <c r="B11" s="18">
        <v>328339</v>
      </c>
      <c r="C11" s="19">
        <v>336613</v>
      </c>
      <c r="D11" s="18">
        <v>352204</v>
      </c>
      <c r="E11" s="19">
        <v>352176</v>
      </c>
      <c r="F11" s="18">
        <v>152770</v>
      </c>
      <c r="G11" s="19">
        <v>156354</v>
      </c>
      <c r="H11" s="18">
        <v>149756</v>
      </c>
      <c r="I11" s="19">
        <v>152521</v>
      </c>
      <c r="J11" s="18">
        <v>21235</v>
      </c>
      <c r="K11" s="19">
        <v>19809</v>
      </c>
      <c r="L11" s="18">
        <v>20008</v>
      </c>
      <c r="M11" s="19">
        <v>20354</v>
      </c>
      <c r="N11" s="18">
        <v>154334</v>
      </c>
      <c r="O11" s="19">
        <v>160450</v>
      </c>
      <c r="P11" s="18">
        <v>182440</v>
      </c>
      <c r="Q11" s="19">
        <v>179301</v>
      </c>
    </row>
    <row r="12" spans="1:17" ht="15.75" thickBot="1" x14ac:dyDescent="0.3">
      <c r="A12" s="78" t="s">
        <v>62</v>
      </c>
      <c r="B12" s="18">
        <v>414718</v>
      </c>
      <c r="C12" s="19">
        <v>438713</v>
      </c>
      <c r="D12" s="18">
        <v>448153</v>
      </c>
      <c r="E12" s="19">
        <v>449600</v>
      </c>
      <c r="F12" s="18">
        <v>237374</v>
      </c>
      <c r="G12" s="19">
        <v>250172</v>
      </c>
      <c r="H12" s="18">
        <v>248165</v>
      </c>
      <c r="I12" s="19">
        <v>249991</v>
      </c>
      <c r="J12" s="18">
        <v>36637</v>
      </c>
      <c r="K12" s="19">
        <v>35753</v>
      </c>
      <c r="L12" s="18">
        <v>36955</v>
      </c>
      <c r="M12" s="19">
        <v>36896</v>
      </c>
      <c r="N12" s="18">
        <v>140707</v>
      </c>
      <c r="O12" s="19">
        <v>152788</v>
      </c>
      <c r="P12" s="18">
        <v>163033</v>
      </c>
      <c r="Q12" s="19">
        <v>162713</v>
      </c>
    </row>
    <row r="13" spans="1:17" ht="23.25" thickBot="1" x14ac:dyDescent="0.3">
      <c r="A13" s="78" t="s">
        <v>63</v>
      </c>
      <c r="B13" s="18">
        <v>273387</v>
      </c>
      <c r="C13" s="19">
        <v>286902</v>
      </c>
      <c r="D13" s="18">
        <v>293560</v>
      </c>
      <c r="E13" s="19">
        <v>290468</v>
      </c>
      <c r="F13" s="18">
        <v>143908</v>
      </c>
      <c r="G13" s="19">
        <v>148047</v>
      </c>
      <c r="H13" s="18">
        <v>145345</v>
      </c>
      <c r="I13" s="19">
        <v>146214</v>
      </c>
      <c r="J13" s="18">
        <v>16464</v>
      </c>
      <c r="K13" s="19">
        <v>15681</v>
      </c>
      <c r="L13" s="18">
        <v>14595</v>
      </c>
      <c r="M13" s="19">
        <v>13447</v>
      </c>
      <c r="N13" s="18">
        <v>113015</v>
      </c>
      <c r="O13" s="19">
        <v>123174</v>
      </c>
      <c r="P13" s="18">
        <v>133620</v>
      </c>
      <c r="Q13" s="19">
        <v>130807</v>
      </c>
    </row>
    <row r="14" spans="1:17" ht="15.75" thickBot="1" x14ac:dyDescent="0.3">
      <c r="A14" s="78" t="s">
        <v>64</v>
      </c>
      <c r="B14" s="18">
        <v>426268</v>
      </c>
      <c r="C14" s="19">
        <v>461313</v>
      </c>
      <c r="D14" s="18">
        <v>468194</v>
      </c>
      <c r="E14" s="19">
        <v>503581</v>
      </c>
      <c r="F14" s="18">
        <v>404695</v>
      </c>
      <c r="G14" s="19">
        <v>437678</v>
      </c>
      <c r="H14" s="18">
        <v>444574</v>
      </c>
      <c r="I14" s="19">
        <v>480889</v>
      </c>
      <c r="J14" s="18">
        <v>8595</v>
      </c>
      <c r="K14" s="19">
        <v>9239</v>
      </c>
      <c r="L14" s="18">
        <v>9478</v>
      </c>
      <c r="M14" s="19">
        <v>8736</v>
      </c>
      <c r="N14" s="18">
        <v>12978</v>
      </c>
      <c r="O14" s="19">
        <v>14396</v>
      </c>
      <c r="P14" s="18">
        <v>14142</v>
      </c>
      <c r="Q14" s="19">
        <v>13956</v>
      </c>
    </row>
    <row r="15" spans="1:17" ht="15.75" thickBot="1" x14ac:dyDescent="0.3">
      <c r="A15" s="21" t="s">
        <v>65</v>
      </c>
      <c r="B15" s="18">
        <v>3863005</v>
      </c>
      <c r="C15" s="19">
        <v>4396211</v>
      </c>
      <c r="D15" s="18">
        <v>4476864</v>
      </c>
      <c r="E15" s="19">
        <v>4445077</v>
      </c>
      <c r="F15" s="18">
        <v>1132273</v>
      </c>
      <c r="G15" s="19">
        <v>1269791</v>
      </c>
      <c r="H15" s="18">
        <v>1264873</v>
      </c>
      <c r="I15" s="19">
        <v>1286438</v>
      </c>
      <c r="J15" s="18">
        <v>264450</v>
      </c>
      <c r="K15" s="19">
        <v>262957</v>
      </c>
      <c r="L15" s="18">
        <v>259186</v>
      </c>
      <c r="M15" s="19">
        <v>252337</v>
      </c>
      <c r="N15" s="18">
        <v>2466282</v>
      </c>
      <c r="O15" s="19">
        <v>2863463</v>
      </c>
      <c r="P15" s="18">
        <v>2952805</v>
      </c>
      <c r="Q15" s="19">
        <v>2906302</v>
      </c>
    </row>
    <row r="16" spans="1:17" ht="15.75" thickBot="1" x14ac:dyDescent="0.3">
      <c r="A16" s="21" t="s">
        <v>66</v>
      </c>
      <c r="B16" s="18">
        <v>673717</v>
      </c>
      <c r="C16" s="19">
        <v>752242</v>
      </c>
      <c r="D16" s="18">
        <v>814927</v>
      </c>
      <c r="E16" s="19">
        <v>789349</v>
      </c>
      <c r="F16" s="18">
        <v>317155</v>
      </c>
      <c r="G16" s="19">
        <v>362018</v>
      </c>
      <c r="H16" s="18">
        <v>373970</v>
      </c>
      <c r="I16" s="19">
        <v>365930</v>
      </c>
      <c r="J16" s="18">
        <v>48797</v>
      </c>
      <c r="K16" s="19">
        <v>46372</v>
      </c>
      <c r="L16" s="18">
        <v>50111</v>
      </c>
      <c r="M16" s="19">
        <v>47277</v>
      </c>
      <c r="N16" s="18">
        <v>307765</v>
      </c>
      <c r="O16" s="19">
        <v>343852</v>
      </c>
      <c r="P16" s="18">
        <v>390846</v>
      </c>
      <c r="Q16" s="19">
        <v>376142</v>
      </c>
    </row>
    <row r="17" spans="1:17" ht="15.75" thickBot="1" x14ac:dyDescent="0.3">
      <c r="A17" s="21" t="s">
        <v>67</v>
      </c>
      <c r="B17" s="18">
        <v>450022</v>
      </c>
      <c r="C17" s="19">
        <v>486909</v>
      </c>
      <c r="D17" s="18">
        <v>513894</v>
      </c>
      <c r="E17" s="19">
        <v>531558</v>
      </c>
      <c r="F17" s="18">
        <v>232296</v>
      </c>
      <c r="G17" s="19">
        <v>255708</v>
      </c>
      <c r="H17" s="18">
        <v>263361</v>
      </c>
      <c r="I17" s="19">
        <v>268907</v>
      </c>
      <c r="J17" s="18">
        <v>35241</v>
      </c>
      <c r="K17" s="19">
        <v>31743</v>
      </c>
      <c r="L17" s="18">
        <v>33213</v>
      </c>
      <c r="M17" s="19">
        <v>32448</v>
      </c>
      <c r="N17" s="18">
        <v>182485</v>
      </c>
      <c r="O17" s="19">
        <v>199458</v>
      </c>
      <c r="P17" s="18">
        <v>217320</v>
      </c>
      <c r="Q17" s="19">
        <v>230203</v>
      </c>
    </row>
    <row r="18" spans="1:17" ht="23.25" thickBot="1" x14ac:dyDescent="0.3">
      <c r="A18" s="21" t="s">
        <v>68</v>
      </c>
      <c r="B18" s="18">
        <v>286262</v>
      </c>
      <c r="C18" s="19">
        <v>335298</v>
      </c>
      <c r="D18" s="18">
        <v>364762</v>
      </c>
      <c r="E18" s="19">
        <v>386975</v>
      </c>
      <c r="F18" s="18">
        <v>232216</v>
      </c>
      <c r="G18" s="19">
        <v>270033</v>
      </c>
      <c r="H18" s="18">
        <v>290185</v>
      </c>
      <c r="I18" s="19">
        <v>306375</v>
      </c>
      <c r="J18" s="18">
        <v>18556</v>
      </c>
      <c r="K18" s="19">
        <v>20029</v>
      </c>
      <c r="L18" s="18">
        <v>20262</v>
      </c>
      <c r="M18" s="19">
        <v>20217</v>
      </c>
      <c r="N18" s="18">
        <v>35490</v>
      </c>
      <c r="O18" s="19">
        <v>45236</v>
      </c>
      <c r="P18" s="18">
        <v>54315</v>
      </c>
      <c r="Q18" s="19">
        <v>60383</v>
      </c>
    </row>
    <row r="19" spans="1:17" ht="15.75" thickBot="1" x14ac:dyDescent="0.3">
      <c r="A19" s="21" t="s">
        <v>69</v>
      </c>
      <c r="B19" s="18">
        <v>675856</v>
      </c>
      <c r="C19" s="19">
        <v>753579</v>
      </c>
      <c r="D19" s="18">
        <v>763198</v>
      </c>
      <c r="E19" s="19">
        <v>817311</v>
      </c>
      <c r="F19" s="18">
        <v>586392</v>
      </c>
      <c r="G19" s="19">
        <v>665574</v>
      </c>
      <c r="H19" s="18">
        <v>672243</v>
      </c>
      <c r="I19" s="19">
        <v>731222</v>
      </c>
      <c r="J19" s="18">
        <v>25386</v>
      </c>
      <c r="K19" s="19">
        <v>24450</v>
      </c>
      <c r="L19" s="18">
        <v>22220</v>
      </c>
      <c r="M19" s="19">
        <v>20648</v>
      </c>
      <c r="N19" s="18">
        <v>64078</v>
      </c>
      <c r="O19" s="19">
        <v>63555</v>
      </c>
      <c r="P19" s="18">
        <v>68735</v>
      </c>
      <c r="Q19" s="19">
        <v>65441</v>
      </c>
    </row>
    <row r="20" spans="1:17" ht="23.25" thickBot="1" x14ac:dyDescent="0.3">
      <c r="A20" s="21" t="s">
        <v>70</v>
      </c>
      <c r="B20" s="18">
        <v>169742</v>
      </c>
      <c r="C20" s="19">
        <v>155939</v>
      </c>
      <c r="D20" s="18">
        <v>228259</v>
      </c>
      <c r="E20" s="19">
        <v>251500</v>
      </c>
      <c r="F20" s="18">
        <v>169222</v>
      </c>
      <c r="G20" s="19">
        <v>155495</v>
      </c>
      <c r="H20" s="18">
        <v>227824</v>
      </c>
      <c r="I20" s="19">
        <v>251102</v>
      </c>
      <c r="J20" s="18">
        <v>511</v>
      </c>
      <c r="K20" s="19">
        <v>431</v>
      </c>
      <c r="L20" s="18">
        <v>426</v>
      </c>
      <c r="M20" s="19">
        <v>395</v>
      </c>
      <c r="N20" s="31" t="s">
        <v>79</v>
      </c>
      <c r="O20" s="31" t="s">
        <v>79</v>
      </c>
      <c r="P20" s="39" t="s">
        <v>79</v>
      </c>
      <c r="Q20" s="34"/>
    </row>
    <row r="21" spans="1:17" ht="23.25" thickBot="1" x14ac:dyDescent="0.3">
      <c r="A21" s="21" t="s">
        <v>71</v>
      </c>
      <c r="B21" s="18">
        <v>77422</v>
      </c>
      <c r="C21" s="19">
        <v>79497</v>
      </c>
      <c r="D21" s="18">
        <v>77566</v>
      </c>
      <c r="E21" s="19">
        <v>67169</v>
      </c>
      <c r="F21" s="31" t="s">
        <v>79</v>
      </c>
      <c r="G21" s="31" t="s">
        <v>79</v>
      </c>
      <c r="H21" s="31" t="s">
        <v>79</v>
      </c>
      <c r="I21" s="31" t="s">
        <v>79</v>
      </c>
      <c r="J21" s="39" t="s">
        <v>79</v>
      </c>
      <c r="K21" s="34" t="s">
        <v>79</v>
      </c>
      <c r="L21" s="34" t="s">
        <v>79</v>
      </c>
      <c r="M21" s="34" t="s">
        <v>79</v>
      </c>
      <c r="N21" s="18">
        <v>77422</v>
      </c>
      <c r="O21" s="19">
        <v>79497</v>
      </c>
      <c r="P21" s="18">
        <v>77566</v>
      </c>
      <c r="Q21" s="19">
        <v>67169</v>
      </c>
    </row>
    <row r="22" spans="1:17" ht="34.5" thickBot="1" x14ac:dyDescent="0.3">
      <c r="A22" s="21" t="s">
        <v>72</v>
      </c>
      <c r="B22" s="18">
        <v>52756</v>
      </c>
      <c r="C22" s="19">
        <v>55884</v>
      </c>
      <c r="D22" s="18">
        <v>70364</v>
      </c>
      <c r="E22" s="19">
        <v>80181</v>
      </c>
      <c r="F22" s="18">
        <v>3930</v>
      </c>
      <c r="G22" s="19">
        <v>4185</v>
      </c>
      <c r="H22" s="18">
        <v>4539</v>
      </c>
      <c r="I22" s="19">
        <v>4911</v>
      </c>
      <c r="J22" s="18">
        <v>1739</v>
      </c>
      <c r="K22" s="19">
        <v>2155</v>
      </c>
      <c r="L22" s="18">
        <v>2328</v>
      </c>
      <c r="M22" s="19">
        <v>2429</v>
      </c>
      <c r="N22" s="18">
        <v>47087</v>
      </c>
      <c r="O22" s="19">
        <v>49544</v>
      </c>
      <c r="P22" s="18">
        <v>63497</v>
      </c>
      <c r="Q22" s="19">
        <v>72841</v>
      </c>
    </row>
    <row r="23" spans="1:17" ht="68.25" thickBot="1" x14ac:dyDescent="0.3">
      <c r="A23" s="21" t="s">
        <v>73</v>
      </c>
      <c r="B23" s="18">
        <v>34648</v>
      </c>
      <c r="C23" s="19">
        <v>43389</v>
      </c>
      <c r="D23" s="18">
        <v>37410</v>
      </c>
      <c r="E23" s="19">
        <v>30834</v>
      </c>
      <c r="F23" s="18">
        <v>8578</v>
      </c>
      <c r="G23" s="19">
        <v>13685</v>
      </c>
      <c r="H23" s="18">
        <v>11942</v>
      </c>
      <c r="I23" s="19">
        <v>9872</v>
      </c>
      <c r="J23" s="18">
        <v>1944</v>
      </c>
      <c r="K23" s="19">
        <v>2558</v>
      </c>
      <c r="L23" s="18">
        <v>2120</v>
      </c>
      <c r="M23" s="19">
        <v>1444</v>
      </c>
      <c r="N23" s="18">
        <v>24126</v>
      </c>
      <c r="O23" s="19">
        <v>27146</v>
      </c>
      <c r="P23" s="18">
        <v>23348</v>
      </c>
      <c r="Q23" s="19">
        <v>19518</v>
      </c>
    </row>
    <row r="24" spans="1:17" ht="34.5" thickBot="1" x14ac:dyDescent="0.3">
      <c r="A24" s="21" t="s">
        <v>74</v>
      </c>
      <c r="B24" s="18">
        <v>573760</v>
      </c>
      <c r="C24" s="19">
        <v>612510</v>
      </c>
      <c r="D24" s="18">
        <v>611347</v>
      </c>
      <c r="E24" s="19">
        <v>543662</v>
      </c>
      <c r="F24" s="18">
        <v>400305</v>
      </c>
      <c r="G24" s="19">
        <v>424158</v>
      </c>
      <c r="H24" s="18">
        <v>418141</v>
      </c>
      <c r="I24" s="19">
        <v>371765</v>
      </c>
      <c r="J24" s="18">
        <v>42956</v>
      </c>
      <c r="K24" s="19">
        <v>43194</v>
      </c>
      <c r="L24" s="18">
        <v>42308</v>
      </c>
      <c r="M24" s="19">
        <v>34301</v>
      </c>
      <c r="N24" s="18">
        <v>130499</v>
      </c>
      <c r="O24" s="19">
        <v>145158</v>
      </c>
      <c r="P24" s="18">
        <v>150898</v>
      </c>
      <c r="Q24" s="19">
        <v>137596</v>
      </c>
    </row>
    <row r="25" spans="1:17" x14ac:dyDescent="0.25">
      <c r="A25" s="40" t="s">
        <v>80</v>
      </c>
    </row>
    <row r="26" spans="1:17" x14ac:dyDescent="0.25">
      <c r="A26" s="40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A5" sqref="A5:A24"/>
    </sheetView>
  </sheetViews>
  <sheetFormatPr defaultRowHeight="15" x14ac:dyDescent="0.25"/>
  <cols>
    <col min="1" max="1" width="30.42578125" customWidth="1"/>
  </cols>
  <sheetData>
    <row r="1" spans="1:17" ht="15.75" thickBot="1" x14ac:dyDescent="0.3">
      <c r="A1" s="41" t="s">
        <v>82</v>
      </c>
      <c r="B1" s="35"/>
      <c r="C1" s="36"/>
      <c r="D1" s="35"/>
      <c r="E1" s="35"/>
    </row>
    <row r="2" spans="1:17" ht="15.75" thickBot="1" x14ac:dyDescent="0.3">
      <c r="A2" s="42"/>
      <c r="B2" s="29"/>
      <c r="C2" s="32" t="s">
        <v>52</v>
      </c>
      <c r="D2" s="30"/>
      <c r="E2" s="27"/>
      <c r="F2" s="31"/>
      <c r="G2" s="32" t="s">
        <v>76</v>
      </c>
      <c r="H2" s="33"/>
      <c r="I2" s="34"/>
      <c r="J2" s="31"/>
      <c r="K2" s="32" t="s">
        <v>77</v>
      </c>
      <c r="L2" s="33"/>
      <c r="M2" s="34"/>
      <c r="N2" s="31"/>
      <c r="O2" s="32" t="s">
        <v>78</v>
      </c>
      <c r="P2" s="33"/>
      <c r="Q2" s="34"/>
    </row>
    <row r="3" spans="1:17" ht="15.75" thickBot="1" x14ac:dyDescent="0.3">
      <c r="A3" s="43" t="s">
        <v>51</v>
      </c>
      <c r="B3" s="26">
        <v>2015</v>
      </c>
      <c r="C3" s="27">
        <v>2016</v>
      </c>
      <c r="D3" s="26">
        <v>2017</v>
      </c>
      <c r="E3" s="27">
        <v>2018</v>
      </c>
      <c r="F3" s="26">
        <v>2015</v>
      </c>
      <c r="G3" s="27">
        <v>2016</v>
      </c>
      <c r="H3" s="26">
        <v>2017</v>
      </c>
      <c r="I3" s="27">
        <v>2018</v>
      </c>
      <c r="J3" s="26">
        <v>2015</v>
      </c>
      <c r="K3" s="27">
        <v>2016</v>
      </c>
      <c r="L3" s="26">
        <v>2017</v>
      </c>
      <c r="M3" s="27">
        <v>2018</v>
      </c>
      <c r="N3" s="26">
        <v>2015</v>
      </c>
      <c r="O3" s="27">
        <v>2016</v>
      </c>
      <c r="P3" s="26">
        <v>2017</v>
      </c>
      <c r="Q3" s="27">
        <v>2018</v>
      </c>
    </row>
    <row r="4" spans="1:17" ht="15.75" thickBot="1" x14ac:dyDescent="0.3">
      <c r="A4" s="23" t="s">
        <v>54</v>
      </c>
      <c r="B4" s="18">
        <v>17355272</v>
      </c>
      <c r="C4" s="19">
        <v>18700902</v>
      </c>
      <c r="D4" s="18">
        <v>19329964</v>
      </c>
      <c r="E4" s="19">
        <v>19200601</v>
      </c>
      <c r="F4" s="18">
        <v>10998847</v>
      </c>
      <c r="G4" s="19">
        <v>12114642</v>
      </c>
      <c r="H4" s="18">
        <v>12479440</v>
      </c>
      <c r="I4" s="19">
        <v>12587633</v>
      </c>
      <c r="J4" s="18">
        <v>898038</v>
      </c>
      <c r="K4" s="19">
        <v>850289</v>
      </c>
      <c r="L4" s="18">
        <v>855811</v>
      </c>
      <c r="M4" s="19">
        <v>814969</v>
      </c>
      <c r="N4" s="18">
        <v>5458387</v>
      </c>
      <c r="O4" s="19">
        <v>5735971</v>
      </c>
      <c r="P4" s="18">
        <v>5994713</v>
      </c>
      <c r="Q4" s="19">
        <v>5797999</v>
      </c>
    </row>
    <row r="5" spans="1:17" ht="15.75" thickBot="1" x14ac:dyDescent="0.3">
      <c r="A5" s="21" t="s">
        <v>55</v>
      </c>
      <c r="B5" s="18">
        <v>372939</v>
      </c>
      <c r="C5" s="19">
        <v>380709</v>
      </c>
      <c r="D5" s="18">
        <v>392299</v>
      </c>
      <c r="E5" s="19">
        <v>387785</v>
      </c>
      <c r="F5" s="18">
        <v>227900</v>
      </c>
      <c r="G5" s="19">
        <v>231630</v>
      </c>
      <c r="H5" s="18">
        <v>240966</v>
      </c>
      <c r="I5" s="19">
        <v>234391</v>
      </c>
      <c r="J5" s="18">
        <v>13863</v>
      </c>
      <c r="K5" s="19">
        <v>11869</v>
      </c>
      <c r="L5" s="18">
        <v>11777</v>
      </c>
      <c r="M5" s="19">
        <v>11412</v>
      </c>
      <c r="N5" s="18">
        <v>131176</v>
      </c>
      <c r="O5" s="19">
        <v>137210</v>
      </c>
      <c r="P5" s="18">
        <v>139556</v>
      </c>
      <c r="Q5" s="19">
        <v>141982</v>
      </c>
    </row>
    <row r="6" spans="1:17" ht="15.75" thickBot="1" x14ac:dyDescent="0.3">
      <c r="A6" s="21" t="s">
        <v>56</v>
      </c>
      <c r="B6" s="18">
        <v>295762</v>
      </c>
      <c r="C6" s="19">
        <v>333341</v>
      </c>
      <c r="D6" s="18">
        <v>383993</v>
      </c>
      <c r="E6" s="19">
        <v>411525</v>
      </c>
      <c r="F6" s="18">
        <v>281668</v>
      </c>
      <c r="G6" s="19">
        <v>316547</v>
      </c>
      <c r="H6" s="18">
        <v>361292</v>
      </c>
      <c r="I6" s="19">
        <v>388864</v>
      </c>
      <c r="J6" s="18">
        <v>2031</v>
      </c>
      <c r="K6" s="19">
        <v>2544</v>
      </c>
      <c r="L6" s="18">
        <v>3411</v>
      </c>
      <c r="M6" s="19">
        <v>3503</v>
      </c>
      <c r="N6" s="18">
        <v>12063</v>
      </c>
      <c r="O6" s="19">
        <v>14250</v>
      </c>
      <c r="P6" s="18">
        <v>19290</v>
      </c>
      <c r="Q6" s="19">
        <v>19158</v>
      </c>
    </row>
    <row r="7" spans="1:17" ht="34.5" thickBot="1" x14ac:dyDescent="0.3">
      <c r="A7" s="21" t="s">
        <v>57</v>
      </c>
      <c r="B7" s="18">
        <v>777698</v>
      </c>
      <c r="C7" s="19">
        <v>722546</v>
      </c>
      <c r="D7" s="18">
        <v>728422</v>
      </c>
      <c r="E7" s="19">
        <v>647028</v>
      </c>
      <c r="F7" s="18">
        <v>341075</v>
      </c>
      <c r="G7" s="19">
        <v>320033</v>
      </c>
      <c r="H7" s="18">
        <v>315700</v>
      </c>
      <c r="I7" s="19">
        <v>284175</v>
      </c>
      <c r="J7" s="18">
        <v>59791</v>
      </c>
      <c r="K7" s="19">
        <v>51886</v>
      </c>
      <c r="L7" s="18">
        <v>51571</v>
      </c>
      <c r="M7" s="19">
        <v>46207</v>
      </c>
      <c r="N7" s="18">
        <v>376832</v>
      </c>
      <c r="O7" s="19">
        <v>350627</v>
      </c>
      <c r="P7" s="18">
        <v>361151</v>
      </c>
      <c r="Q7" s="19">
        <v>316646</v>
      </c>
    </row>
    <row r="8" spans="1:17" ht="23.25" thickBot="1" x14ac:dyDescent="0.3">
      <c r="A8" s="21" t="s">
        <v>58</v>
      </c>
      <c r="B8" s="18">
        <v>742581</v>
      </c>
      <c r="C8" s="19">
        <v>814610</v>
      </c>
      <c r="D8" s="18">
        <v>860458</v>
      </c>
      <c r="E8" s="19">
        <v>855448</v>
      </c>
      <c r="F8" s="18">
        <v>627611</v>
      </c>
      <c r="G8" s="19">
        <v>700236</v>
      </c>
      <c r="H8" s="18">
        <v>743870</v>
      </c>
      <c r="I8" s="19">
        <v>745549</v>
      </c>
      <c r="J8" s="18">
        <v>28274</v>
      </c>
      <c r="K8" s="19">
        <v>29762</v>
      </c>
      <c r="L8" s="18">
        <v>30175</v>
      </c>
      <c r="M8" s="19">
        <v>28647</v>
      </c>
      <c r="N8" s="18">
        <v>86696</v>
      </c>
      <c r="O8" s="19">
        <v>84612</v>
      </c>
      <c r="P8" s="18">
        <v>86413</v>
      </c>
      <c r="Q8" s="19">
        <v>81252</v>
      </c>
    </row>
    <row r="9" spans="1:17" ht="23.25" thickBot="1" x14ac:dyDescent="0.3">
      <c r="A9" s="21" t="s">
        <v>59</v>
      </c>
      <c r="B9" s="18">
        <v>213322</v>
      </c>
      <c r="C9" s="19">
        <v>224113</v>
      </c>
      <c r="D9" s="18">
        <v>212654</v>
      </c>
      <c r="E9" s="19">
        <v>219155</v>
      </c>
      <c r="F9" s="18">
        <v>176039</v>
      </c>
      <c r="G9" s="19">
        <v>186026</v>
      </c>
      <c r="H9" s="18">
        <v>173294</v>
      </c>
      <c r="I9" s="19">
        <v>176783</v>
      </c>
      <c r="J9" s="18">
        <v>9339</v>
      </c>
      <c r="K9" s="19">
        <v>9468</v>
      </c>
      <c r="L9" s="18">
        <v>9094</v>
      </c>
      <c r="M9" s="19">
        <v>10557</v>
      </c>
      <c r="N9" s="18">
        <v>27944</v>
      </c>
      <c r="O9" s="19">
        <v>28619</v>
      </c>
      <c r="P9" s="18">
        <v>30266</v>
      </c>
      <c r="Q9" s="19">
        <v>31815</v>
      </c>
    </row>
    <row r="10" spans="1:17" ht="34.5" thickBot="1" x14ac:dyDescent="0.3">
      <c r="A10" s="21" t="s">
        <v>60</v>
      </c>
      <c r="B10" s="18">
        <v>244680</v>
      </c>
      <c r="C10" s="19">
        <v>211563</v>
      </c>
      <c r="D10" s="18">
        <v>168368</v>
      </c>
      <c r="E10" s="19">
        <v>161079</v>
      </c>
      <c r="F10" s="18">
        <v>242229</v>
      </c>
      <c r="G10" s="19">
        <v>209790</v>
      </c>
      <c r="H10" s="18">
        <v>167013</v>
      </c>
      <c r="I10" s="19">
        <v>160120</v>
      </c>
      <c r="J10" s="18">
        <v>2218</v>
      </c>
      <c r="K10" s="19">
        <v>1521</v>
      </c>
      <c r="L10" s="18">
        <v>1101</v>
      </c>
      <c r="M10" s="19">
        <v>819</v>
      </c>
      <c r="N10" s="18">
        <v>233</v>
      </c>
      <c r="O10" s="19">
        <v>252</v>
      </c>
      <c r="P10" s="18">
        <v>254</v>
      </c>
      <c r="Q10" s="19">
        <v>140</v>
      </c>
    </row>
    <row r="11" spans="1:17" ht="15.75" thickBot="1" x14ac:dyDescent="0.3">
      <c r="A11" s="21" t="s">
        <v>61</v>
      </c>
      <c r="B11" s="18">
        <v>761522</v>
      </c>
      <c r="C11" s="19">
        <v>804804</v>
      </c>
      <c r="D11" s="18">
        <v>831613</v>
      </c>
      <c r="E11" s="19">
        <v>813873</v>
      </c>
      <c r="F11" s="18">
        <v>428855</v>
      </c>
      <c r="G11" s="19">
        <v>456734</v>
      </c>
      <c r="H11" s="18">
        <v>444136</v>
      </c>
      <c r="I11" s="19">
        <v>439712</v>
      </c>
      <c r="J11" s="18">
        <v>51772</v>
      </c>
      <c r="K11" s="19">
        <v>52636</v>
      </c>
      <c r="L11" s="18">
        <v>53647</v>
      </c>
      <c r="M11" s="19">
        <v>52929</v>
      </c>
      <c r="N11" s="18">
        <v>280895</v>
      </c>
      <c r="O11" s="19">
        <v>295434</v>
      </c>
      <c r="P11" s="18">
        <v>333830</v>
      </c>
      <c r="Q11" s="19">
        <v>321232</v>
      </c>
    </row>
    <row r="12" spans="1:17" ht="15.75" thickBot="1" x14ac:dyDescent="0.3">
      <c r="A12" s="21" t="s">
        <v>62</v>
      </c>
      <c r="B12" s="18">
        <v>929574</v>
      </c>
      <c r="C12" s="19">
        <v>1033118</v>
      </c>
      <c r="D12" s="18">
        <v>1093784</v>
      </c>
      <c r="E12" s="19">
        <v>1098895</v>
      </c>
      <c r="F12" s="18">
        <v>626623</v>
      </c>
      <c r="G12" s="19">
        <v>705673</v>
      </c>
      <c r="H12" s="18">
        <v>729096</v>
      </c>
      <c r="I12" s="19">
        <v>741714</v>
      </c>
      <c r="J12" s="18">
        <v>79135</v>
      </c>
      <c r="K12" s="19">
        <v>82210</v>
      </c>
      <c r="L12" s="18">
        <v>88564</v>
      </c>
      <c r="M12" s="19">
        <v>90045</v>
      </c>
      <c r="N12" s="18">
        <v>223816</v>
      </c>
      <c r="O12" s="19">
        <v>245235</v>
      </c>
      <c r="P12" s="18">
        <v>276124</v>
      </c>
      <c r="Q12" s="19">
        <v>267136</v>
      </c>
    </row>
    <row r="13" spans="1:17" ht="15.75" thickBot="1" x14ac:dyDescent="0.3">
      <c r="A13" s="21" t="s">
        <v>63</v>
      </c>
      <c r="B13" s="18">
        <v>397199</v>
      </c>
      <c r="C13" s="19">
        <v>412115</v>
      </c>
      <c r="D13" s="18">
        <v>416253</v>
      </c>
      <c r="E13" s="19">
        <v>414538</v>
      </c>
      <c r="F13" s="18">
        <v>228824</v>
      </c>
      <c r="G13" s="19">
        <v>237258</v>
      </c>
      <c r="H13" s="18">
        <v>233124</v>
      </c>
      <c r="I13" s="19">
        <v>237143</v>
      </c>
      <c r="J13" s="18">
        <v>24591</v>
      </c>
      <c r="K13" s="19">
        <v>22618</v>
      </c>
      <c r="L13" s="18">
        <v>21132</v>
      </c>
      <c r="M13" s="19">
        <v>19228</v>
      </c>
      <c r="N13" s="18">
        <v>143784</v>
      </c>
      <c r="O13" s="19">
        <v>152239</v>
      </c>
      <c r="P13" s="18">
        <v>161997</v>
      </c>
      <c r="Q13" s="19">
        <v>158167</v>
      </c>
    </row>
    <row r="14" spans="1:17" ht="15.75" thickBot="1" x14ac:dyDescent="0.3">
      <c r="A14" s="21" t="s">
        <v>64</v>
      </c>
      <c r="B14" s="18">
        <v>2495440</v>
      </c>
      <c r="C14" s="19">
        <v>2753343</v>
      </c>
      <c r="D14" s="18">
        <v>2951057</v>
      </c>
      <c r="E14" s="19">
        <v>2996985</v>
      </c>
      <c r="F14" s="18">
        <v>2448835</v>
      </c>
      <c r="G14" s="19">
        <v>2704003</v>
      </c>
      <c r="H14" s="18">
        <v>2903681</v>
      </c>
      <c r="I14" s="19">
        <v>2952165</v>
      </c>
      <c r="J14" s="18">
        <v>17780</v>
      </c>
      <c r="K14" s="19">
        <v>19895</v>
      </c>
      <c r="L14" s="18">
        <v>19483</v>
      </c>
      <c r="M14" s="19">
        <v>17878</v>
      </c>
      <c r="N14" s="18">
        <v>28825</v>
      </c>
      <c r="O14" s="19">
        <v>29445</v>
      </c>
      <c r="P14" s="18">
        <v>27893</v>
      </c>
      <c r="Q14" s="19">
        <v>26942</v>
      </c>
    </row>
    <row r="15" spans="1:17" ht="15.75" thickBot="1" x14ac:dyDescent="0.3">
      <c r="A15" s="21" t="s">
        <v>65</v>
      </c>
      <c r="B15" s="18">
        <v>4976012</v>
      </c>
      <c r="C15" s="19">
        <v>5226545</v>
      </c>
      <c r="D15" s="18">
        <v>5222445</v>
      </c>
      <c r="E15" s="19">
        <v>5188805</v>
      </c>
      <c r="F15" s="18">
        <v>1669285</v>
      </c>
      <c r="G15" s="19">
        <v>1795454</v>
      </c>
      <c r="H15" s="18">
        <v>1751151</v>
      </c>
      <c r="I15" s="19">
        <v>1796230</v>
      </c>
      <c r="J15" s="18">
        <v>339464</v>
      </c>
      <c r="K15" s="19">
        <v>304077</v>
      </c>
      <c r="L15" s="18">
        <v>300884</v>
      </c>
      <c r="M15" s="19">
        <v>288702</v>
      </c>
      <c r="N15" s="18">
        <v>2967263</v>
      </c>
      <c r="O15" s="19">
        <v>3127014</v>
      </c>
      <c r="P15" s="18">
        <v>3170410</v>
      </c>
      <c r="Q15" s="19">
        <v>3103873</v>
      </c>
    </row>
    <row r="16" spans="1:17" ht="15.75" thickBot="1" x14ac:dyDescent="0.3">
      <c r="A16" s="21" t="s">
        <v>66</v>
      </c>
      <c r="B16" s="18">
        <v>1423055</v>
      </c>
      <c r="C16" s="19">
        <v>1566248</v>
      </c>
      <c r="D16" s="18">
        <v>1596648</v>
      </c>
      <c r="E16" s="19">
        <v>1548314</v>
      </c>
      <c r="F16" s="18">
        <v>910418</v>
      </c>
      <c r="G16" s="19">
        <v>1018458</v>
      </c>
      <c r="H16" s="18">
        <v>1008455</v>
      </c>
      <c r="I16" s="19">
        <v>983381</v>
      </c>
      <c r="J16" s="18">
        <v>84489</v>
      </c>
      <c r="K16" s="19">
        <v>81112</v>
      </c>
      <c r="L16" s="18">
        <v>83678</v>
      </c>
      <c r="M16" s="19">
        <v>76972</v>
      </c>
      <c r="N16" s="18">
        <v>428148</v>
      </c>
      <c r="O16" s="19">
        <v>466678</v>
      </c>
      <c r="P16" s="18">
        <v>504515</v>
      </c>
      <c r="Q16" s="19">
        <v>487961</v>
      </c>
    </row>
    <row r="17" spans="1:17" ht="15.75" thickBot="1" x14ac:dyDescent="0.3">
      <c r="A17" s="21" t="s">
        <v>67</v>
      </c>
      <c r="B17" s="18">
        <v>611026</v>
      </c>
      <c r="C17" s="19">
        <v>649300</v>
      </c>
      <c r="D17" s="18">
        <v>691313</v>
      </c>
      <c r="E17" s="19">
        <v>683911</v>
      </c>
      <c r="F17" s="18">
        <v>341055</v>
      </c>
      <c r="G17" s="19">
        <v>367903</v>
      </c>
      <c r="H17" s="18">
        <v>378311</v>
      </c>
      <c r="I17" s="19">
        <v>371540</v>
      </c>
      <c r="J17" s="18">
        <v>45896</v>
      </c>
      <c r="K17" s="19">
        <v>40015</v>
      </c>
      <c r="L17" s="18">
        <v>42406</v>
      </c>
      <c r="M17" s="19">
        <v>41079</v>
      </c>
      <c r="N17" s="18">
        <v>224075</v>
      </c>
      <c r="O17" s="19">
        <v>241382</v>
      </c>
      <c r="P17" s="18">
        <v>270596</v>
      </c>
      <c r="Q17" s="19">
        <v>271292</v>
      </c>
    </row>
    <row r="18" spans="1:17" ht="23.25" thickBot="1" x14ac:dyDescent="0.3">
      <c r="A18" s="21" t="s">
        <v>68</v>
      </c>
      <c r="B18" s="18">
        <v>741012</v>
      </c>
      <c r="C18" s="19">
        <v>893942</v>
      </c>
      <c r="D18" s="18">
        <v>941629</v>
      </c>
      <c r="E18" s="19">
        <v>986339</v>
      </c>
      <c r="F18" s="18">
        <v>638248</v>
      </c>
      <c r="G18" s="19">
        <v>776550</v>
      </c>
      <c r="H18" s="18">
        <v>810100</v>
      </c>
      <c r="I18" s="19">
        <v>849628</v>
      </c>
      <c r="J18" s="18">
        <v>36676</v>
      </c>
      <c r="K18" s="19">
        <v>39194</v>
      </c>
      <c r="L18" s="18">
        <v>40967</v>
      </c>
      <c r="M18" s="19">
        <v>41470</v>
      </c>
      <c r="N18" s="18">
        <v>66088</v>
      </c>
      <c r="O18" s="19">
        <v>78198</v>
      </c>
      <c r="P18" s="18">
        <v>90562</v>
      </c>
      <c r="Q18" s="19">
        <v>95241</v>
      </c>
    </row>
    <row r="19" spans="1:17" ht="15.75" thickBot="1" x14ac:dyDescent="0.3">
      <c r="A19" s="21" t="s">
        <v>69</v>
      </c>
      <c r="B19" s="18">
        <v>1321460</v>
      </c>
      <c r="C19" s="19">
        <v>1563158</v>
      </c>
      <c r="D19" s="18">
        <v>1581114</v>
      </c>
      <c r="E19" s="19">
        <v>1613856</v>
      </c>
      <c r="F19" s="18">
        <v>1163643</v>
      </c>
      <c r="G19" s="19">
        <v>1411980</v>
      </c>
      <c r="H19" s="18">
        <v>1432788</v>
      </c>
      <c r="I19" s="19">
        <v>1476111</v>
      </c>
      <c r="J19" s="18">
        <v>48773</v>
      </c>
      <c r="K19" s="19">
        <v>45668</v>
      </c>
      <c r="L19" s="18">
        <v>41828</v>
      </c>
      <c r="M19" s="19">
        <v>38728</v>
      </c>
      <c r="N19" s="18">
        <v>109044</v>
      </c>
      <c r="O19" s="19">
        <v>105510</v>
      </c>
      <c r="P19" s="18">
        <v>106498</v>
      </c>
      <c r="Q19" s="19">
        <v>99017</v>
      </c>
    </row>
    <row r="20" spans="1:17" ht="23.25" thickBot="1" x14ac:dyDescent="0.3">
      <c r="A20" s="21" t="s">
        <v>70</v>
      </c>
      <c r="B20" s="18">
        <v>210562</v>
      </c>
      <c r="C20" s="19">
        <v>208780</v>
      </c>
      <c r="D20" s="18">
        <v>323697</v>
      </c>
      <c r="E20" s="19">
        <v>338055</v>
      </c>
      <c r="F20" s="18">
        <v>209937</v>
      </c>
      <c r="G20" s="19">
        <v>208256</v>
      </c>
      <c r="H20" s="18">
        <v>323175</v>
      </c>
      <c r="I20" s="19">
        <v>337549</v>
      </c>
      <c r="J20" s="18">
        <v>610</v>
      </c>
      <c r="K20" s="19">
        <v>507</v>
      </c>
      <c r="L20" s="18">
        <v>512</v>
      </c>
      <c r="M20" s="19">
        <v>502</v>
      </c>
      <c r="N20" s="31" t="s">
        <v>79</v>
      </c>
      <c r="O20" s="31" t="s">
        <v>79</v>
      </c>
      <c r="P20" s="39" t="s">
        <v>79</v>
      </c>
      <c r="Q20" s="34"/>
    </row>
    <row r="21" spans="1:17" ht="23.25" thickBot="1" x14ac:dyDescent="0.3">
      <c r="A21" s="21" t="s">
        <v>71</v>
      </c>
      <c r="B21" s="18">
        <v>89091</v>
      </c>
      <c r="C21" s="19">
        <v>87207</v>
      </c>
      <c r="D21" s="18">
        <v>77566</v>
      </c>
      <c r="E21" s="19">
        <v>67203</v>
      </c>
      <c r="F21" s="31" t="s">
        <v>79</v>
      </c>
      <c r="G21" s="31" t="s">
        <v>79</v>
      </c>
      <c r="H21" s="31" t="s">
        <v>79</v>
      </c>
      <c r="I21" s="31" t="s">
        <v>79</v>
      </c>
      <c r="J21" s="31" t="s">
        <v>79</v>
      </c>
      <c r="K21" s="31" t="s">
        <v>79</v>
      </c>
      <c r="L21" s="31" t="s">
        <v>79</v>
      </c>
      <c r="M21" s="39" t="s">
        <v>79</v>
      </c>
      <c r="N21" s="18">
        <v>89091</v>
      </c>
      <c r="O21" s="19">
        <v>87207</v>
      </c>
      <c r="P21" s="18">
        <v>77566</v>
      </c>
      <c r="Q21" s="19">
        <v>67203</v>
      </c>
    </row>
    <row r="22" spans="1:17" ht="34.5" thickBot="1" x14ac:dyDescent="0.3">
      <c r="A22" s="21" t="s">
        <v>72</v>
      </c>
      <c r="B22" s="18">
        <v>124695</v>
      </c>
      <c r="C22" s="19">
        <v>141044</v>
      </c>
      <c r="D22" s="18">
        <v>192994</v>
      </c>
      <c r="E22" s="19">
        <v>180229</v>
      </c>
      <c r="F22" s="18">
        <v>19612</v>
      </c>
      <c r="G22" s="19">
        <v>21535</v>
      </c>
      <c r="H22" s="18">
        <v>25433</v>
      </c>
      <c r="I22" s="19">
        <v>24298</v>
      </c>
      <c r="J22" s="18">
        <v>6938</v>
      </c>
      <c r="K22" s="19">
        <v>8455</v>
      </c>
      <c r="L22" s="18">
        <v>10335</v>
      </c>
      <c r="M22" s="19">
        <v>9883</v>
      </c>
      <c r="N22" s="18">
        <v>98145</v>
      </c>
      <c r="O22" s="19">
        <v>111054</v>
      </c>
      <c r="P22" s="18">
        <v>157226</v>
      </c>
      <c r="Q22" s="19">
        <v>146048</v>
      </c>
    </row>
    <row r="23" spans="1:17" ht="45.75" thickBot="1" x14ac:dyDescent="0.3">
      <c r="A23" s="21" t="s">
        <v>73</v>
      </c>
      <c r="B23" s="18">
        <v>47860</v>
      </c>
      <c r="C23" s="19">
        <v>56789</v>
      </c>
      <c r="D23" s="18">
        <v>46330</v>
      </c>
      <c r="E23" s="19">
        <v>38982</v>
      </c>
      <c r="F23" s="18">
        <v>12300</v>
      </c>
      <c r="G23" s="19">
        <v>18219</v>
      </c>
      <c r="H23" s="18">
        <v>15405</v>
      </c>
      <c r="I23" s="19">
        <v>13237</v>
      </c>
      <c r="J23" s="18">
        <v>2964</v>
      </c>
      <c r="K23" s="19">
        <v>3304</v>
      </c>
      <c r="L23" s="18">
        <v>2603</v>
      </c>
      <c r="M23" s="19">
        <v>1731</v>
      </c>
      <c r="N23" s="18">
        <v>32596</v>
      </c>
      <c r="O23" s="19">
        <v>35266</v>
      </c>
      <c r="P23" s="18">
        <v>28322</v>
      </c>
      <c r="Q23" s="19">
        <v>24014</v>
      </c>
    </row>
    <row r="24" spans="1:17" ht="34.5" thickBot="1" x14ac:dyDescent="0.3">
      <c r="A24" s="21" t="s">
        <v>74</v>
      </c>
      <c r="B24" s="18">
        <v>579782</v>
      </c>
      <c r="C24" s="19">
        <v>617627</v>
      </c>
      <c r="D24" s="18">
        <v>617327</v>
      </c>
      <c r="E24" s="19">
        <v>548596</v>
      </c>
      <c r="F24" s="18">
        <v>404690</v>
      </c>
      <c r="G24" s="19">
        <v>428357</v>
      </c>
      <c r="H24" s="18">
        <v>422450</v>
      </c>
      <c r="I24" s="19">
        <v>375043</v>
      </c>
      <c r="J24" s="18">
        <v>43434</v>
      </c>
      <c r="K24" s="19">
        <v>43548</v>
      </c>
      <c r="L24" s="18">
        <v>42643</v>
      </c>
      <c r="M24" s="19">
        <v>34677</v>
      </c>
      <c r="N24" s="18">
        <v>131658</v>
      </c>
      <c r="O24" s="19">
        <v>145722</v>
      </c>
      <c r="P24" s="18">
        <v>152234</v>
      </c>
      <c r="Q24" s="19">
        <v>138876</v>
      </c>
    </row>
    <row r="25" spans="1:17" x14ac:dyDescent="0.25">
      <c r="A25" s="40" t="s">
        <v>80</v>
      </c>
    </row>
    <row r="26" spans="1:17" x14ac:dyDescent="0.25">
      <c r="A26" s="40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A9" sqref="A9"/>
    </sheetView>
  </sheetViews>
  <sheetFormatPr defaultRowHeight="15" x14ac:dyDescent="0.25"/>
  <cols>
    <col min="1" max="1" width="27.28515625" customWidth="1"/>
  </cols>
  <sheetData>
    <row r="1" spans="1:21" ht="15.75" x14ac:dyDescent="0.25">
      <c r="A1" s="44" t="s">
        <v>155</v>
      </c>
    </row>
    <row r="2" spans="1:21" ht="15.75" thickBot="1" x14ac:dyDescent="0.3">
      <c r="A2" s="25"/>
    </row>
    <row r="3" spans="1:21" ht="21" customHeight="1" x14ac:dyDescent="0.25">
      <c r="A3" s="60" t="s">
        <v>156</v>
      </c>
      <c r="B3" s="58"/>
      <c r="C3" s="49" t="s">
        <v>89</v>
      </c>
      <c r="D3" s="53"/>
      <c r="E3" s="54"/>
      <c r="F3" s="2"/>
      <c r="G3" s="49" t="s">
        <v>91</v>
      </c>
      <c r="H3" s="20"/>
      <c r="I3" s="20"/>
      <c r="J3" s="48"/>
      <c r="K3" s="49" t="s">
        <v>93</v>
      </c>
      <c r="L3" s="56"/>
      <c r="M3" s="56"/>
      <c r="N3" s="48" t="s">
        <v>94</v>
      </c>
      <c r="O3" s="49"/>
      <c r="P3" s="20"/>
      <c r="Q3" s="20"/>
      <c r="R3" s="48"/>
      <c r="S3" s="49" t="s">
        <v>95</v>
      </c>
      <c r="T3" s="2"/>
      <c r="U3" s="14"/>
    </row>
    <row r="4" spans="1:21" ht="15.75" customHeight="1" thickBot="1" x14ac:dyDescent="0.3">
      <c r="A4" s="61"/>
      <c r="B4" s="59"/>
      <c r="C4" s="52" t="s">
        <v>90</v>
      </c>
      <c r="D4" s="50"/>
      <c r="E4" s="55"/>
      <c r="F4" s="3"/>
      <c r="G4" s="52" t="s">
        <v>92</v>
      </c>
      <c r="H4" s="15"/>
      <c r="I4" s="15"/>
      <c r="J4" s="51"/>
      <c r="K4" s="52"/>
      <c r="L4" s="57"/>
      <c r="M4" s="57"/>
      <c r="N4" s="51"/>
      <c r="O4" s="52"/>
      <c r="P4" s="15"/>
      <c r="Q4" s="15"/>
      <c r="R4" s="51"/>
      <c r="S4" s="52"/>
      <c r="T4" s="3"/>
      <c r="U4" s="1"/>
    </row>
    <row r="5" spans="1:21" ht="15.75" thickBot="1" x14ac:dyDescent="0.3">
      <c r="A5" s="43"/>
      <c r="B5" s="16">
        <v>2015</v>
      </c>
      <c r="C5" s="17">
        <v>2016</v>
      </c>
      <c r="D5" s="16">
        <v>2017</v>
      </c>
      <c r="E5" s="17">
        <v>2018</v>
      </c>
      <c r="F5" s="17">
        <v>2015</v>
      </c>
      <c r="G5" s="17">
        <v>2016</v>
      </c>
      <c r="H5" s="26">
        <v>2017</v>
      </c>
      <c r="I5" s="27">
        <v>2018</v>
      </c>
      <c r="J5" s="17">
        <v>2015</v>
      </c>
      <c r="K5" s="17">
        <v>2016</v>
      </c>
      <c r="L5" s="26">
        <v>2017</v>
      </c>
      <c r="M5" s="27">
        <v>2018</v>
      </c>
      <c r="N5" s="17">
        <v>2015</v>
      </c>
      <c r="O5" s="17">
        <v>2016</v>
      </c>
      <c r="P5" s="26">
        <v>2017</v>
      </c>
      <c r="Q5" s="27">
        <v>2018</v>
      </c>
      <c r="R5" s="17">
        <v>2015</v>
      </c>
      <c r="S5" s="17">
        <v>2016</v>
      </c>
      <c r="T5" s="26">
        <v>2017</v>
      </c>
      <c r="U5" s="27">
        <v>2018</v>
      </c>
    </row>
    <row r="6" spans="1:21" ht="15.75" thickBot="1" x14ac:dyDescent="0.3">
      <c r="A6" s="22" t="s">
        <v>84</v>
      </c>
      <c r="B6" s="18" t="s">
        <v>53</v>
      </c>
      <c r="C6" s="19" t="s">
        <v>96</v>
      </c>
      <c r="D6" s="18" t="s">
        <v>162</v>
      </c>
      <c r="E6" s="19" t="s">
        <v>75</v>
      </c>
      <c r="F6" s="19" t="s">
        <v>97</v>
      </c>
      <c r="G6" s="19" t="s">
        <v>98</v>
      </c>
      <c r="H6" s="18" t="s">
        <v>174</v>
      </c>
      <c r="I6" s="19" t="s">
        <v>175</v>
      </c>
      <c r="J6" s="19" t="s">
        <v>99</v>
      </c>
      <c r="K6" s="19" t="s">
        <v>100</v>
      </c>
      <c r="L6" s="18" t="s">
        <v>186</v>
      </c>
      <c r="M6" s="19" t="s">
        <v>187</v>
      </c>
      <c r="N6" s="19" t="s">
        <v>101</v>
      </c>
      <c r="O6" s="19" t="s">
        <v>102</v>
      </c>
      <c r="P6" s="18" t="s">
        <v>198</v>
      </c>
      <c r="Q6" s="19" t="s">
        <v>199</v>
      </c>
      <c r="R6" s="19" t="s">
        <v>103</v>
      </c>
      <c r="S6" s="19" t="s">
        <v>104</v>
      </c>
      <c r="T6" s="18" t="s">
        <v>210</v>
      </c>
      <c r="U6" s="19" t="s">
        <v>211</v>
      </c>
    </row>
    <row r="7" spans="1:21" ht="15.75" thickBot="1" x14ac:dyDescent="0.3">
      <c r="A7" s="21" t="s">
        <v>85</v>
      </c>
      <c r="B7" s="18" t="s">
        <v>105</v>
      </c>
      <c r="C7" s="19" t="s">
        <v>106</v>
      </c>
      <c r="D7" s="18" t="s">
        <v>163</v>
      </c>
      <c r="E7" s="19" t="s">
        <v>164</v>
      </c>
      <c r="F7" s="19" t="s">
        <v>107</v>
      </c>
      <c r="G7" s="19" t="s">
        <v>108</v>
      </c>
      <c r="H7" s="18" t="s">
        <v>176</v>
      </c>
      <c r="I7" s="19" t="s">
        <v>177</v>
      </c>
      <c r="J7" s="19" t="s">
        <v>109</v>
      </c>
      <c r="K7" s="19" t="s">
        <v>110</v>
      </c>
      <c r="L7" s="18" t="s">
        <v>188</v>
      </c>
      <c r="M7" s="19" t="s">
        <v>189</v>
      </c>
      <c r="N7" s="19" t="s">
        <v>111</v>
      </c>
      <c r="O7" s="19" t="s">
        <v>112</v>
      </c>
      <c r="P7" s="18" t="s">
        <v>200</v>
      </c>
      <c r="Q7" s="19" t="s">
        <v>201</v>
      </c>
      <c r="R7" s="19" t="s">
        <v>113</v>
      </c>
      <c r="S7" s="19" t="s">
        <v>114</v>
      </c>
      <c r="T7" s="18" t="s">
        <v>212</v>
      </c>
      <c r="U7" s="19" t="s">
        <v>213</v>
      </c>
    </row>
    <row r="8" spans="1:21" ht="15.75" thickBot="1" x14ac:dyDescent="0.3">
      <c r="A8" s="21" t="s">
        <v>86</v>
      </c>
      <c r="B8" s="45" t="s">
        <v>125</v>
      </c>
      <c r="C8" s="46" t="s">
        <v>126</v>
      </c>
      <c r="D8" s="18" t="s">
        <v>165</v>
      </c>
      <c r="E8" s="19" t="s">
        <v>166</v>
      </c>
      <c r="F8" s="45" t="s">
        <v>127</v>
      </c>
      <c r="G8" s="46" t="s">
        <v>128</v>
      </c>
      <c r="H8" s="18" t="s">
        <v>178</v>
      </c>
      <c r="I8" s="19" t="s">
        <v>179</v>
      </c>
      <c r="J8" s="45" t="s">
        <v>129</v>
      </c>
      <c r="K8" s="46" t="s">
        <v>130</v>
      </c>
      <c r="L8" s="18" t="s">
        <v>190</v>
      </c>
      <c r="M8" s="19" t="s">
        <v>191</v>
      </c>
      <c r="N8" s="45" t="s">
        <v>131</v>
      </c>
      <c r="O8" s="46" t="s">
        <v>132</v>
      </c>
      <c r="P8" s="18" t="s">
        <v>202</v>
      </c>
      <c r="Q8" s="19" t="s">
        <v>203</v>
      </c>
      <c r="R8" s="45" t="s">
        <v>133</v>
      </c>
      <c r="S8" s="46" t="s">
        <v>134</v>
      </c>
      <c r="T8" s="18" t="s">
        <v>214</v>
      </c>
      <c r="U8" s="19" t="s">
        <v>215</v>
      </c>
    </row>
    <row r="9" spans="1:21" ht="15.75" thickBot="1" x14ac:dyDescent="0.3">
      <c r="A9" s="21" t="s">
        <v>160</v>
      </c>
      <c r="B9" s="45" t="s">
        <v>115</v>
      </c>
      <c r="C9" s="46" t="s">
        <v>116</v>
      </c>
      <c r="D9" s="18" t="s">
        <v>167</v>
      </c>
      <c r="E9" s="19" t="s">
        <v>168</v>
      </c>
      <c r="F9" s="45" t="s">
        <v>117</v>
      </c>
      <c r="G9" s="46" t="s">
        <v>118</v>
      </c>
      <c r="H9" s="18" t="s">
        <v>167</v>
      </c>
      <c r="I9" s="19" t="s">
        <v>180</v>
      </c>
      <c r="J9" s="45" t="s">
        <v>119</v>
      </c>
      <c r="K9" s="46" t="s">
        <v>120</v>
      </c>
      <c r="L9" s="18" t="s">
        <v>167</v>
      </c>
      <c r="M9" s="19" t="s">
        <v>192</v>
      </c>
      <c r="N9" s="45" t="s">
        <v>121</v>
      </c>
      <c r="O9" s="46" t="s">
        <v>122</v>
      </c>
      <c r="P9" s="18" t="s">
        <v>167</v>
      </c>
      <c r="Q9" s="19" t="s">
        <v>204</v>
      </c>
      <c r="R9" s="45" t="s">
        <v>123</v>
      </c>
      <c r="S9" s="46" t="s">
        <v>124</v>
      </c>
      <c r="T9" s="18" t="s">
        <v>167</v>
      </c>
      <c r="U9" s="19" t="s">
        <v>216</v>
      </c>
    </row>
    <row r="10" spans="1:21" ht="15.75" thickBot="1" x14ac:dyDescent="0.3">
      <c r="A10" s="21" t="s">
        <v>158</v>
      </c>
      <c r="B10" s="18" t="s">
        <v>135</v>
      </c>
      <c r="C10" s="19" t="s">
        <v>136</v>
      </c>
      <c r="D10" s="18" t="s">
        <v>169</v>
      </c>
      <c r="E10" s="19" t="s">
        <v>170</v>
      </c>
      <c r="F10" s="19" t="s">
        <v>137</v>
      </c>
      <c r="G10" s="19" t="s">
        <v>138</v>
      </c>
      <c r="H10" s="18" t="s">
        <v>181</v>
      </c>
      <c r="I10" s="19" t="s">
        <v>182</v>
      </c>
      <c r="J10" s="19" t="s">
        <v>139</v>
      </c>
      <c r="K10" s="19" t="s">
        <v>140</v>
      </c>
      <c r="L10" s="18" t="s">
        <v>193</v>
      </c>
      <c r="M10" s="19" t="s">
        <v>194</v>
      </c>
      <c r="N10" s="19" t="s">
        <v>141</v>
      </c>
      <c r="O10" s="19" t="s">
        <v>142</v>
      </c>
      <c r="P10" s="18" t="s">
        <v>205</v>
      </c>
      <c r="Q10" s="19" t="s">
        <v>206</v>
      </c>
      <c r="R10" s="19" t="s">
        <v>143</v>
      </c>
      <c r="S10" s="19" t="s">
        <v>144</v>
      </c>
      <c r="T10" s="18" t="s">
        <v>217</v>
      </c>
      <c r="U10" s="19" t="s">
        <v>218</v>
      </c>
    </row>
    <row r="11" spans="1:21" ht="15.75" thickBot="1" x14ac:dyDescent="0.3">
      <c r="A11" s="21" t="s">
        <v>88</v>
      </c>
      <c r="B11" s="18" t="s">
        <v>145</v>
      </c>
      <c r="C11" s="19" t="s">
        <v>146</v>
      </c>
      <c r="D11" s="18" t="s">
        <v>171</v>
      </c>
      <c r="E11" s="19" t="s">
        <v>172</v>
      </c>
      <c r="F11" s="19" t="s">
        <v>147</v>
      </c>
      <c r="G11" s="19" t="s">
        <v>148</v>
      </c>
      <c r="H11" s="18" t="s">
        <v>183</v>
      </c>
      <c r="I11" s="19" t="s">
        <v>184</v>
      </c>
      <c r="J11" s="19" t="s">
        <v>149</v>
      </c>
      <c r="K11" s="19" t="s">
        <v>150</v>
      </c>
      <c r="L11" s="18" t="s">
        <v>195</v>
      </c>
      <c r="M11" s="19" t="s">
        <v>196</v>
      </c>
      <c r="N11" s="19" t="s">
        <v>151</v>
      </c>
      <c r="O11" s="19" t="s">
        <v>152</v>
      </c>
      <c r="P11" s="18" t="s">
        <v>207</v>
      </c>
      <c r="Q11" s="19" t="s">
        <v>208</v>
      </c>
      <c r="R11" s="19" t="s">
        <v>153</v>
      </c>
      <c r="S11" s="19" t="s">
        <v>154</v>
      </c>
      <c r="T11" s="18" t="s">
        <v>219</v>
      </c>
      <c r="U11" s="19" t="s">
        <v>220</v>
      </c>
    </row>
    <row r="12" spans="1:21" ht="15.75" thickBot="1" x14ac:dyDescent="0.3">
      <c r="A12" s="22" t="s">
        <v>159</v>
      </c>
      <c r="B12" s="62">
        <v>0</v>
      </c>
      <c r="C12" s="62">
        <v>0</v>
      </c>
      <c r="D12" s="45" t="s">
        <v>167</v>
      </c>
      <c r="E12" s="46" t="s">
        <v>173</v>
      </c>
      <c r="F12" s="62">
        <v>0</v>
      </c>
      <c r="G12" s="62">
        <v>0</v>
      </c>
      <c r="H12" s="18" t="s">
        <v>167</v>
      </c>
      <c r="I12" s="19" t="s">
        <v>185</v>
      </c>
      <c r="J12" s="62">
        <v>0</v>
      </c>
      <c r="K12" s="62">
        <v>0</v>
      </c>
      <c r="L12" s="18" t="s">
        <v>167</v>
      </c>
      <c r="M12" s="19" t="s">
        <v>197</v>
      </c>
      <c r="N12" s="62">
        <v>0</v>
      </c>
      <c r="O12" s="62">
        <v>0</v>
      </c>
      <c r="P12" s="18" t="s">
        <v>167</v>
      </c>
      <c r="Q12" s="19" t="s">
        <v>209</v>
      </c>
      <c r="R12" s="62">
        <v>0</v>
      </c>
      <c r="S12" s="62">
        <v>0</v>
      </c>
      <c r="T12" s="18" t="s">
        <v>167</v>
      </c>
      <c r="U12" s="19" t="s">
        <v>221</v>
      </c>
    </row>
    <row r="13" spans="1:21" x14ac:dyDescent="0.25">
      <c r="A13" s="47" t="s">
        <v>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1"/>
  <sheetViews>
    <sheetView topLeftCell="A106" workbookViewId="0">
      <selection activeCell="A277" sqref="A277"/>
    </sheetView>
  </sheetViews>
  <sheetFormatPr defaultRowHeight="15" x14ac:dyDescent="0.25"/>
  <cols>
    <col min="1" max="1" width="27.28515625" customWidth="1"/>
    <col min="2" max="2" width="13.85546875" customWidth="1"/>
    <col min="3" max="3" width="11" customWidth="1"/>
    <col min="4" max="4" width="12.28515625" customWidth="1"/>
    <col min="5" max="5" width="11.5703125" customWidth="1"/>
    <col min="7" max="7" width="11.140625" customWidth="1"/>
    <col min="8" max="9" width="11.5703125" customWidth="1"/>
    <col min="10" max="10" width="15.7109375" customWidth="1"/>
  </cols>
  <sheetData>
    <row r="1" spans="1:17" ht="31.5" x14ac:dyDescent="0.25">
      <c r="A1" s="80" t="s">
        <v>235</v>
      </c>
      <c r="B1" s="80" t="s">
        <v>84</v>
      </c>
      <c r="C1" s="80" t="s">
        <v>85</v>
      </c>
      <c r="D1" s="81" t="s">
        <v>157</v>
      </c>
      <c r="E1" s="80" t="s">
        <v>86</v>
      </c>
      <c r="F1" s="80" t="s">
        <v>237</v>
      </c>
      <c r="G1" s="80" t="s">
        <v>238</v>
      </c>
      <c r="H1" s="84" t="s">
        <v>239</v>
      </c>
      <c r="I1" s="88"/>
      <c r="J1" s="86" t="s">
        <v>234</v>
      </c>
      <c r="K1" s="80" t="s">
        <v>222</v>
      </c>
      <c r="L1" s="80" t="s">
        <v>85</v>
      </c>
      <c r="M1" s="81" t="s">
        <v>157</v>
      </c>
      <c r="N1" s="80" t="s">
        <v>86</v>
      </c>
      <c r="O1" s="80" t="s">
        <v>158</v>
      </c>
      <c r="P1" s="80" t="s">
        <v>88</v>
      </c>
      <c r="Q1" s="80" t="s">
        <v>159</v>
      </c>
    </row>
    <row r="2" spans="1:17" x14ac:dyDescent="0.25">
      <c r="A2" s="69">
        <v>2015</v>
      </c>
      <c r="B2" s="74">
        <v>17417673</v>
      </c>
      <c r="C2" s="74">
        <v>736605</v>
      </c>
      <c r="D2" s="82">
        <v>1930257</v>
      </c>
      <c r="E2" s="74">
        <v>571759</v>
      </c>
      <c r="F2" s="74">
        <v>852882</v>
      </c>
      <c r="G2" s="74">
        <v>1642334</v>
      </c>
      <c r="H2" s="85">
        <v>858147</v>
      </c>
      <c r="I2" s="89"/>
      <c r="J2" s="87">
        <v>2015</v>
      </c>
      <c r="K2" s="82">
        <f>(B3+B2)/2</f>
        <v>17544126</v>
      </c>
      <c r="L2" s="82">
        <f>(C3+C2)/2</f>
        <v>740495.5</v>
      </c>
      <c r="M2" s="82">
        <f t="shared" ref="L2:Q5" si="0">(D3+D2)/2</f>
        <v>1942882.5</v>
      </c>
      <c r="N2" s="82">
        <f t="shared" si="0"/>
        <v>570602.5</v>
      </c>
      <c r="O2" s="82">
        <f t="shared" si="0"/>
        <v>862750.5</v>
      </c>
      <c r="P2" s="82">
        <f t="shared" si="0"/>
        <v>1672908</v>
      </c>
      <c r="Q2" s="82">
        <f t="shared" si="0"/>
        <v>871973</v>
      </c>
    </row>
    <row r="3" spans="1:17" x14ac:dyDescent="0.25">
      <c r="A3" s="69">
        <v>2016</v>
      </c>
      <c r="B3" s="74">
        <v>17670579</v>
      </c>
      <c r="C3" s="74">
        <v>744386</v>
      </c>
      <c r="D3" s="82">
        <v>1955508</v>
      </c>
      <c r="E3" s="74">
        <v>569446</v>
      </c>
      <c r="F3" s="74">
        <v>872619</v>
      </c>
      <c r="G3" s="74">
        <v>1703482</v>
      </c>
      <c r="H3" s="85">
        <v>885799</v>
      </c>
      <c r="I3" s="89"/>
      <c r="J3" s="87">
        <v>2016</v>
      </c>
      <c r="K3" s="82">
        <f t="shared" ref="K3:K5" si="1">(B4+B3)/2</f>
        <v>17794396.5</v>
      </c>
      <c r="L3" s="82">
        <f t="shared" si="0"/>
        <v>739377.5</v>
      </c>
      <c r="M3" s="82">
        <f t="shared" si="0"/>
        <v>1960922</v>
      </c>
      <c r="N3" s="82">
        <f t="shared" si="0"/>
        <v>566373</v>
      </c>
      <c r="O3" s="82">
        <f t="shared" si="0"/>
        <v>922655.5</v>
      </c>
      <c r="P3" s="82">
        <f t="shared" si="0"/>
        <v>1727395</v>
      </c>
      <c r="Q3" s="82">
        <f t="shared" si="0"/>
        <v>899049.5</v>
      </c>
    </row>
    <row r="4" spans="1:17" x14ac:dyDescent="0.25">
      <c r="A4" s="69">
        <v>2017</v>
      </c>
      <c r="B4" s="74">
        <v>17918214</v>
      </c>
      <c r="C4" s="74">
        <v>734369</v>
      </c>
      <c r="D4" s="82">
        <v>1966336</v>
      </c>
      <c r="E4" s="74">
        <v>563300</v>
      </c>
      <c r="F4" s="74">
        <v>972692</v>
      </c>
      <c r="G4" s="74">
        <v>1751308</v>
      </c>
      <c r="H4" s="85">
        <v>912300</v>
      </c>
      <c r="I4" s="89"/>
      <c r="J4" s="87">
        <v>2017</v>
      </c>
      <c r="K4" s="82">
        <f t="shared" si="1"/>
        <v>18037775.5</v>
      </c>
      <c r="L4" s="82">
        <f t="shared" si="0"/>
        <v>736655.5</v>
      </c>
      <c r="M4" s="82">
        <f t="shared" si="0"/>
        <v>1971963.5</v>
      </c>
      <c r="N4" s="82">
        <f t="shared" si="0"/>
        <v>560942</v>
      </c>
      <c r="O4" s="82">
        <f t="shared" si="0"/>
        <v>1001634.5</v>
      </c>
      <c r="P4" s="82">
        <f t="shared" si="0"/>
        <v>1776650.5</v>
      </c>
      <c r="Q4" s="82">
        <f t="shared" si="0"/>
        <v>931952.5</v>
      </c>
    </row>
    <row r="5" spans="1:17" x14ac:dyDescent="0.25">
      <c r="A5" s="69">
        <v>2018</v>
      </c>
      <c r="B5" s="74">
        <v>18157337</v>
      </c>
      <c r="C5" s="74">
        <v>738942</v>
      </c>
      <c r="D5" s="82">
        <v>1977591</v>
      </c>
      <c r="E5" s="74">
        <v>558584</v>
      </c>
      <c r="F5" s="74">
        <v>1030577</v>
      </c>
      <c r="G5" s="74">
        <v>1801993</v>
      </c>
      <c r="H5" s="85">
        <v>951605</v>
      </c>
      <c r="I5" s="89"/>
      <c r="J5" s="87">
        <v>2018</v>
      </c>
      <c r="K5" s="82">
        <f t="shared" si="1"/>
        <v>18276452</v>
      </c>
      <c r="L5" s="82">
        <f t="shared" si="0"/>
        <v>738764.5</v>
      </c>
      <c r="M5" s="82">
        <f t="shared" si="0"/>
        <v>1980779</v>
      </c>
      <c r="N5" s="82">
        <f t="shared" si="0"/>
        <v>556550.5</v>
      </c>
      <c r="O5" s="82">
        <f t="shared" si="0"/>
        <v>1054480.5</v>
      </c>
      <c r="P5" s="82">
        <f t="shared" si="0"/>
        <v>1828324.5</v>
      </c>
      <c r="Q5" s="82">
        <f t="shared" si="0"/>
        <v>980345.5</v>
      </c>
    </row>
    <row r="6" spans="1:17" x14ac:dyDescent="0.25">
      <c r="A6" s="69">
        <v>2019</v>
      </c>
      <c r="B6" s="74">
        <v>18395567</v>
      </c>
      <c r="C6" s="74">
        <v>738587</v>
      </c>
      <c r="D6" s="82">
        <v>1983967</v>
      </c>
      <c r="E6" s="74">
        <v>554517</v>
      </c>
      <c r="F6" s="74">
        <v>1078384</v>
      </c>
      <c r="G6" s="74">
        <v>1854656</v>
      </c>
      <c r="H6" s="85">
        <v>1009086</v>
      </c>
      <c r="I6" s="89"/>
      <c r="J6" s="87">
        <v>2019</v>
      </c>
      <c r="K6" s="82"/>
      <c r="L6" s="82"/>
      <c r="M6" s="69"/>
      <c r="N6" s="69"/>
      <c r="O6" s="69"/>
      <c r="P6" s="69"/>
      <c r="Q6" s="69"/>
    </row>
    <row r="7" spans="1:17" x14ac:dyDescent="0.25">
      <c r="A7" s="76" t="s">
        <v>241</v>
      </c>
      <c r="J7" s="76" t="s">
        <v>242</v>
      </c>
    </row>
    <row r="8" spans="1:17" x14ac:dyDescent="0.25">
      <c r="J8" s="79"/>
    </row>
    <row r="9" spans="1:17" ht="15.75" thickBot="1" x14ac:dyDescent="0.3">
      <c r="G9" s="79"/>
    </row>
    <row r="10" spans="1:17" ht="15.75" thickBot="1" x14ac:dyDescent="0.3">
      <c r="A10" s="76" t="s">
        <v>223</v>
      </c>
      <c r="B10" s="26">
        <v>2015</v>
      </c>
      <c r="C10" s="27">
        <v>2016</v>
      </c>
      <c r="D10" s="26">
        <v>2017</v>
      </c>
      <c r="E10" s="27">
        <v>2018</v>
      </c>
      <c r="J10" s="79"/>
    </row>
    <row r="11" spans="1:17" ht="15.75" thickBot="1" x14ac:dyDescent="0.3">
      <c r="A11" s="22" t="s">
        <v>84</v>
      </c>
      <c r="B11" s="16">
        <v>1428.1</v>
      </c>
      <c r="C11" s="17">
        <v>1348.4</v>
      </c>
      <c r="D11" s="16">
        <v>1353.6</v>
      </c>
      <c r="E11" s="17">
        <v>1334.9</v>
      </c>
    </row>
    <row r="12" spans="1:17" ht="15.75" thickBot="1" x14ac:dyDescent="0.3">
      <c r="A12" s="21" t="s">
        <v>85</v>
      </c>
      <c r="B12" s="18">
        <v>1504.9</v>
      </c>
      <c r="C12" s="19">
        <v>1520.3</v>
      </c>
      <c r="D12" s="18">
        <v>1478.2</v>
      </c>
      <c r="E12" s="19">
        <v>1371</v>
      </c>
    </row>
    <row r="13" spans="1:17" ht="15.75" thickBot="1" x14ac:dyDescent="0.3">
      <c r="A13" s="63" t="s">
        <v>157</v>
      </c>
      <c r="B13" s="18">
        <v>1248.0999999999999</v>
      </c>
      <c r="C13" s="19">
        <v>1001</v>
      </c>
      <c r="D13" s="45">
        <v>0</v>
      </c>
      <c r="E13" s="46">
        <v>768.2</v>
      </c>
    </row>
    <row r="14" spans="1:17" ht="15.75" thickBot="1" x14ac:dyDescent="0.3">
      <c r="A14" s="21" t="s">
        <v>86</v>
      </c>
      <c r="B14" s="18">
        <v>1978.6</v>
      </c>
      <c r="C14" s="19">
        <v>2025.6</v>
      </c>
      <c r="D14" s="45">
        <v>2112</v>
      </c>
      <c r="E14" s="46">
        <v>2133.5</v>
      </c>
    </row>
    <row r="15" spans="1:17" ht="15.75" thickBot="1" x14ac:dyDescent="0.3">
      <c r="A15" s="21" t="s">
        <v>87</v>
      </c>
      <c r="B15" s="45">
        <v>1495</v>
      </c>
      <c r="C15" s="46">
        <v>2125.3000000000002</v>
      </c>
      <c r="D15" s="18">
        <v>2073.1</v>
      </c>
      <c r="E15" s="19">
        <v>1981.8</v>
      </c>
    </row>
    <row r="16" spans="1:17" ht="15.75" thickBot="1" x14ac:dyDescent="0.3">
      <c r="A16" s="21" t="s">
        <v>88</v>
      </c>
      <c r="B16" s="18">
        <v>1359.2</v>
      </c>
      <c r="C16" s="19">
        <v>1321.7</v>
      </c>
      <c r="D16" s="18">
        <v>1429.9</v>
      </c>
      <c r="E16" s="19">
        <v>1508.4</v>
      </c>
    </row>
    <row r="17" spans="1:7" ht="15.75" thickBot="1" x14ac:dyDescent="0.3">
      <c r="A17" s="22" t="s">
        <v>159</v>
      </c>
      <c r="B17" s="18">
        <v>0</v>
      </c>
      <c r="C17" s="18">
        <v>0</v>
      </c>
      <c r="D17" s="18">
        <v>0</v>
      </c>
      <c r="E17" s="19">
        <v>864.7</v>
      </c>
    </row>
    <row r="19" spans="1:7" ht="22.5" x14ac:dyDescent="0.25">
      <c r="A19" s="76" t="s">
        <v>223</v>
      </c>
      <c r="B19" s="72" t="s">
        <v>84</v>
      </c>
      <c r="C19" s="72" t="s">
        <v>85</v>
      </c>
      <c r="D19" s="72" t="s">
        <v>86</v>
      </c>
      <c r="E19" s="72" t="s">
        <v>237</v>
      </c>
      <c r="F19" s="72" t="s">
        <v>238</v>
      </c>
      <c r="G19" s="38"/>
    </row>
    <row r="20" spans="1:7" x14ac:dyDescent="0.25">
      <c r="A20" s="73">
        <v>2015</v>
      </c>
      <c r="B20" s="73">
        <v>1428.1</v>
      </c>
      <c r="C20" s="74">
        <v>1504.9</v>
      </c>
      <c r="D20" s="74">
        <v>1978.6</v>
      </c>
      <c r="E20" s="74">
        <v>1495</v>
      </c>
      <c r="F20" s="74">
        <v>1359.2</v>
      </c>
      <c r="G20" s="37"/>
    </row>
    <row r="21" spans="1:7" x14ac:dyDescent="0.25">
      <c r="A21" s="73">
        <v>2016</v>
      </c>
      <c r="B21" s="73">
        <v>1348.4</v>
      </c>
      <c r="C21" s="74">
        <v>1520.3</v>
      </c>
      <c r="D21" s="74">
        <v>2025.6</v>
      </c>
      <c r="E21" s="74">
        <v>2125.3000000000002</v>
      </c>
      <c r="F21" s="74">
        <v>1321.7</v>
      </c>
      <c r="G21" s="37"/>
    </row>
    <row r="22" spans="1:7" x14ac:dyDescent="0.25">
      <c r="A22" s="73">
        <v>2017</v>
      </c>
      <c r="B22" s="73">
        <v>1353.6</v>
      </c>
      <c r="C22" s="74">
        <v>1478.2</v>
      </c>
      <c r="D22" s="74">
        <v>2112</v>
      </c>
      <c r="E22" s="74">
        <v>2073.1</v>
      </c>
      <c r="F22" s="74">
        <v>1429.9</v>
      </c>
      <c r="G22" s="37"/>
    </row>
    <row r="23" spans="1:7" x14ac:dyDescent="0.25">
      <c r="A23" s="73">
        <v>2018</v>
      </c>
      <c r="B23" s="73">
        <v>1334.9</v>
      </c>
      <c r="C23" s="74">
        <v>1371</v>
      </c>
      <c r="D23" s="74">
        <v>2133.5</v>
      </c>
      <c r="E23" s="74">
        <v>1981.8</v>
      </c>
      <c r="F23" s="74">
        <v>1508.4</v>
      </c>
      <c r="G23" s="37"/>
    </row>
    <row r="26" spans="1:7" ht="15.75" thickBot="1" x14ac:dyDescent="0.3"/>
    <row r="27" spans="1:7" ht="15.75" thickBot="1" x14ac:dyDescent="0.3">
      <c r="A27" s="76" t="s">
        <v>56</v>
      </c>
      <c r="B27" s="26">
        <v>2015</v>
      </c>
      <c r="C27" s="27">
        <v>2016</v>
      </c>
      <c r="D27" s="26">
        <v>2017</v>
      </c>
      <c r="E27" s="27">
        <v>2018</v>
      </c>
    </row>
    <row r="28" spans="1:7" ht="15.75" thickBot="1" x14ac:dyDescent="0.3">
      <c r="A28" s="22" t="s">
        <v>84</v>
      </c>
      <c r="B28" s="62">
        <v>563.4</v>
      </c>
      <c r="C28" s="68">
        <v>621.6</v>
      </c>
      <c r="D28" s="62">
        <v>671.9</v>
      </c>
      <c r="E28" s="68">
        <v>747.9</v>
      </c>
      <c r="G28">
        <v>1</v>
      </c>
    </row>
    <row r="29" spans="1:7" ht="15.75" thickBot="1" x14ac:dyDescent="0.3">
      <c r="A29" s="21" t="s">
        <v>85</v>
      </c>
      <c r="B29" s="65">
        <v>532.70000000000005</v>
      </c>
      <c r="C29" s="67">
        <v>606.6</v>
      </c>
      <c r="D29" s="65">
        <v>617.4</v>
      </c>
      <c r="E29" s="67">
        <v>645.1</v>
      </c>
    </row>
    <row r="30" spans="1:7" ht="15.75" thickBot="1" x14ac:dyDescent="0.3">
      <c r="A30" s="63" t="s">
        <v>157</v>
      </c>
      <c r="B30" s="62">
        <v>292.39999999999998</v>
      </c>
      <c r="C30" s="68">
        <v>305.8</v>
      </c>
      <c r="D30" s="62">
        <v>0</v>
      </c>
      <c r="E30" s="68">
        <v>571.4</v>
      </c>
    </row>
    <row r="31" spans="1:7" ht="15.75" thickBot="1" x14ac:dyDescent="0.3">
      <c r="A31" s="21" t="s">
        <v>86</v>
      </c>
      <c r="B31" s="62">
        <v>1078.9000000000001</v>
      </c>
      <c r="C31" s="68">
        <v>1133.5</v>
      </c>
      <c r="D31" s="62">
        <v>1178.5999999999999</v>
      </c>
      <c r="E31" s="68">
        <v>1149.8</v>
      </c>
    </row>
    <row r="32" spans="1:7" ht="15.75" thickBot="1" x14ac:dyDescent="0.3">
      <c r="A32" s="21" t="s">
        <v>87</v>
      </c>
      <c r="B32" s="62">
        <v>1322.8</v>
      </c>
      <c r="C32" s="68">
        <v>1254</v>
      </c>
      <c r="D32" s="62">
        <v>1097.5999999999999</v>
      </c>
      <c r="E32" s="68">
        <v>1268</v>
      </c>
    </row>
    <row r="33" spans="1:7" ht="15.75" thickBot="1" x14ac:dyDescent="0.3">
      <c r="A33" s="21" t="s">
        <v>88</v>
      </c>
      <c r="B33" s="65">
        <v>776.6</v>
      </c>
      <c r="C33" s="67">
        <v>1023.6</v>
      </c>
      <c r="D33" s="65">
        <v>1035.5999999999999</v>
      </c>
      <c r="E33" s="67">
        <v>1099.3</v>
      </c>
    </row>
    <row r="34" spans="1:7" ht="15.75" thickBot="1" x14ac:dyDescent="0.3">
      <c r="A34" s="22" t="s">
        <v>159</v>
      </c>
      <c r="B34" s="18">
        <v>0</v>
      </c>
      <c r="C34" s="18">
        <v>0</v>
      </c>
      <c r="D34" s="18">
        <v>0</v>
      </c>
      <c r="E34" s="19">
        <v>851.2</v>
      </c>
    </row>
    <row r="35" spans="1:7" ht="15.75" thickBot="1" x14ac:dyDescent="0.3"/>
    <row r="36" spans="1:7" ht="23.25" thickBot="1" x14ac:dyDescent="0.3">
      <c r="A36" s="76" t="s">
        <v>56</v>
      </c>
      <c r="B36" s="22" t="s">
        <v>84</v>
      </c>
      <c r="C36" s="21" t="s">
        <v>85</v>
      </c>
      <c r="D36" s="21" t="s">
        <v>86</v>
      </c>
      <c r="E36" s="21" t="s">
        <v>237</v>
      </c>
      <c r="F36" s="21" t="s">
        <v>238</v>
      </c>
      <c r="G36" s="38"/>
    </row>
    <row r="37" spans="1:7" ht="15.75" thickBot="1" x14ac:dyDescent="0.3">
      <c r="A37" s="26">
        <v>2015</v>
      </c>
      <c r="B37" s="62">
        <v>563.4</v>
      </c>
      <c r="C37" s="65">
        <v>532.70000000000005</v>
      </c>
      <c r="D37" s="62">
        <v>1078.9000000000001</v>
      </c>
      <c r="E37" s="62">
        <v>1322.8</v>
      </c>
      <c r="F37" s="65">
        <v>776.6</v>
      </c>
      <c r="G37" s="37"/>
    </row>
    <row r="38" spans="1:7" ht="15.75" thickBot="1" x14ac:dyDescent="0.3">
      <c r="A38" s="27">
        <v>2016</v>
      </c>
      <c r="B38" s="68">
        <v>621.6</v>
      </c>
      <c r="C38" s="67">
        <v>606.6</v>
      </c>
      <c r="D38" s="68">
        <v>1133.5</v>
      </c>
      <c r="E38" s="68">
        <v>1254</v>
      </c>
      <c r="F38" s="67">
        <v>1023.6</v>
      </c>
      <c r="G38" s="37"/>
    </row>
    <row r="39" spans="1:7" ht="15.75" thickBot="1" x14ac:dyDescent="0.3">
      <c r="A39" s="26">
        <v>2017</v>
      </c>
      <c r="B39" s="62">
        <v>671.9</v>
      </c>
      <c r="C39" s="65">
        <v>617.4</v>
      </c>
      <c r="D39" s="62">
        <v>1178.5999999999999</v>
      </c>
      <c r="E39" s="62">
        <v>1097.5999999999999</v>
      </c>
      <c r="F39" s="65">
        <v>1035.5999999999999</v>
      </c>
      <c r="G39" s="37"/>
    </row>
    <row r="40" spans="1:7" ht="15.75" thickBot="1" x14ac:dyDescent="0.3">
      <c r="A40" s="27">
        <v>2018</v>
      </c>
      <c r="B40" s="68">
        <v>747.9</v>
      </c>
      <c r="C40" s="67">
        <v>645.1</v>
      </c>
      <c r="D40" s="68">
        <v>1149.8</v>
      </c>
      <c r="E40" s="68">
        <v>1268</v>
      </c>
      <c r="F40" s="67">
        <v>1099.3</v>
      </c>
      <c r="G40" s="37"/>
    </row>
    <row r="41" spans="1:7" ht="15.75" thickBot="1" x14ac:dyDescent="0.3"/>
    <row r="42" spans="1:7" ht="44.25" thickBot="1" x14ac:dyDescent="0.3">
      <c r="A42" s="77" t="s">
        <v>228</v>
      </c>
      <c r="B42" s="26">
        <v>2015</v>
      </c>
      <c r="C42" s="27">
        <v>2016</v>
      </c>
      <c r="D42" s="26">
        <v>2017</v>
      </c>
      <c r="E42" s="27">
        <v>2018</v>
      </c>
    </row>
    <row r="43" spans="1:7" ht="15.75" thickBot="1" x14ac:dyDescent="0.3">
      <c r="A43" s="22" t="s">
        <v>84</v>
      </c>
      <c r="B43" s="45">
        <v>1963</v>
      </c>
      <c r="C43" s="46">
        <v>1955.2</v>
      </c>
      <c r="D43" s="45">
        <v>1949.6</v>
      </c>
      <c r="E43" s="46">
        <v>1781</v>
      </c>
    </row>
    <row r="44" spans="1:7" ht="15.75" thickBot="1" x14ac:dyDescent="0.3">
      <c r="A44" s="21" t="s">
        <v>85</v>
      </c>
      <c r="B44" s="18">
        <v>945.2</v>
      </c>
      <c r="C44" s="19">
        <v>994.7</v>
      </c>
      <c r="D44" s="18">
        <v>914.3</v>
      </c>
      <c r="E44" s="19">
        <v>901.2</v>
      </c>
    </row>
    <row r="45" spans="1:7" ht="15.75" thickBot="1" x14ac:dyDescent="0.3">
      <c r="A45" s="63" t="s">
        <v>157</v>
      </c>
      <c r="B45" s="45">
        <v>3467</v>
      </c>
      <c r="C45" s="46">
        <v>3570.7</v>
      </c>
      <c r="D45" s="45">
        <v>0</v>
      </c>
      <c r="E45" s="46">
        <v>2887.3</v>
      </c>
    </row>
    <row r="46" spans="1:7" ht="15.75" thickBot="1" x14ac:dyDescent="0.3">
      <c r="A46" s="21" t="s">
        <v>86</v>
      </c>
      <c r="B46" s="45">
        <v>764.1</v>
      </c>
      <c r="C46" s="46">
        <v>830.2</v>
      </c>
      <c r="D46" s="45">
        <v>793</v>
      </c>
      <c r="E46" s="46">
        <v>782.1</v>
      </c>
    </row>
    <row r="47" spans="1:7" ht="15.75" thickBot="1" x14ac:dyDescent="0.3">
      <c r="A47" s="21" t="s">
        <v>87</v>
      </c>
      <c r="B47" s="45">
        <v>1327.4</v>
      </c>
      <c r="C47" s="46">
        <v>867.3</v>
      </c>
      <c r="D47" s="45">
        <v>920.8</v>
      </c>
      <c r="E47" s="46">
        <v>989</v>
      </c>
    </row>
    <row r="48" spans="1:7" ht="15.75" thickBot="1" x14ac:dyDescent="0.3">
      <c r="A48" s="21" t="s">
        <v>88</v>
      </c>
      <c r="B48" s="18">
        <v>1320.3</v>
      </c>
      <c r="C48" s="19">
        <v>1421.5</v>
      </c>
      <c r="D48" s="18">
        <v>1449.5</v>
      </c>
      <c r="E48" s="19">
        <v>1247.4000000000001</v>
      </c>
    </row>
    <row r="49" spans="1:7" ht="15.75" thickBot="1" x14ac:dyDescent="0.3">
      <c r="A49" s="22" t="s">
        <v>159</v>
      </c>
      <c r="B49" s="18">
        <v>0</v>
      </c>
      <c r="C49" s="18">
        <v>0</v>
      </c>
      <c r="D49" s="18">
        <v>0</v>
      </c>
      <c r="E49" s="19">
        <v>3035.2</v>
      </c>
    </row>
    <row r="50" spans="1:7" ht="15.75" thickBot="1" x14ac:dyDescent="0.3"/>
    <row r="51" spans="1:7" ht="44.25" thickBot="1" x14ac:dyDescent="0.3">
      <c r="A51" s="77" t="s">
        <v>228</v>
      </c>
      <c r="B51" s="22" t="s">
        <v>84</v>
      </c>
      <c r="C51" s="21" t="s">
        <v>85</v>
      </c>
      <c r="D51" s="21" t="s">
        <v>86</v>
      </c>
      <c r="E51" s="21" t="s">
        <v>237</v>
      </c>
      <c r="F51" s="21" t="s">
        <v>238</v>
      </c>
      <c r="G51" s="38"/>
    </row>
    <row r="52" spans="1:7" ht="15.75" thickBot="1" x14ac:dyDescent="0.3">
      <c r="A52" s="26">
        <v>2015</v>
      </c>
      <c r="B52" s="45">
        <v>1963</v>
      </c>
      <c r="C52" s="18">
        <v>945.2</v>
      </c>
      <c r="D52" s="45">
        <v>764.1</v>
      </c>
      <c r="E52" s="45">
        <v>1327.4</v>
      </c>
      <c r="F52" s="18">
        <v>1320.3</v>
      </c>
      <c r="G52" s="37"/>
    </row>
    <row r="53" spans="1:7" ht="15.75" thickBot="1" x14ac:dyDescent="0.3">
      <c r="A53" s="27">
        <v>2016</v>
      </c>
      <c r="B53" s="46">
        <v>1955.2</v>
      </c>
      <c r="C53" s="19">
        <v>994.7</v>
      </c>
      <c r="D53" s="46">
        <v>830.2</v>
      </c>
      <c r="E53" s="46">
        <v>867.3</v>
      </c>
      <c r="F53" s="19">
        <v>1421.5</v>
      </c>
      <c r="G53" s="37"/>
    </row>
    <row r="54" spans="1:7" ht="15.75" thickBot="1" x14ac:dyDescent="0.3">
      <c r="A54" s="26">
        <v>2017</v>
      </c>
      <c r="B54" s="45">
        <v>1949.6</v>
      </c>
      <c r="C54" s="18">
        <v>914.3</v>
      </c>
      <c r="D54" s="45">
        <v>793</v>
      </c>
      <c r="E54" s="45">
        <v>920.8</v>
      </c>
      <c r="F54" s="18">
        <v>1449.5</v>
      </c>
      <c r="G54" s="37"/>
    </row>
    <row r="55" spans="1:7" ht="15.75" thickBot="1" x14ac:dyDescent="0.3">
      <c r="A55" s="27">
        <v>2018</v>
      </c>
      <c r="B55" s="46">
        <v>1781</v>
      </c>
      <c r="C55" s="19">
        <v>901.2</v>
      </c>
      <c r="D55" s="46">
        <v>782.1</v>
      </c>
      <c r="E55" s="46">
        <v>989</v>
      </c>
      <c r="F55" s="19">
        <v>1247.4000000000001</v>
      </c>
      <c r="G55" s="37"/>
    </row>
    <row r="57" spans="1:7" ht="15.75" thickBot="1" x14ac:dyDescent="0.3"/>
    <row r="58" spans="1:7" ht="33.75" thickBot="1" x14ac:dyDescent="0.3">
      <c r="A58" s="77" t="s">
        <v>229</v>
      </c>
      <c r="B58" s="26">
        <v>2015</v>
      </c>
      <c r="C58" s="27">
        <v>2016</v>
      </c>
      <c r="D58" s="26">
        <v>2017</v>
      </c>
      <c r="E58" s="27">
        <v>2018</v>
      </c>
    </row>
    <row r="59" spans="1:7" ht="15.75" thickBot="1" x14ac:dyDescent="0.3">
      <c r="A59" s="22" t="s">
        <v>84</v>
      </c>
      <c r="B59" s="45">
        <v>875.9</v>
      </c>
      <c r="C59" s="46">
        <v>956.2</v>
      </c>
      <c r="D59" s="45">
        <v>976.4</v>
      </c>
      <c r="E59" s="46">
        <v>956.5</v>
      </c>
    </row>
    <row r="60" spans="1:7" ht="15.75" thickBot="1" x14ac:dyDescent="0.3">
      <c r="A60" s="21" t="s">
        <v>85</v>
      </c>
      <c r="B60" s="18">
        <v>572.20000000000005</v>
      </c>
      <c r="C60" s="19">
        <v>585.70000000000005</v>
      </c>
      <c r="D60" s="18">
        <v>580.9</v>
      </c>
      <c r="E60" s="19">
        <v>589.9</v>
      </c>
    </row>
    <row r="61" spans="1:7" ht="15.75" thickBot="1" x14ac:dyDescent="0.3">
      <c r="A61" s="63" t="s">
        <v>157</v>
      </c>
      <c r="B61" s="45">
        <v>824.3</v>
      </c>
      <c r="C61" s="46">
        <v>925.7</v>
      </c>
      <c r="D61" s="45">
        <v>0</v>
      </c>
      <c r="E61" s="46">
        <v>531.9</v>
      </c>
    </row>
    <row r="62" spans="1:7" ht="15.75" thickBot="1" x14ac:dyDescent="0.3">
      <c r="A62" s="21" t="s">
        <v>86</v>
      </c>
      <c r="B62" s="45">
        <v>1112.7</v>
      </c>
      <c r="C62" s="46">
        <v>1065.7</v>
      </c>
      <c r="D62" s="45">
        <v>1037.0999999999999</v>
      </c>
      <c r="E62" s="46">
        <v>1088.5999999999999</v>
      </c>
    </row>
    <row r="63" spans="1:7" ht="15.75" thickBot="1" x14ac:dyDescent="0.3">
      <c r="A63" s="21" t="s">
        <v>87</v>
      </c>
      <c r="B63" s="45">
        <v>1429.4</v>
      </c>
      <c r="C63" s="46">
        <v>1363.5</v>
      </c>
      <c r="D63" s="45">
        <v>1275.5999999999999</v>
      </c>
      <c r="E63" s="46">
        <v>1466.1</v>
      </c>
    </row>
    <row r="64" spans="1:7" ht="15.75" thickBot="1" x14ac:dyDescent="0.3">
      <c r="A64" s="21" t="s">
        <v>88</v>
      </c>
      <c r="B64" s="18">
        <v>1294.2</v>
      </c>
      <c r="C64" s="19">
        <v>1369.3</v>
      </c>
      <c r="D64" s="18">
        <v>1345.7</v>
      </c>
      <c r="E64" s="19">
        <v>1303.9000000000001</v>
      </c>
    </row>
    <row r="65" spans="1:7" ht="15.75" thickBot="1" x14ac:dyDescent="0.3">
      <c r="A65" s="22" t="s">
        <v>159</v>
      </c>
      <c r="B65" s="18">
        <v>0</v>
      </c>
      <c r="C65" s="18">
        <v>0</v>
      </c>
      <c r="D65" s="18">
        <v>0</v>
      </c>
      <c r="E65" s="19">
        <v>1453.3</v>
      </c>
    </row>
    <row r="66" spans="1:7" ht="15.75" thickBot="1" x14ac:dyDescent="0.3"/>
    <row r="67" spans="1:7" ht="33.75" thickBot="1" x14ac:dyDescent="0.3">
      <c r="A67" s="77" t="s">
        <v>229</v>
      </c>
      <c r="B67" s="22" t="s">
        <v>84</v>
      </c>
      <c r="C67" s="21" t="s">
        <v>85</v>
      </c>
      <c r="D67" s="21" t="s">
        <v>86</v>
      </c>
      <c r="E67" s="21" t="s">
        <v>237</v>
      </c>
      <c r="F67" s="21" t="s">
        <v>238</v>
      </c>
      <c r="G67" s="38"/>
    </row>
    <row r="68" spans="1:7" ht="15.75" thickBot="1" x14ac:dyDescent="0.3">
      <c r="A68" s="26">
        <v>2015</v>
      </c>
      <c r="B68" s="45">
        <v>875.9</v>
      </c>
      <c r="C68" s="18">
        <v>572.20000000000005</v>
      </c>
      <c r="D68" s="45">
        <v>1112.7</v>
      </c>
      <c r="E68" s="45">
        <v>1429.4</v>
      </c>
      <c r="F68" s="18">
        <v>1294.2</v>
      </c>
      <c r="G68" s="37"/>
    </row>
    <row r="69" spans="1:7" ht="15.75" thickBot="1" x14ac:dyDescent="0.3">
      <c r="A69" s="27">
        <v>2016</v>
      </c>
      <c r="B69" s="46">
        <v>956.2</v>
      </c>
      <c r="C69" s="19">
        <v>585.70000000000005</v>
      </c>
      <c r="D69" s="46">
        <v>1065.7</v>
      </c>
      <c r="E69" s="46">
        <v>1363.5</v>
      </c>
      <c r="F69" s="19">
        <v>1369.3</v>
      </c>
      <c r="G69" s="37"/>
    </row>
    <row r="70" spans="1:7" ht="15.75" thickBot="1" x14ac:dyDescent="0.3">
      <c r="A70" s="26">
        <v>2017</v>
      </c>
      <c r="B70" s="45">
        <v>976.4</v>
      </c>
      <c r="C70" s="18">
        <v>580.9</v>
      </c>
      <c r="D70" s="45">
        <v>1037.0999999999999</v>
      </c>
      <c r="E70" s="45">
        <v>1275.5999999999999</v>
      </c>
      <c r="F70" s="18">
        <v>1345.7</v>
      </c>
      <c r="G70" s="37"/>
    </row>
    <row r="71" spans="1:7" ht="15.75" thickBot="1" x14ac:dyDescent="0.3">
      <c r="A71" s="27">
        <v>2018</v>
      </c>
      <c r="B71" s="46">
        <v>956.5</v>
      </c>
      <c r="C71" s="19">
        <v>589.9</v>
      </c>
      <c r="D71" s="46">
        <v>1088.5999999999999</v>
      </c>
      <c r="E71" s="46">
        <v>1466.1</v>
      </c>
      <c r="F71" s="19">
        <v>1303.9000000000001</v>
      </c>
      <c r="G71" s="37"/>
    </row>
    <row r="72" spans="1:7" ht="15.75" thickBot="1" x14ac:dyDescent="0.3"/>
    <row r="73" spans="1:7" ht="23.25" thickBot="1" x14ac:dyDescent="0.3">
      <c r="A73" s="77" t="s">
        <v>59</v>
      </c>
      <c r="B73" s="26">
        <v>2015</v>
      </c>
      <c r="C73" s="27">
        <v>2016</v>
      </c>
      <c r="D73" s="26">
        <v>2017</v>
      </c>
      <c r="E73" s="27">
        <v>2018</v>
      </c>
    </row>
    <row r="74" spans="1:7" ht="15.75" thickBot="1" x14ac:dyDescent="0.3">
      <c r="A74" s="22" t="s">
        <v>84</v>
      </c>
      <c r="B74" s="45">
        <v>55</v>
      </c>
      <c r="C74" s="46">
        <v>60.8</v>
      </c>
      <c r="D74" s="45">
        <v>54.2</v>
      </c>
      <c r="E74" s="46">
        <v>54.9</v>
      </c>
    </row>
    <row r="75" spans="1:7" ht="15.75" thickBot="1" x14ac:dyDescent="0.3">
      <c r="A75" s="21" t="s">
        <v>85</v>
      </c>
      <c r="B75" s="18">
        <v>46.9</v>
      </c>
      <c r="C75" s="19">
        <v>50.4</v>
      </c>
      <c r="D75" s="18">
        <v>41.8</v>
      </c>
      <c r="E75" s="19">
        <v>47</v>
      </c>
    </row>
    <row r="76" spans="1:7" ht="15.75" thickBot="1" x14ac:dyDescent="0.3">
      <c r="A76" s="63" t="s">
        <v>157</v>
      </c>
      <c r="B76" s="45">
        <v>68.400000000000006</v>
      </c>
      <c r="C76" s="46">
        <v>91.1</v>
      </c>
      <c r="D76" s="45">
        <v>0</v>
      </c>
      <c r="E76" s="46">
        <v>82.9</v>
      </c>
    </row>
    <row r="77" spans="1:7" ht="15.75" thickBot="1" x14ac:dyDescent="0.3">
      <c r="A77" s="21" t="s">
        <v>86</v>
      </c>
      <c r="B77" s="45">
        <v>49.6</v>
      </c>
      <c r="C77" s="46">
        <v>53.8</v>
      </c>
      <c r="D77" s="45">
        <v>58.7</v>
      </c>
      <c r="E77" s="46">
        <v>38.4</v>
      </c>
    </row>
    <row r="78" spans="1:7" ht="15.75" thickBot="1" x14ac:dyDescent="0.3">
      <c r="A78" s="21" t="s">
        <v>87</v>
      </c>
      <c r="B78" s="45">
        <v>72.8</v>
      </c>
      <c r="C78" s="46">
        <v>63.2</v>
      </c>
      <c r="D78" s="62">
        <v>60.5</v>
      </c>
      <c r="E78" s="68">
        <v>52.7</v>
      </c>
    </row>
    <row r="79" spans="1:7" ht="15.75" thickBot="1" x14ac:dyDescent="0.3">
      <c r="A79" s="21" t="s">
        <v>88</v>
      </c>
      <c r="B79" s="65">
        <v>22.1</v>
      </c>
      <c r="C79" s="67">
        <v>28.3</v>
      </c>
      <c r="D79" s="65">
        <v>22.6</v>
      </c>
      <c r="E79" s="67">
        <v>20.7</v>
      </c>
    </row>
    <row r="80" spans="1:7" ht="15.75" thickBot="1" x14ac:dyDescent="0.3">
      <c r="A80" s="22" t="s">
        <v>159</v>
      </c>
      <c r="B80" s="18">
        <v>0</v>
      </c>
      <c r="C80" s="18">
        <v>0</v>
      </c>
      <c r="D80" s="65">
        <v>0</v>
      </c>
      <c r="E80" s="67">
        <v>101.9</v>
      </c>
    </row>
    <row r="81" spans="1:7" ht="15.75" thickBot="1" x14ac:dyDescent="0.3"/>
    <row r="82" spans="1:7" ht="23.25" thickBot="1" x14ac:dyDescent="0.3">
      <c r="A82" s="77" t="s">
        <v>59</v>
      </c>
      <c r="B82" s="22" t="s">
        <v>84</v>
      </c>
      <c r="C82" s="21" t="s">
        <v>85</v>
      </c>
      <c r="D82" s="21" t="s">
        <v>86</v>
      </c>
      <c r="E82" s="21" t="s">
        <v>237</v>
      </c>
      <c r="F82" s="21" t="s">
        <v>238</v>
      </c>
      <c r="G82" s="38"/>
    </row>
    <row r="83" spans="1:7" ht="15.75" thickBot="1" x14ac:dyDescent="0.3">
      <c r="A83" s="26">
        <v>2015</v>
      </c>
      <c r="B83" s="45">
        <v>55</v>
      </c>
      <c r="C83" s="18">
        <v>46.9</v>
      </c>
      <c r="D83" s="45">
        <v>49.6</v>
      </c>
      <c r="E83" s="45">
        <v>72.8</v>
      </c>
      <c r="F83" s="65">
        <v>22.1</v>
      </c>
      <c r="G83" s="37"/>
    </row>
    <row r="84" spans="1:7" ht="15.75" thickBot="1" x14ac:dyDescent="0.3">
      <c r="A84" s="27">
        <v>2016</v>
      </c>
      <c r="B84" s="46">
        <v>60.8</v>
      </c>
      <c r="C84" s="19">
        <v>50.4</v>
      </c>
      <c r="D84" s="46">
        <v>53.8</v>
      </c>
      <c r="E84" s="46">
        <v>63.2</v>
      </c>
      <c r="F84" s="67">
        <v>28.3</v>
      </c>
      <c r="G84" s="37"/>
    </row>
    <row r="85" spans="1:7" ht="15.75" thickBot="1" x14ac:dyDescent="0.3">
      <c r="A85" s="26">
        <v>2017</v>
      </c>
      <c r="B85" s="45">
        <v>54.2</v>
      </c>
      <c r="C85" s="18">
        <v>41.8</v>
      </c>
      <c r="D85" s="45">
        <v>58.7</v>
      </c>
      <c r="E85" s="62">
        <v>60.5</v>
      </c>
      <c r="F85" s="65">
        <v>22.6</v>
      </c>
      <c r="G85" s="83"/>
    </row>
    <row r="86" spans="1:7" ht="15.75" thickBot="1" x14ac:dyDescent="0.3">
      <c r="A86" s="27">
        <v>2018</v>
      </c>
      <c r="B86" s="46">
        <v>54.9</v>
      </c>
      <c r="C86" s="19">
        <v>47</v>
      </c>
      <c r="D86" s="46">
        <v>38.4</v>
      </c>
      <c r="E86" s="68">
        <v>52.7</v>
      </c>
      <c r="F86" s="67">
        <v>20.7</v>
      </c>
      <c r="G86" s="83"/>
    </row>
    <row r="87" spans="1:7" ht="15.75" thickBot="1" x14ac:dyDescent="0.3"/>
    <row r="88" spans="1:7" ht="44.25" thickBot="1" x14ac:dyDescent="0.3">
      <c r="A88" s="77" t="s">
        <v>60</v>
      </c>
      <c r="B88" s="26">
        <v>2015</v>
      </c>
      <c r="C88" s="27">
        <v>2016</v>
      </c>
      <c r="D88" s="26">
        <v>2017</v>
      </c>
      <c r="E88" s="27">
        <v>2018</v>
      </c>
    </row>
    <row r="89" spans="1:7" ht="15.75" thickBot="1" x14ac:dyDescent="0.3">
      <c r="A89" s="22" t="s">
        <v>84</v>
      </c>
      <c r="B89" s="45">
        <v>216.4</v>
      </c>
      <c r="C89" s="46">
        <v>156.6</v>
      </c>
      <c r="D89" s="45">
        <v>108.7</v>
      </c>
      <c r="E89" s="46">
        <v>105.4</v>
      </c>
    </row>
    <row r="90" spans="1:7" ht="15.75" thickBot="1" x14ac:dyDescent="0.3">
      <c r="A90" s="21" t="s">
        <v>85</v>
      </c>
      <c r="B90" s="18">
        <v>143.1</v>
      </c>
      <c r="C90" s="19">
        <v>95.9</v>
      </c>
      <c r="D90" s="18">
        <v>69.5</v>
      </c>
      <c r="E90" s="19">
        <v>54.3</v>
      </c>
    </row>
    <row r="91" spans="1:7" ht="15.75" thickBot="1" x14ac:dyDescent="0.3">
      <c r="A91" s="63" t="s">
        <v>157</v>
      </c>
      <c r="B91" s="45">
        <v>80.3</v>
      </c>
      <c r="C91" s="46">
        <v>60.6</v>
      </c>
      <c r="D91" s="45">
        <v>0</v>
      </c>
      <c r="E91" s="46">
        <v>32.6</v>
      </c>
    </row>
    <row r="92" spans="1:7" ht="15.75" thickBot="1" x14ac:dyDescent="0.3">
      <c r="A92" s="21" t="s">
        <v>86</v>
      </c>
      <c r="B92" s="45">
        <v>145.80000000000001</v>
      </c>
      <c r="C92" s="46">
        <v>149.19999999999999</v>
      </c>
      <c r="D92" s="45">
        <v>136.4</v>
      </c>
      <c r="E92" s="46">
        <v>170.5</v>
      </c>
    </row>
    <row r="93" spans="1:7" ht="15.75" thickBot="1" x14ac:dyDescent="0.3">
      <c r="A93" s="21" t="s">
        <v>158</v>
      </c>
      <c r="B93" s="45">
        <v>177.9</v>
      </c>
      <c r="C93" s="46">
        <v>142.4</v>
      </c>
      <c r="D93" s="45">
        <v>235.3</v>
      </c>
      <c r="E93" s="46">
        <v>335.3</v>
      </c>
    </row>
    <row r="94" spans="1:7" ht="15.75" thickBot="1" x14ac:dyDescent="0.3">
      <c r="A94" s="21" t="s">
        <v>88</v>
      </c>
      <c r="B94" s="18">
        <v>900.5</v>
      </c>
      <c r="C94" s="19">
        <v>455.5</v>
      </c>
      <c r="D94" s="18">
        <v>37.200000000000003</v>
      </c>
      <c r="E94" s="19">
        <v>34</v>
      </c>
    </row>
    <row r="95" spans="1:7" ht="15.75" thickBot="1" x14ac:dyDescent="0.3">
      <c r="A95" s="22" t="s">
        <v>159</v>
      </c>
      <c r="B95" s="18">
        <v>0</v>
      </c>
      <c r="C95" s="18">
        <v>0</v>
      </c>
      <c r="D95" s="18">
        <v>0</v>
      </c>
      <c r="E95" s="19">
        <v>88.2</v>
      </c>
    </row>
    <row r="96" spans="1:7" ht="15.75" thickBot="1" x14ac:dyDescent="0.3"/>
    <row r="97" spans="1:7" ht="44.25" thickBot="1" x14ac:dyDescent="0.3">
      <c r="A97" s="77" t="s">
        <v>60</v>
      </c>
      <c r="B97" s="22" t="s">
        <v>84</v>
      </c>
      <c r="C97" s="21" t="s">
        <v>85</v>
      </c>
      <c r="D97" s="21" t="s">
        <v>86</v>
      </c>
      <c r="E97" s="21" t="s">
        <v>240</v>
      </c>
      <c r="F97" s="21" t="s">
        <v>238</v>
      </c>
      <c r="G97" s="38"/>
    </row>
    <row r="98" spans="1:7" ht="15.75" thickBot="1" x14ac:dyDescent="0.3">
      <c r="A98" s="26">
        <v>2015</v>
      </c>
      <c r="B98" s="45">
        <v>216.4</v>
      </c>
      <c r="C98" s="18">
        <v>143.1</v>
      </c>
      <c r="D98" s="45">
        <v>145.80000000000001</v>
      </c>
      <c r="E98" s="45">
        <v>177.9</v>
      </c>
      <c r="F98" s="18">
        <v>900.5</v>
      </c>
      <c r="G98" s="37"/>
    </row>
    <row r="99" spans="1:7" ht="15.75" thickBot="1" x14ac:dyDescent="0.3">
      <c r="A99" s="27">
        <v>2016</v>
      </c>
      <c r="B99" s="46">
        <v>156.6</v>
      </c>
      <c r="C99" s="19">
        <v>95.9</v>
      </c>
      <c r="D99" s="46">
        <v>149.19999999999999</v>
      </c>
      <c r="E99" s="46">
        <v>142.4</v>
      </c>
      <c r="F99" s="19">
        <v>455.5</v>
      </c>
      <c r="G99" s="37"/>
    </row>
    <row r="100" spans="1:7" ht="15.75" thickBot="1" x14ac:dyDescent="0.3">
      <c r="A100" s="26">
        <v>2017</v>
      </c>
      <c r="B100" s="45">
        <v>108.7</v>
      </c>
      <c r="C100" s="18">
        <v>69.5</v>
      </c>
      <c r="D100" s="45">
        <v>136.4</v>
      </c>
      <c r="E100" s="45">
        <v>235.3</v>
      </c>
      <c r="F100" s="18">
        <v>37.200000000000003</v>
      </c>
      <c r="G100" s="37"/>
    </row>
    <row r="101" spans="1:7" ht="15.75" thickBot="1" x14ac:dyDescent="0.3">
      <c r="A101" s="27">
        <v>2018</v>
      </c>
      <c r="B101" s="46">
        <v>105.4</v>
      </c>
      <c r="C101" s="19">
        <v>54.3</v>
      </c>
      <c r="D101" s="46">
        <v>170.5</v>
      </c>
      <c r="E101" s="46">
        <v>335.3</v>
      </c>
      <c r="F101" s="19">
        <v>34</v>
      </c>
      <c r="G101" s="37"/>
    </row>
    <row r="102" spans="1:7" ht="15.75" thickBot="1" x14ac:dyDescent="0.3"/>
    <row r="103" spans="1:7" ht="15.75" thickBot="1" x14ac:dyDescent="0.3">
      <c r="A103" s="77" t="s">
        <v>61</v>
      </c>
      <c r="B103" s="26">
        <v>2015</v>
      </c>
      <c r="C103" s="27">
        <v>2016</v>
      </c>
      <c r="D103" s="26">
        <v>2017</v>
      </c>
      <c r="E103" s="27">
        <v>2018</v>
      </c>
    </row>
    <row r="104" spans="1:7" ht="15.75" thickBot="1" x14ac:dyDescent="0.3">
      <c r="A104" s="22" t="s">
        <v>84</v>
      </c>
      <c r="B104" s="45">
        <v>1871.5</v>
      </c>
      <c r="C104" s="46">
        <v>1891.7</v>
      </c>
      <c r="D104" s="45">
        <v>1952.6</v>
      </c>
      <c r="E104" s="46">
        <v>1926.9</v>
      </c>
    </row>
    <row r="105" spans="1:7" ht="15.75" thickBot="1" x14ac:dyDescent="0.3">
      <c r="A105" s="21" t="s">
        <v>85</v>
      </c>
      <c r="B105" s="18">
        <v>1303.8</v>
      </c>
      <c r="C105" s="19">
        <v>1362.1</v>
      </c>
      <c r="D105" s="18">
        <v>1434.4</v>
      </c>
      <c r="E105" s="19">
        <v>1441.5</v>
      </c>
    </row>
    <row r="106" spans="1:7" ht="15.75" thickBot="1" x14ac:dyDescent="0.3">
      <c r="A106" s="63" t="s">
        <v>157</v>
      </c>
      <c r="B106" s="45">
        <v>1884</v>
      </c>
      <c r="C106" s="46">
        <v>1780.9</v>
      </c>
      <c r="D106" s="45">
        <v>0</v>
      </c>
      <c r="E106" s="46">
        <v>1179.9000000000001</v>
      </c>
    </row>
    <row r="107" spans="1:7" ht="15.75" thickBot="1" x14ac:dyDescent="0.3">
      <c r="A107" s="21" t="s">
        <v>86</v>
      </c>
      <c r="B107" s="45">
        <v>1567.9</v>
      </c>
      <c r="C107" s="46">
        <v>1524.5</v>
      </c>
      <c r="D107" s="45">
        <v>1491.5</v>
      </c>
      <c r="E107" s="46">
        <v>1498.2</v>
      </c>
    </row>
    <row r="108" spans="1:7" ht="15.75" thickBot="1" x14ac:dyDescent="0.3">
      <c r="A108" s="21" t="s">
        <v>158</v>
      </c>
      <c r="B108" s="45">
        <v>2471</v>
      </c>
      <c r="C108" s="46">
        <v>2306.6999999999998</v>
      </c>
      <c r="D108" s="45">
        <v>2539.6999999999998</v>
      </c>
      <c r="E108" s="46">
        <v>2655.3</v>
      </c>
    </row>
    <row r="109" spans="1:7" ht="15.75" thickBot="1" x14ac:dyDescent="0.3">
      <c r="A109" s="21" t="s">
        <v>88</v>
      </c>
      <c r="B109" s="18">
        <v>2685.4</v>
      </c>
      <c r="C109" s="19">
        <v>2995.7</v>
      </c>
      <c r="D109" s="18">
        <v>2919.9</v>
      </c>
      <c r="E109" s="19">
        <v>3194.1</v>
      </c>
    </row>
    <row r="110" spans="1:7" ht="15.75" thickBot="1" x14ac:dyDescent="0.3">
      <c r="A110" s="22" t="s">
        <v>159</v>
      </c>
      <c r="B110" s="18">
        <v>0</v>
      </c>
      <c r="C110" s="18">
        <v>0</v>
      </c>
      <c r="D110" s="18">
        <v>0</v>
      </c>
      <c r="E110" s="19">
        <v>3596.7</v>
      </c>
    </row>
    <row r="111" spans="1:7" ht="15.75" thickBot="1" x14ac:dyDescent="0.3"/>
    <row r="112" spans="1:7" ht="23.25" thickBot="1" x14ac:dyDescent="0.3">
      <c r="A112" s="77" t="s">
        <v>61</v>
      </c>
      <c r="B112" s="22" t="s">
        <v>84</v>
      </c>
      <c r="C112" s="21" t="s">
        <v>85</v>
      </c>
      <c r="D112" s="21" t="s">
        <v>86</v>
      </c>
      <c r="E112" s="21" t="s">
        <v>240</v>
      </c>
      <c r="F112" s="21" t="s">
        <v>238</v>
      </c>
      <c r="G112" s="38"/>
    </row>
    <row r="113" spans="1:7" ht="15.75" thickBot="1" x14ac:dyDescent="0.3">
      <c r="A113" s="26">
        <v>2015</v>
      </c>
      <c r="B113" s="45">
        <v>1871.5</v>
      </c>
      <c r="C113" s="18">
        <v>1303.8</v>
      </c>
      <c r="D113" s="45">
        <v>1567.9</v>
      </c>
      <c r="E113" s="45">
        <v>2471</v>
      </c>
      <c r="F113" s="18">
        <v>2685.4</v>
      </c>
      <c r="G113" s="37"/>
    </row>
    <row r="114" spans="1:7" ht="15.75" thickBot="1" x14ac:dyDescent="0.3">
      <c r="A114" s="27">
        <v>2016</v>
      </c>
      <c r="B114" s="46">
        <v>1891.7</v>
      </c>
      <c r="C114" s="19">
        <v>1362.1</v>
      </c>
      <c r="D114" s="46">
        <v>1524.5</v>
      </c>
      <c r="E114" s="46">
        <v>2306.6999999999998</v>
      </c>
      <c r="F114" s="19">
        <v>2995.7</v>
      </c>
      <c r="G114" s="37"/>
    </row>
    <row r="115" spans="1:7" ht="15.75" thickBot="1" x14ac:dyDescent="0.3">
      <c r="A115" s="26">
        <v>2017</v>
      </c>
      <c r="B115" s="45">
        <v>1952.6</v>
      </c>
      <c r="C115" s="18">
        <v>1434.4</v>
      </c>
      <c r="D115" s="45">
        <v>1491.5</v>
      </c>
      <c r="E115" s="45">
        <v>2539.6999999999998</v>
      </c>
      <c r="F115" s="18">
        <v>2919.9</v>
      </c>
      <c r="G115" s="37"/>
    </row>
    <row r="116" spans="1:7" ht="15.75" thickBot="1" x14ac:dyDescent="0.3">
      <c r="A116" s="27">
        <v>2018</v>
      </c>
      <c r="B116" s="46">
        <v>1926.9</v>
      </c>
      <c r="C116" s="19">
        <v>1441.5</v>
      </c>
      <c r="D116" s="46">
        <v>1498.2</v>
      </c>
      <c r="E116" s="46">
        <v>2655.3</v>
      </c>
      <c r="F116" s="19">
        <v>3194.1</v>
      </c>
      <c r="G116" s="37"/>
    </row>
    <row r="117" spans="1:7" ht="15.75" thickBot="1" x14ac:dyDescent="0.3"/>
    <row r="118" spans="1:7" ht="23.25" thickBot="1" x14ac:dyDescent="0.3">
      <c r="A118" s="77" t="s">
        <v>231</v>
      </c>
      <c r="B118" s="26">
        <v>2015</v>
      </c>
      <c r="C118" s="27">
        <v>2016</v>
      </c>
      <c r="D118" s="26">
        <v>2017</v>
      </c>
      <c r="E118" s="27">
        <v>2018</v>
      </c>
    </row>
    <row r="119" spans="1:7" ht="15.75" thickBot="1" x14ac:dyDescent="0.3">
      <c r="A119" s="22" t="s">
        <v>84</v>
      </c>
      <c r="B119" s="45">
        <v>2363.9</v>
      </c>
      <c r="C119" s="46">
        <v>2465.5</v>
      </c>
      <c r="D119" s="45">
        <v>2484.5</v>
      </c>
      <c r="E119" s="46">
        <v>2460</v>
      </c>
    </row>
    <row r="120" spans="1:7" ht="15.75" thickBot="1" x14ac:dyDescent="0.3">
      <c r="A120" s="21" t="s">
        <v>85</v>
      </c>
      <c r="B120" s="18">
        <v>2682</v>
      </c>
      <c r="C120" s="19">
        <v>2447.5</v>
      </c>
      <c r="D120" s="18">
        <v>2415.1999999999998</v>
      </c>
      <c r="E120" s="19">
        <v>2149.8000000000002</v>
      </c>
    </row>
    <row r="121" spans="1:7" ht="15.75" thickBot="1" x14ac:dyDescent="0.3">
      <c r="A121" s="63" t="s">
        <v>157</v>
      </c>
      <c r="B121" s="45">
        <v>1942</v>
      </c>
      <c r="C121" s="46">
        <v>2270.1999999999998</v>
      </c>
      <c r="D121" s="45">
        <v>0</v>
      </c>
      <c r="E121" s="46">
        <v>1707.3</v>
      </c>
    </row>
    <row r="122" spans="1:7" ht="15.75" thickBot="1" x14ac:dyDescent="0.3">
      <c r="A122" s="21" t="s">
        <v>86</v>
      </c>
      <c r="B122" s="45">
        <v>2040.8</v>
      </c>
      <c r="C122" s="46">
        <v>1855.8</v>
      </c>
      <c r="D122" s="45">
        <v>1910.3</v>
      </c>
      <c r="E122" s="46">
        <v>1791.8</v>
      </c>
    </row>
    <row r="123" spans="1:7" ht="15.75" thickBot="1" x14ac:dyDescent="0.3">
      <c r="A123" s="21" t="s">
        <v>158</v>
      </c>
      <c r="B123" s="45">
        <v>3750.1</v>
      </c>
      <c r="C123" s="46">
        <v>3153.9</v>
      </c>
      <c r="D123" s="45">
        <v>2900.3</v>
      </c>
      <c r="E123" s="46">
        <v>3314.8</v>
      </c>
    </row>
    <row r="124" spans="1:7" ht="15.75" thickBot="1" x14ac:dyDescent="0.3">
      <c r="A124" s="21" t="s">
        <v>88</v>
      </c>
      <c r="B124" s="18">
        <v>1959.8</v>
      </c>
      <c r="C124" s="19">
        <v>2115.6</v>
      </c>
      <c r="D124" s="18">
        <v>2520.9</v>
      </c>
      <c r="E124" s="19">
        <v>2743.4</v>
      </c>
    </row>
    <row r="125" spans="1:7" ht="15.75" thickBot="1" x14ac:dyDescent="0.3">
      <c r="A125" s="22" t="s">
        <v>159</v>
      </c>
      <c r="B125" s="18">
        <v>0</v>
      </c>
      <c r="C125" s="18">
        <v>0</v>
      </c>
      <c r="D125" s="18">
        <v>0</v>
      </c>
      <c r="E125" s="19">
        <v>2516</v>
      </c>
    </row>
    <row r="126" spans="1:7" ht="15.75" thickBot="1" x14ac:dyDescent="0.3"/>
    <row r="127" spans="1:7" ht="23.25" thickBot="1" x14ac:dyDescent="0.3">
      <c r="A127" s="77" t="s">
        <v>231</v>
      </c>
      <c r="B127" s="22" t="s">
        <v>84</v>
      </c>
      <c r="C127" s="21" t="s">
        <v>85</v>
      </c>
      <c r="D127" s="21" t="s">
        <v>86</v>
      </c>
      <c r="E127" s="21" t="s">
        <v>240</v>
      </c>
      <c r="F127" s="21" t="s">
        <v>238</v>
      </c>
      <c r="G127" s="38"/>
    </row>
    <row r="128" spans="1:7" ht="15.75" thickBot="1" x14ac:dyDescent="0.3">
      <c r="A128" s="26">
        <v>2015</v>
      </c>
      <c r="B128" s="45">
        <v>2363.9</v>
      </c>
      <c r="C128" s="18">
        <v>2682</v>
      </c>
      <c r="D128" s="45">
        <v>2040.8</v>
      </c>
      <c r="E128" s="45">
        <v>3750.1</v>
      </c>
      <c r="F128" s="18">
        <v>1959.8</v>
      </c>
      <c r="G128" s="37"/>
    </row>
    <row r="129" spans="1:7" ht="15.75" thickBot="1" x14ac:dyDescent="0.3">
      <c r="A129" s="27">
        <v>2016</v>
      </c>
      <c r="B129" s="46">
        <v>2465.5</v>
      </c>
      <c r="C129" s="19">
        <v>2447.5</v>
      </c>
      <c r="D129" s="46">
        <v>1855.8</v>
      </c>
      <c r="E129" s="46">
        <v>3153.9</v>
      </c>
      <c r="F129" s="19">
        <v>2115.6</v>
      </c>
      <c r="G129" s="37"/>
    </row>
    <row r="130" spans="1:7" ht="15.75" thickBot="1" x14ac:dyDescent="0.3">
      <c r="A130" s="26">
        <v>2017</v>
      </c>
      <c r="B130" s="45">
        <v>2484.5</v>
      </c>
      <c r="C130" s="18">
        <v>2415.1999999999998</v>
      </c>
      <c r="D130" s="45">
        <v>1910.3</v>
      </c>
      <c r="E130" s="45">
        <v>2900.3</v>
      </c>
      <c r="F130" s="18">
        <v>2520.9</v>
      </c>
      <c r="G130" s="37"/>
    </row>
    <row r="131" spans="1:7" ht="15.75" thickBot="1" x14ac:dyDescent="0.3">
      <c r="A131" s="27">
        <v>2018</v>
      </c>
      <c r="B131" s="46">
        <v>2460</v>
      </c>
      <c r="C131" s="19">
        <v>2149.8000000000002</v>
      </c>
      <c r="D131" s="46">
        <v>1791.8</v>
      </c>
      <c r="E131" s="46">
        <v>3314.8</v>
      </c>
      <c r="F131" s="19">
        <v>2743.4</v>
      </c>
      <c r="G131" s="37"/>
    </row>
    <row r="132" spans="1:7" ht="15.75" thickBot="1" x14ac:dyDescent="0.3"/>
    <row r="133" spans="1:7" ht="23.25" thickBot="1" x14ac:dyDescent="0.3">
      <c r="A133" s="77" t="s">
        <v>63</v>
      </c>
      <c r="B133" s="26">
        <v>2015</v>
      </c>
      <c r="C133" s="27">
        <v>2016</v>
      </c>
      <c r="D133" s="26">
        <v>2017</v>
      </c>
      <c r="E133" s="27">
        <v>2018</v>
      </c>
    </row>
    <row r="134" spans="1:7" ht="15.75" thickBot="1" x14ac:dyDescent="0.3">
      <c r="A134" s="22" t="s">
        <v>84</v>
      </c>
      <c r="B134" s="45">
        <v>1558.3</v>
      </c>
      <c r="C134" s="46">
        <v>1612.4</v>
      </c>
      <c r="D134" s="45">
        <v>1627.5</v>
      </c>
      <c r="E134" s="46">
        <v>1589.3</v>
      </c>
    </row>
    <row r="135" spans="1:7" ht="15.75" thickBot="1" x14ac:dyDescent="0.3">
      <c r="A135" s="21" t="s">
        <v>85</v>
      </c>
      <c r="B135" s="18">
        <v>1048.9000000000001</v>
      </c>
      <c r="C135" s="19">
        <v>1148.5</v>
      </c>
      <c r="D135" s="18">
        <v>1218.2</v>
      </c>
      <c r="E135" s="19">
        <v>1133.5</v>
      </c>
    </row>
    <row r="136" spans="1:7" ht="15.75" thickBot="1" x14ac:dyDescent="0.3">
      <c r="A136" s="63" t="s">
        <v>157</v>
      </c>
      <c r="B136" s="45">
        <v>1570.5</v>
      </c>
      <c r="C136" s="46">
        <v>1493.3</v>
      </c>
      <c r="D136" s="45">
        <v>0</v>
      </c>
      <c r="E136" s="46">
        <v>1030.5</v>
      </c>
    </row>
    <row r="137" spans="1:7" ht="15.75" thickBot="1" x14ac:dyDescent="0.3">
      <c r="A137" s="21" t="s">
        <v>86</v>
      </c>
      <c r="B137" s="45">
        <v>1184.9000000000001</v>
      </c>
      <c r="C137" s="46">
        <v>1209.7</v>
      </c>
      <c r="D137" s="45">
        <v>1245.7</v>
      </c>
      <c r="E137" s="46">
        <v>1333.8</v>
      </c>
    </row>
    <row r="138" spans="1:7" ht="15.75" thickBot="1" x14ac:dyDescent="0.3">
      <c r="A138" s="21" t="s">
        <v>158</v>
      </c>
      <c r="B138" s="45">
        <v>2444.3000000000002</v>
      </c>
      <c r="C138" s="46">
        <v>2124.6</v>
      </c>
      <c r="D138" s="45">
        <v>2105.6999999999998</v>
      </c>
      <c r="E138" s="46">
        <v>2071.8000000000002</v>
      </c>
    </row>
    <row r="139" spans="1:7" ht="15.75" thickBot="1" x14ac:dyDescent="0.3">
      <c r="A139" s="21" t="s">
        <v>88</v>
      </c>
      <c r="B139" s="18">
        <v>1295.2</v>
      </c>
      <c r="C139" s="19">
        <v>1700.8</v>
      </c>
      <c r="D139" s="18">
        <v>1630.6</v>
      </c>
      <c r="E139" s="19">
        <v>1835</v>
      </c>
    </row>
    <row r="140" spans="1:7" ht="15.75" thickBot="1" x14ac:dyDescent="0.3">
      <c r="A140" s="22" t="s">
        <v>159</v>
      </c>
      <c r="B140" s="18">
        <v>0</v>
      </c>
      <c r="C140" s="18">
        <v>0</v>
      </c>
      <c r="D140" s="18">
        <v>0</v>
      </c>
      <c r="E140" s="19">
        <v>2421.1999999999998</v>
      </c>
    </row>
    <row r="141" spans="1:7" ht="15.75" thickBot="1" x14ac:dyDescent="0.3"/>
    <row r="142" spans="1:7" ht="23.25" thickBot="1" x14ac:dyDescent="0.3">
      <c r="A142" s="77" t="s">
        <v>63</v>
      </c>
      <c r="B142" s="22" t="s">
        <v>84</v>
      </c>
      <c r="C142" s="21" t="s">
        <v>85</v>
      </c>
      <c r="D142" s="21" t="s">
        <v>86</v>
      </c>
      <c r="E142" s="21" t="s">
        <v>240</v>
      </c>
      <c r="F142" s="21" t="s">
        <v>238</v>
      </c>
      <c r="G142" s="38"/>
    </row>
    <row r="143" spans="1:7" ht="15.75" thickBot="1" x14ac:dyDescent="0.3">
      <c r="A143" s="26">
        <v>2015</v>
      </c>
      <c r="B143" s="45">
        <v>1558.3</v>
      </c>
      <c r="C143" s="18">
        <v>1048.9000000000001</v>
      </c>
      <c r="D143" s="45">
        <v>1184.9000000000001</v>
      </c>
      <c r="E143" s="45">
        <v>2444.3000000000002</v>
      </c>
      <c r="F143" s="18">
        <v>1295.2</v>
      </c>
      <c r="G143" s="37"/>
    </row>
    <row r="144" spans="1:7" ht="15.75" thickBot="1" x14ac:dyDescent="0.3">
      <c r="A144" s="27">
        <v>2016</v>
      </c>
      <c r="B144" s="46">
        <v>1612.4</v>
      </c>
      <c r="C144" s="19">
        <v>1148.5</v>
      </c>
      <c r="D144" s="46">
        <v>1209.7</v>
      </c>
      <c r="E144" s="46">
        <v>2124.6</v>
      </c>
      <c r="F144" s="19">
        <v>1700.8</v>
      </c>
      <c r="G144" s="37"/>
    </row>
    <row r="145" spans="1:7" ht="15.75" thickBot="1" x14ac:dyDescent="0.3">
      <c r="A145" s="26">
        <v>2017</v>
      </c>
      <c r="B145" s="45">
        <v>1627.5</v>
      </c>
      <c r="C145" s="18">
        <v>1218.2</v>
      </c>
      <c r="D145" s="45">
        <v>1245.7</v>
      </c>
      <c r="E145" s="45">
        <v>2105.6999999999998</v>
      </c>
      <c r="F145" s="18">
        <v>1630.6</v>
      </c>
      <c r="G145" s="37"/>
    </row>
    <row r="146" spans="1:7" ht="15.75" thickBot="1" x14ac:dyDescent="0.3">
      <c r="A146" s="27">
        <v>2018</v>
      </c>
      <c r="B146" s="46">
        <v>1589.3</v>
      </c>
      <c r="C146" s="19">
        <v>1133.5</v>
      </c>
      <c r="D146" s="46">
        <v>1333.8</v>
      </c>
      <c r="E146" s="46">
        <v>2071.8000000000002</v>
      </c>
      <c r="F146" s="19">
        <v>1835</v>
      </c>
      <c r="G146" s="37"/>
    </row>
    <row r="147" spans="1:7" ht="15.75" thickBot="1" x14ac:dyDescent="0.3"/>
    <row r="148" spans="1:7" ht="23.25" thickBot="1" x14ac:dyDescent="0.3">
      <c r="A148" s="77" t="s">
        <v>64</v>
      </c>
      <c r="B148" s="26">
        <v>2015</v>
      </c>
      <c r="C148" s="27">
        <v>2016</v>
      </c>
      <c r="D148" s="26">
        <v>2017</v>
      </c>
      <c r="E148" s="27">
        <v>2018</v>
      </c>
    </row>
    <row r="149" spans="1:7" ht="15.75" thickBot="1" x14ac:dyDescent="0.3">
      <c r="A149" s="22" t="s">
        <v>84</v>
      </c>
      <c r="B149" s="45">
        <v>2429.6999999999998</v>
      </c>
      <c r="C149" s="46">
        <v>2592.5</v>
      </c>
      <c r="D149" s="45">
        <v>2595.6999999999998</v>
      </c>
      <c r="E149" s="46">
        <v>2755.3</v>
      </c>
    </row>
    <row r="150" spans="1:7" ht="15.75" thickBot="1" x14ac:dyDescent="0.3">
      <c r="A150" s="21" t="s">
        <v>85</v>
      </c>
      <c r="B150" s="18">
        <v>2036.3</v>
      </c>
      <c r="C150" s="19">
        <v>2056.5</v>
      </c>
      <c r="D150" s="18">
        <v>1997.8</v>
      </c>
      <c r="E150" s="19">
        <v>2357.3000000000002</v>
      </c>
    </row>
    <row r="151" spans="1:7" ht="15.75" thickBot="1" x14ac:dyDescent="0.3">
      <c r="A151" s="63" t="s">
        <v>157</v>
      </c>
      <c r="B151" s="45">
        <v>2734.4</v>
      </c>
      <c r="C151" s="46">
        <v>3056.4</v>
      </c>
      <c r="D151" s="45">
        <v>0</v>
      </c>
      <c r="E151" s="46">
        <v>2162</v>
      </c>
    </row>
    <row r="152" spans="1:7" ht="15.75" thickBot="1" x14ac:dyDescent="0.3">
      <c r="A152" s="21" t="s">
        <v>86</v>
      </c>
      <c r="B152" s="45">
        <v>2887.3</v>
      </c>
      <c r="C152" s="46">
        <v>2596.9</v>
      </c>
      <c r="D152" s="45">
        <v>2717.8</v>
      </c>
      <c r="E152" s="46">
        <v>2669.1</v>
      </c>
    </row>
    <row r="153" spans="1:7" ht="15.75" thickBot="1" x14ac:dyDescent="0.3">
      <c r="A153" s="21" t="s">
        <v>158</v>
      </c>
      <c r="B153" s="45">
        <v>2503.9</v>
      </c>
      <c r="C153" s="46">
        <v>2097.6</v>
      </c>
      <c r="D153" s="45">
        <v>2126.4</v>
      </c>
      <c r="E153" s="46">
        <v>2626.7</v>
      </c>
    </row>
    <row r="154" spans="1:7" ht="15.75" thickBot="1" x14ac:dyDescent="0.3">
      <c r="A154" s="21" t="s">
        <v>88</v>
      </c>
      <c r="B154" s="18">
        <v>2982.8</v>
      </c>
      <c r="C154" s="19">
        <v>3277.2</v>
      </c>
      <c r="D154" s="18">
        <v>3141.7</v>
      </c>
      <c r="E154" s="19">
        <v>3713.2</v>
      </c>
    </row>
    <row r="155" spans="1:7" ht="15.75" thickBot="1" x14ac:dyDescent="0.3">
      <c r="A155" s="22" t="s">
        <v>159</v>
      </c>
      <c r="B155" s="18">
        <v>0</v>
      </c>
      <c r="C155" s="18">
        <v>0</v>
      </c>
      <c r="D155" s="18">
        <v>0</v>
      </c>
      <c r="E155" s="19">
        <v>3383.9</v>
      </c>
    </row>
    <row r="156" spans="1:7" ht="15.75" thickBot="1" x14ac:dyDescent="0.3"/>
    <row r="157" spans="1:7" ht="23.25" thickBot="1" x14ac:dyDescent="0.3">
      <c r="A157" s="77" t="s">
        <v>64</v>
      </c>
      <c r="B157" s="22" t="s">
        <v>84</v>
      </c>
      <c r="C157" s="21" t="s">
        <v>85</v>
      </c>
      <c r="D157" s="21" t="s">
        <v>86</v>
      </c>
      <c r="E157" s="21" t="s">
        <v>240</v>
      </c>
      <c r="F157" s="21" t="s">
        <v>238</v>
      </c>
      <c r="G157" s="38"/>
    </row>
    <row r="158" spans="1:7" ht="15.75" thickBot="1" x14ac:dyDescent="0.3">
      <c r="A158" s="26">
        <v>2015</v>
      </c>
      <c r="B158" s="45">
        <v>2429.6999999999998</v>
      </c>
      <c r="C158" s="18">
        <v>2036.3</v>
      </c>
      <c r="D158" s="45">
        <v>2887.3</v>
      </c>
      <c r="E158" s="45">
        <v>2503.9</v>
      </c>
      <c r="F158" s="18">
        <v>2982.8</v>
      </c>
      <c r="G158" s="37"/>
    </row>
    <row r="159" spans="1:7" ht="15.75" thickBot="1" x14ac:dyDescent="0.3">
      <c r="A159" s="27">
        <v>2016</v>
      </c>
      <c r="B159" s="46">
        <v>2592.5</v>
      </c>
      <c r="C159" s="19">
        <v>2056.5</v>
      </c>
      <c r="D159" s="46">
        <v>2596.9</v>
      </c>
      <c r="E159" s="46">
        <v>2097.6</v>
      </c>
      <c r="F159" s="19">
        <v>3277.2</v>
      </c>
      <c r="G159" s="37"/>
    </row>
    <row r="160" spans="1:7" ht="15.75" thickBot="1" x14ac:dyDescent="0.3">
      <c r="A160" s="26">
        <v>2017</v>
      </c>
      <c r="B160" s="45">
        <v>2595.6999999999998</v>
      </c>
      <c r="C160" s="18">
        <v>1997.8</v>
      </c>
      <c r="D160" s="45">
        <v>2717.8</v>
      </c>
      <c r="E160" s="45">
        <v>2126.4</v>
      </c>
      <c r="F160" s="18">
        <v>3141.7</v>
      </c>
      <c r="G160" s="37"/>
    </row>
    <row r="161" spans="1:7" ht="15.75" thickBot="1" x14ac:dyDescent="0.3">
      <c r="A161" s="27">
        <v>2018</v>
      </c>
      <c r="B161" s="46">
        <v>2755.3</v>
      </c>
      <c r="C161" s="19">
        <v>2357.3000000000002</v>
      </c>
      <c r="D161" s="46">
        <v>2669.1</v>
      </c>
      <c r="E161" s="46">
        <v>2626.7</v>
      </c>
      <c r="F161" s="19">
        <v>3713.2</v>
      </c>
      <c r="G161" s="37"/>
    </row>
    <row r="162" spans="1:7" ht="15.75" thickBot="1" x14ac:dyDescent="0.3"/>
    <row r="163" spans="1:7" ht="15.75" thickBot="1" x14ac:dyDescent="0.3">
      <c r="A163" s="77" t="s">
        <v>65</v>
      </c>
      <c r="B163" s="26">
        <v>2015</v>
      </c>
      <c r="C163" s="27">
        <v>2016</v>
      </c>
      <c r="D163" s="26">
        <v>2017</v>
      </c>
      <c r="E163" s="27">
        <v>2018</v>
      </c>
    </row>
    <row r="164" spans="1:7" ht="15.75" thickBot="1" x14ac:dyDescent="0.3">
      <c r="A164" s="22" t="s">
        <v>84</v>
      </c>
      <c r="B164" s="45">
        <v>22018.799999999999</v>
      </c>
      <c r="C164" s="46">
        <v>24706.1</v>
      </c>
      <c r="D164" s="45">
        <v>24819.599999999999</v>
      </c>
      <c r="E164" s="46">
        <v>24321.3</v>
      </c>
    </row>
    <row r="165" spans="1:7" ht="15.75" thickBot="1" x14ac:dyDescent="0.3">
      <c r="A165" s="21" t="s">
        <v>85</v>
      </c>
      <c r="B165" s="18">
        <v>21055.1</v>
      </c>
      <c r="C165" s="19">
        <v>22571.5</v>
      </c>
      <c r="D165" s="18">
        <v>24710.1</v>
      </c>
      <c r="E165" s="19">
        <v>24926.799999999999</v>
      </c>
    </row>
    <row r="166" spans="1:7" ht="15.75" thickBot="1" x14ac:dyDescent="0.3">
      <c r="A166" s="63" t="s">
        <v>157</v>
      </c>
      <c r="B166" s="45">
        <v>16454.400000000001</v>
      </c>
      <c r="C166" s="46">
        <v>15810.5</v>
      </c>
      <c r="D166" s="45">
        <v>0</v>
      </c>
      <c r="E166" s="46">
        <v>14341.5</v>
      </c>
    </row>
    <row r="167" spans="1:7" ht="15.75" thickBot="1" x14ac:dyDescent="0.3">
      <c r="A167" s="21" t="s">
        <v>86</v>
      </c>
      <c r="B167" s="45">
        <v>21724.3</v>
      </c>
      <c r="C167" s="46">
        <v>22108.799999999999</v>
      </c>
      <c r="D167" s="45">
        <v>22037.3</v>
      </c>
      <c r="E167" s="46">
        <v>22093.599999999999</v>
      </c>
    </row>
    <row r="168" spans="1:7" ht="15.75" thickBot="1" x14ac:dyDescent="0.3">
      <c r="A168" s="21" t="s">
        <v>158</v>
      </c>
      <c r="B168" s="45">
        <v>22907.9</v>
      </c>
      <c r="C168" s="46">
        <v>33066.699999999997</v>
      </c>
      <c r="D168" s="45">
        <v>30475.8</v>
      </c>
      <c r="E168" s="46">
        <v>28488.7</v>
      </c>
    </row>
    <row r="169" spans="1:7" ht="15.75" thickBot="1" x14ac:dyDescent="0.3">
      <c r="A169" s="21" t="s">
        <v>88</v>
      </c>
      <c r="B169" s="18">
        <v>28268.799999999999</v>
      </c>
      <c r="C169" s="19">
        <v>31881.200000000001</v>
      </c>
      <c r="D169" s="18">
        <v>30823</v>
      </c>
      <c r="E169" s="19">
        <v>32124.3</v>
      </c>
    </row>
    <row r="170" spans="1:7" ht="15.75" thickBot="1" x14ac:dyDescent="0.3">
      <c r="A170" s="22" t="s">
        <v>159</v>
      </c>
      <c r="B170" s="18">
        <v>0</v>
      </c>
      <c r="C170" s="18">
        <v>0</v>
      </c>
      <c r="D170" s="18">
        <v>0</v>
      </c>
      <c r="E170" s="19">
        <v>21827.9</v>
      </c>
    </row>
    <row r="171" spans="1:7" ht="15.75" thickBot="1" x14ac:dyDescent="0.3"/>
    <row r="172" spans="1:7" ht="23.25" thickBot="1" x14ac:dyDescent="0.3">
      <c r="A172" s="77" t="s">
        <v>65</v>
      </c>
      <c r="B172" s="22" t="s">
        <v>84</v>
      </c>
      <c r="C172" s="21" t="s">
        <v>85</v>
      </c>
      <c r="D172" s="21" t="s">
        <v>86</v>
      </c>
      <c r="E172" s="21" t="s">
        <v>240</v>
      </c>
      <c r="F172" s="21" t="s">
        <v>238</v>
      </c>
      <c r="G172" s="38"/>
    </row>
    <row r="173" spans="1:7" ht="15.75" thickBot="1" x14ac:dyDescent="0.3">
      <c r="A173" s="26">
        <v>2015</v>
      </c>
      <c r="B173" s="45">
        <v>22018.799999999999</v>
      </c>
      <c r="C173" s="18">
        <v>21055.1</v>
      </c>
      <c r="D173" s="45">
        <v>21724.3</v>
      </c>
      <c r="E173" s="45">
        <v>22907.9</v>
      </c>
      <c r="F173" s="18">
        <v>28268.799999999999</v>
      </c>
      <c r="G173" s="37"/>
    </row>
    <row r="174" spans="1:7" ht="15.75" thickBot="1" x14ac:dyDescent="0.3">
      <c r="A174" s="27">
        <v>2016</v>
      </c>
      <c r="B174" s="46">
        <v>24706.1</v>
      </c>
      <c r="C174" s="19">
        <v>22571.5</v>
      </c>
      <c r="D174" s="46">
        <v>22108.799999999999</v>
      </c>
      <c r="E174" s="46">
        <v>33066.699999999997</v>
      </c>
      <c r="F174" s="19">
        <v>31881.200000000001</v>
      </c>
      <c r="G174" s="37"/>
    </row>
    <row r="175" spans="1:7" ht="15.75" thickBot="1" x14ac:dyDescent="0.3">
      <c r="A175" s="26">
        <v>2017</v>
      </c>
      <c r="B175" s="45">
        <v>24819.599999999999</v>
      </c>
      <c r="C175" s="18">
        <v>24710.1</v>
      </c>
      <c r="D175" s="45">
        <v>22037.3</v>
      </c>
      <c r="E175" s="45">
        <v>30475.8</v>
      </c>
      <c r="F175" s="18">
        <v>30823</v>
      </c>
      <c r="G175" s="37"/>
    </row>
    <row r="176" spans="1:7" ht="15.75" thickBot="1" x14ac:dyDescent="0.3">
      <c r="A176" s="27">
        <v>2018</v>
      </c>
      <c r="B176" s="46">
        <v>24321.3</v>
      </c>
      <c r="C176" s="19">
        <v>24926.799999999999</v>
      </c>
      <c r="D176" s="46">
        <v>22093.599999999999</v>
      </c>
      <c r="E176" s="46">
        <v>28488.7</v>
      </c>
      <c r="F176" s="19">
        <v>32124.3</v>
      </c>
      <c r="G176" s="37"/>
    </row>
    <row r="177" spans="1:7" ht="15.75" thickBot="1" x14ac:dyDescent="0.3"/>
    <row r="178" spans="1:7" ht="15.75" thickBot="1" x14ac:dyDescent="0.3">
      <c r="A178" s="77" t="s">
        <v>66</v>
      </c>
      <c r="B178" s="26">
        <v>2015</v>
      </c>
      <c r="C178" s="27">
        <v>2016</v>
      </c>
      <c r="D178" s="26">
        <v>2017</v>
      </c>
      <c r="E178" s="27">
        <v>2018</v>
      </c>
    </row>
    <row r="179" spans="1:7" ht="15.75" thickBot="1" x14ac:dyDescent="0.3">
      <c r="A179" s="22" t="s">
        <v>84</v>
      </c>
      <c r="B179" s="45">
        <v>3840.1</v>
      </c>
      <c r="C179" s="46">
        <v>4227.5</v>
      </c>
      <c r="D179" s="45">
        <v>4517.8999999999996</v>
      </c>
      <c r="E179" s="46">
        <v>4318.8999999999996</v>
      </c>
    </row>
    <row r="180" spans="1:7" ht="15.75" thickBot="1" x14ac:dyDescent="0.3">
      <c r="A180" s="21" t="s">
        <v>85</v>
      </c>
      <c r="B180" s="18">
        <v>2431.6</v>
      </c>
      <c r="C180" s="19">
        <v>2445.8000000000002</v>
      </c>
      <c r="D180" s="18">
        <v>2551</v>
      </c>
      <c r="E180" s="19">
        <v>2439.5</v>
      </c>
    </row>
    <row r="181" spans="1:7" ht="15.75" thickBot="1" x14ac:dyDescent="0.3">
      <c r="A181" s="63" t="s">
        <v>157</v>
      </c>
      <c r="B181" s="45">
        <v>5869.5</v>
      </c>
      <c r="C181" s="46">
        <v>5387.2</v>
      </c>
      <c r="D181" s="45">
        <v>0</v>
      </c>
      <c r="E181" s="46">
        <v>4854.5</v>
      </c>
    </row>
    <row r="182" spans="1:7" ht="15.75" thickBot="1" x14ac:dyDescent="0.3">
      <c r="A182" s="21" t="s">
        <v>86</v>
      </c>
      <c r="B182" s="45">
        <v>2072.1999999999998</v>
      </c>
      <c r="C182" s="46">
        <v>2078.1999999999998</v>
      </c>
      <c r="D182" s="45">
        <v>2147.8000000000002</v>
      </c>
      <c r="E182" s="46">
        <v>2219</v>
      </c>
    </row>
    <row r="183" spans="1:7" ht="15.75" thickBot="1" x14ac:dyDescent="0.3">
      <c r="A183" s="21" t="s">
        <v>158</v>
      </c>
      <c r="B183" s="45">
        <v>4871.5</v>
      </c>
      <c r="C183" s="46">
        <v>4976.7</v>
      </c>
      <c r="D183" s="45">
        <v>4671.3</v>
      </c>
      <c r="E183" s="46">
        <v>5036.1000000000004</v>
      </c>
    </row>
    <row r="184" spans="1:7" ht="15.75" thickBot="1" x14ac:dyDescent="0.3">
      <c r="A184" s="21" t="s">
        <v>88</v>
      </c>
      <c r="B184" s="18">
        <v>4555.2</v>
      </c>
      <c r="C184" s="19">
        <v>5168.5</v>
      </c>
      <c r="D184" s="18">
        <v>6003.9</v>
      </c>
      <c r="E184" s="19">
        <v>5371.9</v>
      </c>
    </row>
    <row r="185" spans="1:7" ht="15.75" thickBot="1" x14ac:dyDescent="0.3">
      <c r="A185" s="22" t="s">
        <v>159</v>
      </c>
      <c r="B185" s="18">
        <v>0</v>
      </c>
      <c r="C185" s="18">
        <v>0</v>
      </c>
      <c r="D185" s="18">
        <v>0</v>
      </c>
      <c r="E185" s="19">
        <v>7303.3</v>
      </c>
    </row>
    <row r="186" spans="1:7" ht="15.75" thickBot="1" x14ac:dyDescent="0.3"/>
    <row r="187" spans="1:7" ht="23.25" thickBot="1" x14ac:dyDescent="0.3">
      <c r="A187" s="77" t="s">
        <v>66</v>
      </c>
      <c r="B187" s="22" t="s">
        <v>84</v>
      </c>
      <c r="C187" s="21" t="s">
        <v>85</v>
      </c>
      <c r="D187" s="21" t="s">
        <v>86</v>
      </c>
      <c r="E187" s="21" t="s">
        <v>240</v>
      </c>
      <c r="F187" s="21" t="s">
        <v>238</v>
      </c>
      <c r="G187" s="38"/>
    </row>
    <row r="188" spans="1:7" ht="15.75" thickBot="1" x14ac:dyDescent="0.3">
      <c r="A188" s="26">
        <v>2015</v>
      </c>
      <c r="B188" s="45">
        <v>3840.1</v>
      </c>
      <c r="C188" s="18">
        <v>2431.6</v>
      </c>
      <c r="D188" s="45">
        <v>2072.1999999999998</v>
      </c>
      <c r="E188" s="45">
        <v>4871.5</v>
      </c>
      <c r="F188" s="18">
        <v>4555.2</v>
      </c>
      <c r="G188" s="37"/>
    </row>
    <row r="189" spans="1:7" ht="15.75" thickBot="1" x14ac:dyDescent="0.3">
      <c r="A189" s="27">
        <v>2016</v>
      </c>
      <c r="B189" s="46">
        <v>4227.5</v>
      </c>
      <c r="C189" s="19">
        <v>2445.8000000000002</v>
      </c>
      <c r="D189" s="46">
        <v>2078.1999999999998</v>
      </c>
      <c r="E189" s="46">
        <v>4976.7</v>
      </c>
      <c r="F189" s="19">
        <v>5168.5</v>
      </c>
      <c r="G189" s="37"/>
    </row>
    <row r="190" spans="1:7" ht="15.75" thickBot="1" x14ac:dyDescent="0.3">
      <c r="A190" s="26">
        <v>2017</v>
      </c>
      <c r="B190" s="45">
        <v>4517.8999999999996</v>
      </c>
      <c r="C190" s="18">
        <v>2551</v>
      </c>
      <c r="D190" s="45">
        <v>2147.8000000000002</v>
      </c>
      <c r="E190" s="45">
        <v>4671.3</v>
      </c>
      <c r="F190" s="18">
        <v>6003.9</v>
      </c>
      <c r="G190" s="37"/>
    </row>
    <row r="191" spans="1:7" ht="15.75" thickBot="1" x14ac:dyDescent="0.3">
      <c r="A191" s="27">
        <v>2018</v>
      </c>
      <c r="B191" s="46">
        <v>4318.8999999999996</v>
      </c>
      <c r="C191" s="19">
        <v>2439.5</v>
      </c>
      <c r="D191" s="46">
        <v>2219</v>
      </c>
      <c r="E191" s="46">
        <v>5036.1000000000004</v>
      </c>
      <c r="F191" s="19">
        <v>5371.9</v>
      </c>
      <c r="G191" s="37"/>
    </row>
    <row r="192" spans="1:7" ht="15.75" thickBot="1" x14ac:dyDescent="0.3"/>
    <row r="193" spans="1:7" ht="23.25" thickBot="1" x14ac:dyDescent="0.3">
      <c r="A193" s="77" t="s">
        <v>67</v>
      </c>
      <c r="B193" s="26">
        <v>2015</v>
      </c>
      <c r="C193" s="27">
        <v>2016</v>
      </c>
      <c r="D193" s="26">
        <v>2017</v>
      </c>
      <c r="E193" s="27">
        <v>2018</v>
      </c>
    </row>
    <row r="194" spans="1:7" ht="15.75" thickBot="1" x14ac:dyDescent="0.3">
      <c r="A194" s="22" t="s">
        <v>84</v>
      </c>
      <c r="B194" s="45">
        <v>2565.1</v>
      </c>
      <c r="C194" s="46">
        <v>2736.4</v>
      </c>
      <c r="D194" s="45">
        <v>2849</v>
      </c>
      <c r="E194" s="46">
        <v>2908.4</v>
      </c>
    </row>
    <row r="195" spans="1:7" ht="15.75" thickBot="1" x14ac:dyDescent="0.3">
      <c r="A195" s="21" t="s">
        <v>85</v>
      </c>
      <c r="B195" s="18">
        <v>2044.8</v>
      </c>
      <c r="C195" s="19">
        <v>2229.8000000000002</v>
      </c>
      <c r="D195" s="18">
        <v>2341.6</v>
      </c>
      <c r="E195" s="19">
        <v>2275.3000000000002</v>
      </c>
    </row>
    <row r="196" spans="1:7" ht="15.75" thickBot="1" x14ac:dyDescent="0.3">
      <c r="A196" s="63" t="s">
        <v>157</v>
      </c>
      <c r="B196" s="45">
        <v>1790.7</v>
      </c>
      <c r="C196" s="46">
        <v>2004.8</v>
      </c>
      <c r="D196" s="45">
        <v>0</v>
      </c>
      <c r="E196" s="46">
        <v>1970.6</v>
      </c>
    </row>
    <row r="197" spans="1:7" ht="15.75" thickBot="1" x14ac:dyDescent="0.3">
      <c r="A197" s="21" t="s">
        <v>86</v>
      </c>
      <c r="B197" s="45">
        <v>3024.7</v>
      </c>
      <c r="C197" s="46">
        <v>3103.1</v>
      </c>
      <c r="D197" s="45">
        <v>3231.6</v>
      </c>
      <c r="E197" s="46">
        <v>3223</v>
      </c>
    </row>
    <row r="198" spans="1:7" ht="15.75" thickBot="1" x14ac:dyDescent="0.3">
      <c r="A198" s="21" t="s">
        <v>158</v>
      </c>
      <c r="B198" s="45">
        <v>2914.5</v>
      </c>
      <c r="C198" s="46">
        <v>2896.2</v>
      </c>
      <c r="D198" s="45">
        <v>3044.7</v>
      </c>
      <c r="E198" s="46">
        <v>2999.3</v>
      </c>
    </row>
    <row r="199" spans="1:7" ht="15.75" thickBot="1" x14ac:dyDescent="0.3">
      <c r="A199" s="21" t="s">
        <v>88</v>
      </c>
      <c r="B199" s="18">
        <v>2162.3000000000002</v>
      </c>
      <c r="C199" s="19">
        <v>2846.1</v>
      </c>
      <c r="D199" s="18">
        <v>2964.8</v>
      </c>
      <c r="E199" s="19">
        <v>3000.7</v>
      </c>
    </row>
    <row r="200" spans="1:7" ht="15.75" thickBot="1" x14ac:dyDescent="0.3">
      <c r="A200" s="22" t="s">
        <v>159</v>
      </c>
      <c r="B200" s="18">
        <v>0</v>
      </c>
      <c r="C200" s="18">
        <v>0</v>
      </c>
      <c r="D200" s="18">
        <v>0</v>
      </c>
      <c r="E200" s="19">
        <v>3666.8</v>
      </c>
    </row>
    <row r="201" spans="1:7" ht="15.75" thickBot="1" x14ac:dyDescent="0.3"/>
    <row r="202" spans="1:7" ht="23.25" thickBot="1" x14ac:dyDescent="0.3">
      <c r="A202" s="77" t="s">
        <v>67</v>
      </c>
      <c r="B202" s="22" t="s">
        <v>84</v>
      </c>
      <c r="C202" s="21" t="s">
        <v>85</v>
      </c>
      <c r="D202" s="21" t="s">
        <v>86</v>
      </c>
      <c r="E202" s="21" t="s">
        <v>240</v>
      </c>
      <c r="F202" s="21" t="s">
        <v>238</v>
      </c>
      <c r="G202" s="38"/>
    </row>
    <row r="203" spans="1:7" ht="15.75" thickBot="1" x14ac:dyDescent="0.3">
      <c r="A203" s="26">
        <v>2015</v>
      </c>
      <c r="B203" s="45">
        <v>2565.1</v>
      </c>
      <c r="C203" s="18">
        <v>2044.8</v>
      </c>
      <c r="D203" s="45">
        <v>3024.7</v>
      </c>
      <c r="E203" s="45">
        <v>2914.5</v>
      </c>
      <c r="F203" s="18">
        <v>2162.3000000000002</v>
      </c>
      <c r="G203" s="37"/>
    </row>
    <row r="204" spans="1:7" ht="15.75" thickBot="1" x14ac:dyDescent="0.3">
      <c r="A204" s="27">
        <v>2016</v>
      </c>
      <c r="B204" s="46">
        <v>2736.4</v>
      </c>
      <c r="C204" s="19">
        <v>2229.8000000000002</v>
      </c>
      <c r="D204" s="46">
        <v>3103.1</v>
      </c>
      <c r="E204" s="46">
        <v>2896.2</v>
      </c>
      <c r="F204" s="19">
        <v>2846.1</v>
      </c>
      <c r="G204" s="37"/>
    </row>
    <row r="205" spans="1:7" ht="15.75" thickBot="1" x14ac:dyDescent="0.3">
      <c r="A205" s="26">
        <v>2017</v>
      </c>
      <c r="B205" s="45">
        <v>2849</v>
      </c>
      <c r="C205" s="18">
        <v>2341.6</v>
      </c>
      <c r="D205" s="45">
        <v>3231.6</v>
      </c>
      <c r="E205" s="45">
        <v>3044.7</v>
      </c>
      <c r="F205" s="18">
        <v>2964.8</v>
      </c>
      <c r="G205" s="37"/>
    </row>
    <row r="206" spans="1:7" ht="15.75" thickBot="1" x14ac:dyDescent="0.3">
      <c r="A206" s="27">
        <v>2018</v>
      </c>
      <c r="B206" s="46">
        <v>2908.4</v>
      </c>
      <c r="C206" s="19">
        <v>2275.3000000000002</v>
      </c>
      <c r="D206" s="46">
        <v>3223</v>
      </c>
      <c r="E206" s="46">
        <v>2999.3</v>
      </c>
      <c r="F206" s="19">
        <v>3000.7</v>
      </c>
      <c r="G206" s="37"/>
    </row>
    <row r="207" spans="1:7" ht="15.75" thickBot="1" x14ac:dyDescent="0.3"/>
    <row r="208" spans="1:7" ht="23.25" thickBot="1" x14ac:dyDescent="0.3">
      <c r="A208" s="77" t="s">
        <v>232</v>
      </c>
      <c r="B208" s="26">
        <v>2015</v>
      </c>
      <c r="C208" s="27">
        <v>2016</v>
      </c>
      <c r="D208" s="26">
        <v>2017</v>
      </c>
      <c r="E208" s="27">
        <v>2018</v>
      </c>
    </row>
    <row r="209" spans="1:7" ht="15.75" thickBot="1" x14ac:dyDescent="0.3">
      <c r="A209" s="22" t="s">
        <v>84</v>
      </c>
      <c r="B209" s="45">
        <v>1631.7</v>
      </c>
      <c r="C209" s="46">
        <v>1884.3</v>
      </c>
      <c r="D209" s="45">
        <v>2022.2</v>
      </c>
      <c r="E209" s="46">
        <v>2117.3000000000002</v>
      </c>
    </row>
    <row r="210" spans="1:7" ht="15.75" thickBot="1" x14ac:dyDescent="0.3">
      <c r="A210" s="21" t="s">
        <v>85</v>
      </c>
      <c r="B210" s="18">
        <v>1825.5</v>
      </c>
      <c r="C210" s="19">
        <v>1830.1</v>
      </c>
      <c r="D210" s="18">
        <v>1900.7</v>
      </c>
      <c r="E210" s="19">
        <v>1767.9</v>
      </c>
    </row>
    <row r="211" spans="1:7" ht="15.75" thickBot="1" x14ac:dyDescent="0.3">
      <c r="A211" s="63" t="s">
        <v>157</v>
      </c>
      <c r="B211" s="45">
        <v>1289.2</v>
      </c>
      <c r="C211" s="46">
        <v>1345.4</v>
      </c>
      <c r="D211" s="45">
        <v>0</v>
      </c>
      <c r="E211" s="46">
        <v>809.1</v>
      </c>
    </row>
    <row r="212" spans="1:7" ht="15.75" thickBot="1" x14ac:dyDescent="0.3">
      <c r="A212" s="21" t="s">
        <v>86</v>
      </c>
      <c r="B212" s="45">
        <v>2408.8000000000002</v>
      </c>
      <c r="C212" s="46">
        <v>2488.6999999999998</v>
      </c>
      <c r="D212" s="45">
        <v>2442.3000000000002</v>
      </c>
      <c r="E212" s="46">
        <v>2358.4</v>
      </c>
    </row>
    <row r="213" spans="1:7" ht="15.75" thickBot="1" x14ac:dyDescent="0.3">
      <c r="A213" s="21" t="s">
        <v>158</v>
      </c>
      <c r="B213" s="45">
        <v>2420.5</v>
      </c>
      <c r="C213" s="46">
        <v>2774.1</v>
      </c>
      <c r="D213" s="45">
        <v>3076.6</v>
      </c>
      <c r="E213" s="46">
        <v>3472.6</v>
      </c>
    </row>
    <row r="214" spans="1:7" ht="15.75" thickBot="1" x14ac:dyDescent="0.3">
      <c r="A214" s="21" t="s">
        <v>88</v>
      </c>
      <c r="B214" s="18">
        <v>1796.5</v>
      </c>
      <c r="C214" s="19">
        <v>2478.5</v>
      </c>
      <c r="D214" s="18">
        <v>2644.1</v>
      </c>
      <c r="E214" s="19">
        <v>2793.7</v>
      </c>
    </row>
    <row r="215" spans="1:7" ht="15.75" thickBot="1" x14ac:dyDescent="0.3">
      <c r="A215" s="22" t="s">
        <v>159</v>
      </c>
      <c r="B215" s="18">
        <v>0</v>
      </c>
      <c r="C215" s="18">
        <v>0</v>
      </c>
      <c r="D215" s="18">
        <v>0</v>
      </c>
      <c r="E215" s="19">
        <v>2642</v>
      </c>
    </row>
    <row r="216" spans="1:7" ht="15.75" thickBot="1" x14ac:dyDescent="0.3"/>
    <row r="217" spans="1:7" ht="23.25" thickBot="1" x14ac:dyDescent="0.3">
      <c r="A217" s="77" t="s">
        <v>232</v>
      </c>
      <c r="B217" s="22" t="s">
        <v>84</v>
      </c>
      <c r="C217" s="21" t="s">
        <v>85</v>
      </c>
      <c r="D217" s="21" t="s">
        <v>86</v>
      </c>
      <c r="E217" s="21" t="s">
        <v>240</v>
      </c>
      <c r="F217" s="21" t="s">
        <v>238</v>
      </c>
      <c r="G217" s="38"/>
    </row>
    <row r="218" spans="1:7" ht="15.75" thickBot="1" x14ac:dyDescent="0.3">
      <c r="A218" s="26">
        <v>2015</v>
      </c>
      <c r="B218" s="45">
        <v>1631.7</v>
      </c>
      <c r="C218" s="18">
        <v>1825.5</v>
      </c>
      <c r="D218" s="45">
        <v>2408.8000000000002</v>
      </c>
      <c r="E218" s="45">
        <v>2420.5</v>
      </c>
      <c r="F218" s="18">
        <v>1796.5</v>
      </c>
      <c r="G218" s="37"/>
    </row>
    <row r="219" spans="1:7" ht="15.75" thickBot="1" x14ac:dyDescent="0.3">
      <c r="A219" s="27">
        <v>2016</v>
      </c>
      <c r="B219" s="46">
        <v>1884.3</v>
      </c>
      <c r="C219" s="19">
        <v>1830.1</v>
      </c>
      <c r="D219" s="46">
        <v>2488.6999999999998</v>
      </c>
      <c r="E219" s="46">
        <v>2774.1</v>
      </c>
      <c r="F219" s="19">
        <v>2478.5</v>
      </c>
      <c r="G219" s="37"/>
    </row>
    <row r="220" spans="1:7" ht="15.75" thickBot="1" x14ac:dyDescent="0.3">
      <c r="A220" s="26">
        <v>2017</v>
      </c>
      <c r="B220" s="45">
        <v>2022.2</v>
      </c>
      <c r="C220" s="18">
        <v>1900.7</v>
      </c>
      <c r="D220" s="45">
        <v>2442.3000000000002</v>
      </c>
      <c r="E220" s="45">
        <v>3076.6</v>
      </c>
      <c r="F220" s="18">
        <v>2644.1</v>
      </c>
      <c r="G220" s="37"/>
    </row>
    <row r="221" spans="1:7" ht="15.75" thickBot="1" x14ac:dyDescent="0.3">
      <c r="A221" s="27">
        <v>2018</v>
      </c>
      <c r="B221" s="46">
        <v>2117.3000000000002</v>
      </c>
      <c r="C221" s="19">
        <v>1767.9</v>
      </c>
      <c r="D221" s="46">
        <v>2358.4</v>
      </c>
      <c r="E221" s="46">
        <v>3472.6</v>
      </c>
      <c r="F221" s="19">
        <v>2793.7</v>
      </c>
      <c r="G221" s="37"/>
    </row>
    <row r="222" spans="1:7" ht="15.75" thickBot="1" x14ac:dyDescent="0.3"/>
    <row r="223" spans="1:7" ht="15.75" thickBot="1" x14ac:dyDescent="0.3">
      <c r="A223" s="77" t="s">
        <v>69</v>
      </c>
      <c r="B223" s="26">
        <v>2015</v>
      </c>
      <c r="C223" s="27">
        <v>2016</v>
      </c>
      <c r="D223" s="26">
        <v>2017</v>
      </c>
      <c r="E223" s="27">
        <v>2018</v>
      </c>
    </row>
    <row r="224" spans="1:7" ht="15.75" thickBot="1" x14ac:dyDescent="0.3">
      <c r="A224" s="22" t="s">
        <v>84</v>
      </c>
      <c r="B224" s="45">
        <v>3852.3</v>
      </c>
      <c r="C224" s="46">
        <v>4235</v>
      </c>
      <c r="D224" s="45">
        <v>4231.2</v>
      </c>
      <c r="E224" s="46">
        <v>4471.8999999999996</v>
      </c>
    </row>
    <row r="225" spans="1:7" ht="15.75" thickBot="1" x14ac:dyDescent="0.3">
      <c r="A225" s="21" t="s">
        <v>85</v>
      </c>
      <c r="B225" s="18">
        <v>2174.6</v>
      </c>
      <c r="C225" s="19">
        <v>2298.6</v>
      </c>
      <c r="D225" s="18">
        <v>2412.1</v>
      </c>
      <c r="E225" s="19">
        <v>2346.4</v>
      </c>
    </row>
    <row r="226" spans="1:7" ht="15.75" thickBot="1" x14ac:dyDescent="0.3">
      <c r="A226" s="63" t="s">
        <v>157</v>
      </c>
      <c r="B226" s="45">
        <v>4518.8</v>
      </c>
      <c r="C226" s="46">
        <v>4643.1000000000004</v>
      </c>
      <c r="D226" s="45">
        <v>0</v>
      </c>
      <c r="E226" s="46">
        <v>4073.5</v>
      </c>
    </row>
    <row r="227" spans="1:7" ht="15.75" thickBot="1" x14ac:dyDescent="0.3">
      <c r="A227" s="21" t="s">
        <v>86</v>
      </c>
      <c r="B227" s="45">
        <v>4686.3999999999996</v>
      </c>
      <c r="C227" s="46">
        <v>4713.8</v>
      </c>
      <c r="D227" s="45">
        <v>4733.6000000000004</v>
      </c>
      <c r="E227" s="46">
        <v>4702.1000000000004</v>
      </c>
    </row>
    <row r="228" spans="1:7" ht="15.75" thickBot="1" x14ac:dyDescent="0.3">
      <c r="A228" s="21" t="s">
        <v>158</v>
      </c>
      <c r="B228" s="45">
        <v>4591.3999999999996</v>
      </c>
      <c r="C228" s="46">
        <v>4656.3999999999996</v>
      </c>
      <c r="D228" s="45">
        <v>4803.3</v>
      </c>
      <c r="E228" s="46">
        <v>5522.9</v>
      </c>
    </row>
    <row r="229" spans="1:7" ht="15.75" thickBot="1" x14ac:dyDescent="0.3">
      <c r="A229" s="21" t="s">
        <v>88</v>
      </c>
      <c r="B229" s="18">
        <v>5930.8</v>
      </c>
      <c r="C229" s="19">
        <v>6781.4</v>
      </c>
      <c r="D229" s="18">
        <v>6195.5</v>
      </c>
      <c r="E229" s="19">
        <v>6589.4</v>
      </c>
    </row>
    <row r="230" spans="1:7" ht="15.75" thickBot="1" x14ac:dyDescent="0.3">
      <c r="A230" s="22" t="s">
        <v>159</v>
      </c>
      <c r="B230" s="18">
        <v>0</v>
      </c>
      <c r="C230" s="18">
        <v>0</v>
      </c>
      <c r="D230" s="18">
        <v>0</v>
      </c>
      <c r="E230" s="19">
        <v>6397.6</v>
      </c>
    </row>
    <row r="231" spans="1:7" ht="15.75" thickBot="1" x14ac:dyDescent="0.3"/>
    <row r="232" spans="1:7" ht="23.25" thickBot="1" x14ac:dyDescent="0.3">
      <c r="A232" s="77" t="s">
        <v>69</v>
      </c>
      <c r="B232" s="22" t="s">
        <v>84</v>
      </c>
      <c r="C232" s="21" t="s">
        <v>85</v>
      </c>
      <c r="D232" s="21" t="s">
        <v>86</v>
      </c>
      <c r="E232" s="21" t="s">
        <v>240</v>
      </c>
      <c r="F232" s="21" t="s">
        <v>238</v>
      </c>
      <c r="G232" s="38"/>
    </row>
    <row r="233" spans="1:7" ht="15.75" thickBot="1" x14ac:dyDescent="0.3">
      <c r="A233" s="26">
        <v>2015</v>
      </c>
      <c r="B233" s="45">
        <v>3852.3</v>
      </c>
      <c r="C233" s="18">
        <v>2174.6</v>
      </c>
      <c r="D233" s="45">
        <v>4686.3999999999996</v>
      </c>
      <c r="E233" s="45">
        <v>4591.3999999999996</v>
      </c>
      <c r="F233" s="18">
        <v>5930.8</v>
      </c>
      <c r="G233" s="37"/>
    </row>
    <row r="234" spans="1:7" ht="15.75" thickBot="1" x14ac:dyDescent="0.3">
      <c r="A234" s="27">
        <v>2016</v>
      </c>
      <c r="B234" s="46">
        <v>4235</v>
      </c>
      <c r="C234" s="19">
        <v>2298.6</v>
      </c>
      <c r="D234" s="46">
        <v>4713.8</v>
      </c>
      <c r="E234" s="46">
        <v>4656.3999999999996</v>
      </c>
      <c r="F234" s="19">
        <v>6781.4</v>
      </c>
      <c r="G234" s="37"/>
    </row>
    <row r="235" spans="1:7" ht="15.75" thickBot="1" x14ac:dyDescent="0.3">
      <c r="A235" s="26">
        <v>2017</v>
      </c>
      <c r="B235" s="45">
        <v>4231.2</v>
      </c>
      <c r="C235" s="18">
        <v>2412.1</v>
      </c>
      <c r="D235" s="45">
        <v>4733.6000000000004</v>
      </c>
      <c r="E235" s="45">
        <v>4803.3</v>
      </c>
      <c r="F235" s="18">
        <v>6195.5</v>
      </c>
      <c r="G235" s="37"/>
    </row>
    <row r="236" spans="1:7" ht="15.75" thickBot="1" x14ac:dyDescent="0.3">
      <c r="A236" s="27">
        <v>2018</v>
      </c>
      <c r="B236" s="46">
        <v>4471.8999999999996</v>
      </c>
      <c r="C236" s="19">
        <v>2346.4</v>
      </c>
      <c r="D236" s="46">
        <v>4702.1000000000004</v>
      </c>
      <c r="E236" s="46">
        <v>5522.9</v>
      </c>
      <c r="F236" s="19">
        <v>6589.4</v>
      </c>
      <c r="G236" s="37"/>
    </row>
    <row r="237" spans="1:7" ht="15.75" thickBot="1" x14ac:dyDescent="0.3"/>
    <row r="238" spans="1:7" ht="23.25" thickBot="1" x14ac:dyDescent="0.3">
      <c r="A238" s="77" t="s">
        <v>233</v>
      </c>
      <c r="B238" s="26">
        <v>2015</v>
      </c>
      <c r="C238" s="27">
        <v>2016</v>
      </c>
      <c r="D238" s="26">
        <v>2017</v>
      </c>
      <c r="E238" s="27">
        <v>2018</v>
      </c>
    </row>
    <row r="239" spans="1:7" ht="15.75" thickBot="1" x14ac:dyDescent="0.3">
      <c r="A239" s="22" t="s">
        <v>84</v>
      </c>
      <c r="B239" s="45">
        <v>3722.2</v>
      </c>
      <c r="C239" s="46">
        <v>3429.1</v>
      </c>
      <c r="D239" s="45">
        <v>5026.3</v>
      </c>
      <c r="E239" s="46">
        <v>5541.2</v>
      </c>
    </row>
    <row r="240" spans="1:7" ht="15.75" thickBot="1" x14ac:dyDescent="0.3">
      <c r="A240" s="21" t="s">
        <v>85</v>
      </c>
      <c r="B240" s="18">
        <v>1730.4</v>
      </c>
      <c r="C240" s="19">
        <v>1623.1</v>
      </c>
      <c r="D240" s="18">
        <v>1627.1</v>
      </c>
      <c r="E240" s="19">
        <v>3353.3</v>
      </c>
    </row>
    <row r="241" spans="1:7" ht="15.75" thickBot="1" x14ac:dyDescent="0.3">
      <c r="A241" s="63" t="s">
        <v>157</v>
      </c>
      <c r="B241" s="45">
        <v>1041.9000000000001</v>
      </c>
      <c r="C241" s="46">
        <v>1758.6</v>
      </c>
      <c r="D241" s="45">
        <v>0</v>
      </c>
      <c r="E241" s="46">
        <v>3652.6</v>
      </c>
    </row>
    <row r="242" spans="1:7" ht="15.75" thickBot="1" x14ac:dyDescent="0.3">
      <c r="A242" s="21" t="s">
        <v>86</v>
      </c>
      <c r="B242" s="45">
        <v>4618.7</v>
      </c>
      <c r="C242" s="46">
        <v>4741.5</v>
      </c>
      <c r="D242" s="45">
        <v>7085.1</v>
      </c>
      <c r="E242" s="46">
        <v>6680.8</v>
      </c>
    </row>
    <row r="243" spans="1:7" ht="15.75" thickBot="1" x14ac:dyDescent="0.3">
      <c r="A243" s="21" t="s">
        <v>158</v>
      </c>
      <c r="B243" s="45">
        <v>1964.4</v>
      </c>
      <c r="C243" s="46">
        <v>2778.7</v>
      </c>
      <c r="D243" s="45">
        <v>12803.8</v>
      </c>
      <c r="E243" s="46">
        <v>12961.1</v>
      </c>
    </row>
    <row r="244" spans="1:7" ht="15.75" thickBot="1" x14ac:dyDescent="0.3">
      <c r="A244" s="21" t="s">
        <v>88</v>
      </c>
      <c r="B244" s="18">
        <v>4989.1000000000004</v>
      </c>
      <c r="C244" s="19">
        <v>4886.2</v>
      </c>
      <c r="D244" s="18">
        <v>4052.5</v>
      </c>
      <c r="E244" s="19">
        <v>4920.8999999999996</v>
      </c>
    </row>
    <row r="245" spans="1:7" ht="15.75" thickBot="1" x14ac:dyDescent="0.3">
      <c r="A245" s="22" t="s">
        <v>159</v>
      </c>
      <c r="B245" s="18">
        <v>0</v>
      </c>
      <c r="C245" s="18">
        <v>0</v>
      </c>
      <c r="D245" s="18">
        <v>0</v>
      </c>
      <c r="E245" s="19">
        <v>4117.8999999999996</v>
      </c>
    </row>
    <row r="246" spans="1:7" ht="15.75" thickBot="1" x14ac:dyDescent="0.3"/>
    <row r="247" spans="1:7" ht="23.25" thickBot="1" x14ac:dyDescent="0.3">
      <c r="A247" s="77" t="s">
        <v>233</v>
      </c>
      <c r="B247" s="22" t="s">
        <v>84</v>
      </c>
      <c r="C247" s="21" t="s">
        <v>85</v>
      </c>
      <c r="D247" s="21" t="s">
        <v>86</v>
      </c>
      <c r="E247" s="21" t="s">
        <v>240</v>
      </c>
      <c r="F247" s="21" t="s">
        <v>238</v>
      </c>
      <c r="G247" s="38"/>
    </row>
    <row r="248" spans="1:7" ht="15.75" thickBot="1" x14ac:dyDescent="0.3">
      <c r="A248" s="26">
        <v>2015</v>
      </c>
      <c r="B248" s="45">
        <v>3722.2</v>
      </c>
      <c r="C248" s="18">
        <v>1730.4</v>
      </c>
      <c r="D248" s="45">
        <v>4618.7</v>
      </c>
      <c r="E248" s="45">
        <v>1964.4</v>
      </c>
      <c r="F248" s="18">
        <v>4989.1000000000004</v>
      </c>
      <c r="G248" s="37"/>
    </row>
    <row r="249" spans="1:7" ht="15.75" thickBot="1" x14ac:dyDescent="0.3">
      <c r="A249" s="27">
        <v>2016</v>
      </c>
      <c r="B249" s="46">
        <v>3429.1</v>
      </c>
      <c r="C249" s="19">
        <v>1623.1</v>
      </c>
      <c r="D249" s="46">
        <v>4741.5</v>
      </c>
      <c r="E249" s="46">
        <v>2778.7</v>
      </c>
      <c r="F249" s="19">
        <v>4886.2</v>
      </c>
      <c r="G249" s="37"/>
    </row>
    <row r="250" spans="1:7" ht="15.75" thickBot="1" x14ac:dyDescent="0.3">
      <c r="A250" s="26">
        <v>2017</v>
      </c>
      <c r="B250" s="45">
        <v>5026.3</v>
      </c>
      <c r="C250" s="18">
        <v>1627.1</v>
      </c>
      <c r="D250" s="45">
        <v>7085.1</v>
      </c>
      <c r="E250" s="45">
        <v>12803.8</v>
      </c>
      <c r="F250" s="18">
        <v>4052.5</v>
      </c>
      <c r="G250" s="37"/>
    </row>
    <row r="251" spans="1:7" ht="15.75" thickBot="1" x14ac:dyDescent="0.3">
      <c r="A251" s="27">
        <v>2018</v>
      </c>
      <c r="B251" s="46">
        <v>5541.2</v>
      </c>
      <c r="C251" s="19">
        <v>3353.3</v>
      </c>
      <c r="D251" s="46">
        <v>6680.8</v>
      </c>
      <c r="E251" s="46">
        <v>12961.1</v>
      </c>
      <c r="F251" s="19">
        <v>4920.8999999999996</v>
      </c>
      <c r="G251" s="37"/>
    </row>
    <row r="252" spans="1:7" ht="15.75" thickBot="1" x14ac:dyDescent="0.3"/>
    <row r="253" spans="1:7" ht="33.75" thickBot="1" x14ac:dyDescent="0.3">
      <c r="A253" s="77" t="s">
        <v>72</v>
      </c>
      <c r="B253" s="26">
        <v>2015</v>
      </c>
      <c r="C253" s="27">
        <v>2016</v>
      </c>
      <c r="D253" s="26">
        <v>2017</v>
      </c>
      <c r="E253" s="27">
        <v>2018</v>
      </c>
    </row>
    <row r="254" spans="1:7" ht="15.75" thickBot="1" x14ac:dyDescent="0.3">
      <c r="A254" s="22" t="s">
        <v>84</v>
      </c>
      <c r="B254" s="45">
        <v>300.7</v>
      </c>
      <c r="C254" s="46">
        <v>314.10000000000002</v>
      </c>
      <c r="D254" s="45">
        <v>390.1</v>
      </c>
      <c r="E254" s="46">
        <v>438.7</v>
      </c>
    </row>
    <row r="255" spans="1:7" ht="15.75" thickBot="1" x14ac:dyDescent="0.3">
      <c r="A255" s="21" t="s">
        <v>85</v>
      </c>
      <c r="B255" s="18">
        <v>245.5</v>
      </c>
      <c r="C255" s="19">
        <v>233.7</v>
      </c>
      <c r="D255" s="18">
        <v>229.2</v>
      </c>
      <c r="E255" s="19">
        <v>225.8</v>
      </c>
    </row>
    <row r="256" spans="1:7" ht="15.75" thickBot="1" x14ac:dyDescent="0.3">
      <c r="A256" s="63" t="s">
        <v>157</v>
      </c>
      <c r="B256" s="45">
        <v>666.3</v>
      </c>
      <c r="C256" s="46">
        <v>532.5</v>
      </c>
      <c r="D256" s="45">
        <v>0</v>
      </c>
      <c r="E256" s="46">
        <v>600.4</v>
      </c>
    </row>
    <row r="257" spans="1:7" ht="15.75" thickBot="1" x14ac:dyDescent="0.3">
      <c r="A257" s="21" t="s">
        <v>86</v>
      </c>
      <c r="B257" s="45">
        <v>201.8</v>
      </c>
      <c r="C257" s="46">
        <v>193.9</v>
      </c>
      <c r="D257" s="45">
        <v>211.8</v>
      </c>
      <c r="E257" s="46">
        <v>184.9</v>
      </c>
    </row>
    <row r="258" spans="1:7" ht="15.75" thickBot="1" x14ac:dyDescent="0.3">
      <c r="A258" s="21" t="s">
        <v>158</v>
      </c>
      <c r="B258" s="45">
        <v>345.3</v>
      </c>
      <c r="C258" s="46">
        <v>370.1</v>
      </c>
      <c r="D258" s="45">
        <v>874.2</v>
      </c>
      <c r="E258" s="46">
        <v>1039.8</v>
      </c>
    </row>
    <row r="259" spans="1:7" ht="15.75" thickBot="1" x14ac:dyDescent="0.3">
      <c r="A259" s="21" t="s">
        <v>88</v>
      </c>
      <c r="B259" s="18">
        <v>382.2</v>
      </c>
      <c r="C259" s="19">
        <v>440.5</v>
      </c>
      <c r="D259" s="18">
        <v>508.5</v>
      </c>
      <c r="E259" s="19">
        <v>485.6</v>
      </c>
    </row>
    <row r="260" spans="1:7" ht="15.75" thickBot="1" x14ac:dyDescent="0.3">
      <c r="A260" s="22" t="s">
        <v>159</v>
      </c>
      <c r="B260" s="18">
        <v>0</v>
      </c>
      <c r="C260" s="18">
        <v>0</v>
      </c>
      <c r="D260" s="18">
        <v>0</v>
      </c>
      <c r="E260" s="19">
        <v>1418.1</v>
      </c>
    </row>
    <row r="261" spans="1:7" ht="15.75" thickBot="1" x14ac:dyDescent="0.3"/>
    <row r="262" spans="1:7" ht="33.75" thickBot="1" x14ac:dyDescent="0.3">
      <c r="A262" s="77" t="s">
        <v>72</v>
      </c>
      <c r="B262" s="22" t="s">
        <v>84</v>
      </c>
      <c r="C262" s="21" t="s">
        <v>85</v>
      </c>
      <c r="D262" s="21" t="s">
        <v>86</v>
      </c>
      <c r="E262" s="21" t="s">
        <v>240</v>
      </c>
      <c r="F262" s="21" t="s">
        <v>238</v>
      </c>
      <c r="G262" s="38"/>
    </row>
    <row r="263" spans="1:7" ht="15.75" thickBot="1" x14ac:dyDescent="0.3">
      <c r="A263" s="26">
        <v>2015</v>
      </c>
      <c r="B263" s="45">
        <v>300.7</v>
      </c>
      <c r="C263" s="18">
        <v>245.5</v>
      </c>
      <c r="D263" s="45">
        <v>201.8</v>
      </c>
      <c r="E263" s="45">
        <v>345.3</v>
      </c>
      <c r="F263" s="18">
        <v>382.2</v>
      </c>
      <c r="G263" s="37"/>
    </row>
    <row r="264" spans="1:7" ht="15.75" thickBot="1" x14ac:dyDescent="0.3">
      <c r="A264" s="27">
        <v>2016</v>
      </c>
      <c r="B264" s="46">
        <v>314.10000000000002</v>
      </c>
      <c r="C264" s="19">
        <v>233.7</v>
      </c>
      <c r="D264" s="46">
        <v>193.9</v>
      </c>
      <c r="E264" s="46">
        <v>370.1</v>
      </c>
      <c r="F264" s="19">
        <v>440.5</v>
      </c>
      <c r="G264" s="37"/>
    </row>
    <row r="265" spans="1:7" ht="15.75" thickBot="1" x14ac:dyDescent="0.3">
      <c r="A265" s="26">
        <v>2017</v>
      </c>
      <c r="B265" s="45">
        <v>390.1</v>
      </c>
      <c r="C265" s="18">
        <v>229.2</v>
      </c>
      <c r="D265" s="45">
        <v>211.8</v>
      </c>
      <c r="E265" s="45">
        <v>874.2</v>
      </c>
      <c r="F265" s="18">
        <v>508.5</v>
      </c>
      <c r="G265" s="37"/>
    </row>
    <row r="266" spans="1:7" ht="15.75" thickBot="1" x14ac:dyDescent="0.3">
      <c r="A266" s="27">
        <v>2018</v>
      </c>
      <c r="B266" s="46">
        <v>438.7</v>
      </c>
      <c r="C266" s="19">
        <v>225.8</v>
      </c>
      <c r="D266" s="46">
        <v>184.9</v>
      </c>
      <c r="E266" s="46">
        <v>1039.8</v>
      </c>
      <c r="F266" s="19">
        <v>485.6</v>
      </c>
      <c r="G266" s="37"/>
    </row>
    <row r="267" spans="1:7" ht="15.75" thickBot="1" x14ac:dyDescent="0.3"/>
    <row r="268" spans="1:7" ht="33.75" thickBot="1" x14ac:dyDescent="0.3">
      <c r="A268" s="77" t="s">
        <v>74</v>
      </c>
      <c r="B268" s="26">
        <v>2015</v>
      </c>
      <c r="C268" s="27">
        <v>2016</v>
      </c>
      <c r="D268" s="26">
        <v>2017</v>
      </c>
      <c r="E268" s="27">
        <v>2018</v>
      </c>
    </row>
    <row r="269" spans="1:7" ht="15.75" thickBot="1" x14ac:dyDescent="0.3">
      <c r="A269" s="22" t="s">
        <v>84</v>
      </c>
      <c r="B269" s="45">
        <v>3270.4</v>
      </c>
      <c r="C269" s="46">
        <v>3442.2</v>
      </c>
      <c r="D269" s="45">
        <v>3389.3</v>
      </c>
      <c r="E269" s="46">
        <v>2974.7</v>
      </c>
    </row>
    <row r="270" spans="1:7" ht="15.75" thickBot="1" x14ac:dyDescent="0.3">
      <c r="A270" s="21" t="s">
        <v>85</v>
      </c>
      <c r="B270" s="18">
        <v>4101.1000000000004</v>
      </c>
      <c r="C270" s="19">
        <v>4189.5</v>
      </c>
      <c r="D270" s="18">
        <v>4251.1000000000004</v>
      </c>
      <c r="E270" s="19">
        <v>4053.6</v>
      </c>
    </row>
    <row r="271" spans="1:7" ht="15.75" thickBot="1" x14ac:dyDescent="0.3">
      <c r="A271" s="63" t="s">
        <v>157</v>
      </c>
      <c r="B271" s="45">
        <v>1731.2</v>
      </c>
      <c r="C271" s="46">
        <v>1784.8</v>
      </c>
      <c r="D271" s="45">
        <v>0</v>
      </c>
      <c r="E271" s="46">
        <v>1340.9</v>
      </c>
    </row>
    <row r="272" spans="1:7" ht="15.75" thickBot="1" x14ac:dyDescent="0.3">
      <c r="A272" s="21" t="s">
        <v>86</v>
      </c>
      <c r="B272" s="45">
        <v>4125.7</v>
      </c>
      <c r="C272" s="46">
        <v>4810.2</v>
      </c>
      <c r="D272" s="45">
        <v>4757.3999999999996</v>
      </c>
      <c r="E272" s="46">
        <v>4382.5</v>
      </c>
    </row>
    <row r="273" spans="1:7" ht="15.75" thickBot="1" x14ac:dyDescent="0.3">
      <c r="A273" s="21" t="s">
        <v>158</v>
      </c>
      <c r="B273" s="45">
        <v>3395.6</v>
      </c>
      <c r="C273" s="46">
        <v>4006.5</v>
      </c>
      <c r="D273" s="45">
        <v>4413.8999999999996</v>
      </c>
      <c r="E273" s="46">
        <v>3792.6</v>
      </c>
    </row>
    <row r="274" spans="1:7" ht="15.75" thickBot="1" x14ac:dyDescent="0.3">
      <c r="A274" s="21" t="s">
        <v>88</v>
      </c>
      <c r="B274" s="18">
        <v>2610.1999999999998</v>
      </c>
      <c r="C274" s="19">
        <v>3346.2</v>
      </c>
      <c r="D274" s="18">
        <v>3389.7</v>
      </c>
      <c r="E274" s="19">
        <v>2908.1</v>
      </c>
    </row>
    <row r="275" spans="1:7" ht="15.75" thickBot="1" x14ac:dyDescent="0.3">
      <c r="A275" s="22" t="s">
        <v>159</v>
      </c>
      <c r="B275" s="18">
        <v>0</v>
      </c>
      <c r="C275" s="18">
        <v>0</v>
      </c>
      <c r="D275" s="18">
        <v>0</v>
      </c>
      <c r="E275" s="19">
        <v>1606.8</v>
      </c>
    </row>
    <row r="276" spans="1:7" ht="15.75" thickBot="1" x14ac:dyDescent="0.3"/>
    <row r="277" spans="1:7" ht="33.75" thickBot="1" x14ac:dyDescent="0.3">
      <c r="A277" s="77" t="s">
        <v>74</v>
      </c>
      <c r="B277" s="22" t="s">
        <v>84</v>
      </c>
      <c r="C277" s="21" t="s">
        <v>85</v>
      </c>
      <c r="D277" s="21" t="s">
        <v>86</v>
      </c>
      <c r="E277" s="21" t="s">
        <v>240</v>
      </c>
      <c r="F277" s="21" t="s">
        <v>238</v>
      </c>
      <c r="G277" s="38"/>
    </row>
    <row r="278" spans="1:7" ht="15.75" thickBot="1" x14ac:dyDescent="0.3">
      <c r="A278" s="26">
        <v>2015</v>
      </c>
      <c r="B278" s="45">
        <v>3270.4</v>
      </c>
      <c r="C278" s="18">
        <v>4101.1000000000004</v>
      </c>
      <c r="D278" s="45">
        <v>4125.7</v>
      </c>
      <c r="E278" s="45">
        <v>3395.6</v>
      </c>
      <c r="F278" s="18">
        <v>2610.1999999999998</v>
      </c>
      <c r="G278" s="37"/>
    </row>
    <row r="279" spans="1:7" ht="15.75" thickBot="1" x14ac:dyDescent="0.3">
      <c r="A279" s="27">
        <v>2016</v>
      </c>
      <c r="B279" s="46">
        <v>3442.2</v>
      </c>
      <c r="C279" s="19">
        <v>4189.5</v>
      </c>
      <c r="D279" s="46">
        <v>4810.2</v>
      </c>
      <c r="E279" s="46">
        <v>4006.5</v>
      </c>
      <c r="F279" s="19">
        <v>3346.2</v>
      </c>
      <c r="G279" s="37"/>
    </row>
    <row r="280" spans="1:7" ht="15.75" thickBot="1" x14ac:dyDescent="0.3">
      <c r="A280" s="26">
        <v>2017</v>
      </c>
      <c r="B280" s="45">
        <v>3389.3</v>
      </c>
      <c r="C280" s="18">
        <v>4251.1000000000004</v>
      </c>
      <c r="D280" s="45">
        <v>4757.3999999999996</v>
      </c>
      <c r="E280" s="45">
        <v>4413.8999999999996</v>
      </c>
      <c r="F280" s="18">
        <v>3389.7</v>
      </c>
      <c r="G280" s="37"/>
    </row>
    <row r="281" spans="1:7" ht="15.75" thickBot="1" x14ac:dyDescent="0.3">
      <c r="A281" s="27">
        <v>2018</v>
      </c>
      <c r="B281" s="46">
        <v>2974.7</v>
      </c>
      <c r="C281" s="19">
        <v>4053.6</v>
      </c>
      <c r="D281" s="46">
        <v>4382.5</v>
      </c>
      <c r="E281" s="46">
        <v>3792.6</v>
      </c>
      <c r="F281" s="19">
        <v>2908.1</v>
      </c>
      <c r="G281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7"/>
  <sheetViews>
    <sheetView workbookViewId="0">
      <selection activeCell="I6" sqref="I6"/>
    </sheetView>
  </sheetViews>
  <sheetFormatPr defaultRowHeight="15" x14ac:dyDescent="0.25"/>
  <sheetData>
    <row r="2" spans="1:91" ht="33.75" x14ac:dyDescent="0.25">
      <c r="B2" s="72" t="s">
        <v>84</v>
      </c>
      <c r="C2" s="72" t="s">
        <v>85</v>
      </c>
      <c r="D2" s="72" t="s">
        <v>86</v>
      </c>
      <c r="E2" s="72" t="s">
        <v>237</v>
      </c>
      <c r="F2" s="72" t="s">
        <v>238</v>
      </c>
      <c r="G2" s="72" t="s">
        <v>84</v>
      </c>
      <c r="H2" s="72" t="s">
        <v>85</v>
      </c>
      <c r="I2" s="72" t="s">
        <v>86</v>
      </c>
      <c r="J2" s="72" t="s">
        <v>237</v>
      </c>
      <c r="K2" s="72" t="s">
        <v>238</v>
      </c>
      <c r="L2" s="72" t="s">
        <v>84</v>
      </c>
      <c r="M2" s="72" t="s">
        <v>85</v>
      </c>
      <c r="N2" s="72" t="s">
        <v>86</v>
      </c>
      <c r="O2" s="72" t="s">
        <v>237</v>
      </c>
      <c r="P2" s="72" t="s">
        <v>238</v>
      </c>
      <c r="Q2" s="72" t="s">
        <v>84</v>
      </c>
      <c r="R2" s="72" t="s">
        <v>85</v>
      </c>
      <c r="S2" s="72" t="s">
        <v>86</v>
      </c>
      <c r="T2" s="72" t="s">
        <v>237</v>
      </c>
      <c r="U2" s="72" t="s">
        <v>238</v>
      </c>
      <c r="V2" s="72" t="s">
        <v>84</v>
      </c>
      <c r="W2" s="72" t="s">
        <v>85</v>
      </c>
      <c r="X2" s="72" t="s">
        <v>86</v>
      </c>
      <c r="Y2" s="72" t="s">
        <v>237</v>
      </c>
      <c r="Z2" s="72" t="s">
        <v>238</v>
      </c>
      <c r="AA2" s="72" t="s">
        <v>84</v>
      </c>
      <c r="AB2" s="72" t="s">
        <v>85</v>
      </c>
      <c r="AC2" s="72" t="s">
        <v>86</v>
      </c>
      <c r="AD2" s="72" t="s">
        <v>240</v>
      </c>
      <c r="AE2" s="72" t="s">
        <v>238</v>
      </c>
      <c r="AF2" s="72" t="s">
        <v>84</v>
      </c>
      <c r="AG2" s="72" t="s">
        <v>85</v>
      </c>
      <c r="AH2" s="72" t="s">
        <v>86</v>
      </c>
      <c r="AI2" s="72" t="s">
        <v>240</v>
      </c>
      <c r="AJ2" s="72" t="s">
        <v>238</v>
      </c>
      <c r="AK2" s="72" t="s">
        <v>84</v>
      </c>
      <c r="AL2" s="72" t="s">
        <v>85</v>
      </c>
      <c r="AM2" s="72" t="s">
        <v>86</v>
      </c>
      <c r="AN2" s="72" t="s">
        <v>240</v>
      </c>
      <c r="AO2" s="72" t="s">
        <v>238</v>
      </c>
      <c r="AP2" s="72" t="s">
        <v>84</v>
      </c>
      <c r="AQ2" s="72" t="s">
        <v>85</v>
      </c>
      <c r="AR2" s="72" t="s">
        <v>86</v>
      </c>
      <c r="AS2" s="72" t="s">
        <v>240</v>
      </c>
      <c r="AT2" s="72" t="s">
        <v>238</v>
      </c>
      <c r="AU2" s="72" t="s">
        <v>84</v>
      </c>
      <c r="AV2" s="72" t="s">
        <v>85</v>
      </c>
      <c r="AW2" s="72" t="s">
        <v>86</v>
      </c>
      <c r="AX2" s="72" t="s">
        <v>240</v>
      </c>
      <c r="AY2" s="72" t="s">
        <v>238</v>
      </c>
      <c r="AZ2" s="72" t="s">
        <v>84</v>
      </c>
      <c r="BA2" s="72" t="s">
        <v>85</v>
      </c>
      <c r="BB2" s="72" t="s">
        <v>86</v>
      </c>
      <c r="BC2" s="72" t="s">
        <v>240</v>
      </c>
      <c r="BD2" s="72" t="s">
        <v>238</v>
      </c>
      <c r="BE2" s="72" t="s">
        <v>84</v>
      </c>
      <c r="BF2" s="72" t="s">
        <v>85</v>
      </c>
      <c r="BG2" s="72" t="s">
        <v>86</v>
      </c>
      <c r="BH2" s="72" t="s">
        <v>240</v>
      </c>
      <c r="BI2" s="72" t="s">
        <v>238</v>
      </c>
      <c r="BJ2" s="72" t="s">
        <v>84</v>
      </c>
      <c r="BK2" s="72" t="s">
        <v>85</v>
      </c>
      <c r="BL2" s="72" t="s">
        <v>86</v>
      </c>
      <c r="BM2" s="72" t="s">
        <v>240</v>
      </c>
      <c r="BN2" s="72" t="s">
        <v>238</v>
      </c>
      <c r="BO2" s="72" t="s">
        <v>84</v>
      </c>
      <c r="BP2" s="72" t="s">
        <v>85</v>
      </c>
      <c r="BQ2" s="72" t="s">
        <v>86</v>
      </c>
      <c r="BR2" s="72" t="s">
        <v>240</v>
      </c>
      <c r="BS2" s="72" t="s">
        <v>238</v>
      </c>
      <c r="BT2" s="72" t="s">
        <v>84</v>
      </c>
      <c r="BU2" s="72" t="s">
        <v>85</v>
      </c>
      <c r="BV2" s="72" t="s">
        <v>86</v>
      </c>
      <c r="BW2" s="72" t="s">
        <v>240</v>
      </c>
      <c r="BX2" s="72" t="s">
        <v>238</v>
      </c>
      <c r="BY2" s="72" t="s">
        <v>84</v>
      </c>
      <c r="BZ2" s="72" t="s">
        <v>85</v>
      </c>
      <c r="CA2" s="72" t="s">
        <v>86</v>
      </c>
      <c r="CB2" s="72" t="s">
        <v>240</v>
      </c>
      <c r="CC2" s="72" t="s">
        <v>238</v>
      </c>
      <c r="CD2" s="72" t="s">
        <v>84</v>
      </c>
      <c r="CE2" s="72" t="s">
        <v>85</v>
      </c>
      <c r="CF2" s="72" t="s">
        <v>86</v>
      </c>
      <c r="CG2" s="72" t="s">
        <v>240</v>
      </c>
      <c r="CH2" s="72" t="s">
        <v>238</v>
      </c>
      <c r="CI2" s="72" t="s">
        <v>84</v>
      </c>
      <c r="CJ2" s="72" t="s">
        <v>85</v>
      </c>
      <c r="CK2" s="72" t="s">
        <v>86</v>
      </c>
      <c r="CL2" s="72" t="s">
        <v>240</v>
      </c>
      <c r="CM2" s="72" t="s">
        <v>238</v>
      </c>
    </row>
    <row r="3" spans="1:91" x14ac:dyDescent="0.25">
      <c r="A3" s="73">
        <v>2015</v>
      </c>
      <c r="B3" s="73">
        <v>1428.1</v>
      </c>
      <c r="C3" s="74">
        <v>1504.9</v>
      </c>
      <c r="D3" s="74">
        <v>1978.6</v>
      </c>
      <c r="E3" s="74">
        <v>1495</v>
      </c>
      <c r="F3" s="74">
        <v>1359.2</v>
      </c>
      <c r="G3" s="70">
        <v>563.4</v>
      </c>
      <c r="H3" s="70">
        <v>532.70000000000005</v>
      </c>
      <c r="I3" s="70">
        <v>1078.9000000000001</v>
      </c>
      <c r="J3" s="70">
        <v>1322.8</v>
      </c>
      <c r="K3" s="70">
        <v>776.6</v>
      </c>
      <c r="L3" s="74">
        <v>1963</v>
      </c>
      <c r="M3" s="74">
        <v>945.2</v>
      </c>
      <c r="N3" s="74">
        <v>764.1</v>
      </c>
      <c r="O3" s="74">
        <v>1327.4</v>
      </c>
      <c r="P3" s="74">
        <v>1320.3</v>
      </c>
      <c r="Q3" s="74">
        <v>875.9</v>
      </c>
      <c r="R3" s="74">
        <v>572.20000000000005</v>
      </c>
      <c r="S3" s="74">
        <v>1112.7</v>
      </c>
      <c r="T3" s="74">
        <v>1429.4</v>
      </c>
      <c r="U3" s="74">
        <v>1294.2</v>
      </c>
      <c r="V3" s="74">
        <v>55</v>
      </c>
      <c r="W3" s="74">
        <v>46.9</v>
      </c>
      <c r="X3" s="74">
        <v>49.6</v>
      </c>
      <c r="Y3" s="74">
        <v>72.8</v>
      </c>
      <c r="Z3" s="70">
        <v>22.1</v>
      </c>
      <c r="AA3" s="74">
        <v>216.4</v>
      </c>
      <c r="AB3" s="74">
        <v>143.1</v>
      </c>
      <c r="AC3" s="74">
        <v>145.80000000000001</v>
      </c>
      <c r="AD3" s="74">
        <v>177.9</v>
      </c>
      <c r="AE3" s="74">
        <v>900.5</v>
      </c>
      <c r="AF3" s="74">
        <v>1871.5</v>
      </c>
      <c r="AG3" s="74">
        <v>1303.8</v>
      </c>
      <c r="AH3" s="74">
        <v>1567.9</v>
      </c>
      <c r="AI3" s="74">
        <v>2471</v>
      </c>
      <c r="AJ3" s="74">
        <v>2685.4</v>
      </c>
      <c r="AK3" s="74">
        <v>2363.9</v>
      </c>
      <c r="AL3" s="74">
        <v>2682</v>
      </c>
      <c r="AM3" s="74">
        <v>2040.8</v>
      </c>
      <c r="AN3" s="74">
        <v>3750.1</v>
      </c>
      <c r="AO3" s="74">
        <v>1959.8</v>
      </c>
      <c r="AP3" s="74">
        <v>1558.3</v>
      </c>
      <c r="AQ3" s="74">
        <v>1048.9000000000001</v>
      </c>
      <c r="AR3" s="74">
        <v>1184.9000000000001</v>
      </c>
      <c r="AS3" s="74">
        <v>2444.3000000000002</v>
      </c>
      <c r="AT3" s="74">
        <v>1295.2</v>
      </c>
      <c r="AU3" s="74">
        <v>2429.6999999999998</v>
      </c>
      <c r="AV3" s="74">
        <v>2036.3</v>
      </c>
      <c r="AW3" s="74">
        <v>2887.3</v>
      </c>
      <c r="AX3" s="74">
        <v>2503.9</v>
      </c>
      <c r="AY3" s="74">
        <v>2982.8</v>
      </c>
      <c r="AZ3" s="74">
        <v>22018.799999999999</v>
      </c>
      <c r="BA3" s="74">
        <v>21055.1</v>
      </c>
      <c r="BB3" s="74">
        <v>21724.3</v>
      </c>
      <c r="BC3" s="74">
        <v>22907.9</v>
      </c>
      <c r="BD3" s="74">
        <v>28268.799999999999</v>
      </c>
      <c r="BE3" s="74">
        <v>3840.1</v>
      </c>
      <c r="BF3" s="74">
        <v>2431.6</v>
      </c>
      <c r="BG3" s="74">
        <v>2072.1999999999998</v>
      </c>
      <c r="BH3" s="74">
        <v>4871.5</v>
      </c>
      <c r="BI3" s="74">
        <v>4555.2</v>
      </c>
      <c r="BJ3" s="74">
        <v>2565.1</v>
      </c>
      <c r="BK3" s="74">
        <v>2044.8</v>
      </c>
      <c r="BL3" s="74">
        <v>3024.7</v>
      </c>
      <c r="BM3" s="74">
        <v>2914.5</v>
      </c>
      <c r="BN3" s="74">
        <v>2162.3000000000002</v>
      </c>
      <c r="BO3" s="74">
        <v>1631.7</v>
      </c>
      <c r="BP3" s="74">
        <v>1825.5</v>
      </c>
      <c r="BQ3" s="74">
        <v>2408.8000000000002</v>
      </c>
      <c r="BR3" s="74">
        <v>2420.5</v>
      </c>
      <c r="BS3" s="74">
        <v>1796.5</v>
      </c>
      <c r="BT3" s="74">
        <v>3852.3</v>
      </c>
      <c r="BU3" s="74">
        <v>2174.6</v>
      </c>
      <c r="BV3" s="74">
        <v>4686.3999999999996</v>
      </c>
      <c r="BW3" s="74">
        <v>4591.3999999999996</v>
      </c>
      <c r="BX3" s="74">
        <v>5930.8</v>
      </c>
      <c r="BY3" s="74">
        <v>3722.2</v>
      </c>
      <c r="BZ3" s="74">
        <v>1730.4</v>
      </c>
      <c r="CA3" s="74">
        <v>4618.7</v>
      </c>
      <c r="CB3" s="74">
        <v>1964.4</v>
      </c>
      <c r="CC3" s="74">
        <v>4989.1000000000004</v>
      </c>
      <c r="CD3" s="74">
        <v>300.7</v>
      </c>
      <c r="CE3" s="74">
        <v>245.5</v>
      </c>
      <c r="CF3" s="74">
        <v>201.8</v>
      </c>
      <c r="CG3" s="74">
        <v>345.3</v>
      </c>
      <c r="CH3" s="74">
        <v>382.2</v>
      </c>
      <c r="CI3" s="74">
        <v>3270.4</v>
      </c>
      <c r="CJ3" s="74">
        <v>4101.1000000000004</v>
      </c>
      <c r="CK3" s="74">
        <v>4125.7</v>
      </c>
      <c r="CL3" s="74">
        <v>3395.6</v>
      </c>
      <c r="CM3" s="74">
        <v>2610.1999999999998</v>
      </c>
    </row>
    <row r="4" spans="1:91" x14ac:dyDescent="0.25">
      <c r="A4" s="73">
        <v>2016</v>
      </c>
      <c r="B4" s="73">
        <v>1348.4</v>
      </c>
      <c r="C4" s="74">
        <v>1520.3</v>
      </c>
      <c r="D4" s="74">
        <v>2025.6</v>
      </c>
      <c r="E4" s="74">
        <v>2125.3000000000002</v>
      </c>
      <c r="F4" s="74">
        <v>1321.7</v>
      </c>
      <c r="G4" s="70">
        <v>621.6</v>
      </c>
      <c r="H4" s="70">
        <v>606.6</v>
      </c>
      <c r="I4" s="70">
        <v>1133.5</v>
      </c>
      <c r="J4" s="70">
        <v>1254</v>
      </c>
      <c r="K4" s="70">
        <v>1023.6</v>
      </c>
      <c r="L4" s="74">
        <v>1955.2</v>
      </c>
      <c r="M4" s="74">
        <v>994.7</v>
      </c>
      <c r="N4" s="74">
        <v>830.2</v>
      </c>
      <c r="O4" s="74">
        <v>867.3</v>
      </c>
      <c r="P4" s="74">
        <v>1421.5</v>
      </c>
      <c r="Q4" s="74">
        <v>956.2</v>
      </c>
      <c r="R4" s="74">
        <v>585.70000000000005</v>
      </c>
      <c r="S4" s="74">
        <v>1065.7</v>
      </c>
      <c r="T4" s="74">
        <v>1363.5</v>
      </c>
      <c r="U4" s="74">
        <v>1369.3</v>
      </c>
      <c r="V4" s="74">
        <v>60.8</v>
      </c>
      <c r="W4" s="74">
        <v>50.4</v>
      </c>
      <c r="X4" s="74">
        <v>53.8</v>
      </c>
      <c r="Y4" s="74">
        <v>63.2</v>
      </c>
      <c r="Z4" s="70">
        <v>28.3</v>
      </c>
      <c r="AA4" s="74">
        <v>156.6</v>
      </c>
      <c r="AB4" s="74">
        <v>95.9</v>
      </c>
      <c r="AC4" s="74">
        <v>149.19999999999999</v>
      </c>
      <c r="AD4" s="74">
        <v>142.4</v>
      </c>
      <c r="AE4" s="74">
        <v>455.5</v>
      </c>
      <c r="AF4" s="74">
        <v>1891.7</v>
      </c>
      <c r="AG4" s="74">
        <v>1362.1</v>
      </c>
      <c r="AH4" s="74">
        <v>1524.5</v>
      </c>
      <c r="AI4" s="74">
        <v>2306.6999999999998</v>
      </c>
      <c r="AJ4" s="74">
        <v>2995.7</v>
      </c>
      <c r="AK4" s="74">
        <v>2465.5</v>
      </c>
      <c r="AL4" s="74">
        <v>2447.5</v>
      </c>
      <c r="AM4" s="74">
        <v>1855.8</v>
      </c>
      <c r="AN4" s="74">
        <v>3153.9</v>
      </c>
      <c r="AO4" s="74">
        <v>2115.6</v>
      </c>
      <c r="AP4" s="74">
        <v>1612.4</v>
      </c>
      <c r="AQ4" s="74">
        <v>1148.5</v>
      </c>
      <c r="AR4" s="74">
        <v>1209.7</v>
      </c>
      <c r="AS4" s="74">
        <v>2124.6</v>
      </c>
      <c r="AT4" s="74">
        <v>1700.8</v>
      </c>
      <c r="AU4" s="74">
        <v>2592.5</v>
      </c>
      <c r="AV4" s="74">
        <v>2056.5</v>
      </c>
      <c r="AW4" s="74">
        <v>2596.9</v>
      </c>
      <c r="AX4" s="74">
        <v>2097.6</v>
      </c>
      <c r="AY4" s="74">
        <v>3277.2</v>
      </c>
      <c r="AZ4" s="74">
        <v>24706.1</v>
      </c>
      <c r="BA4" s="74">
        <v>22571.5</v>
      </c>
      <c r="BB4" s="74">
        <v>22108.799999999999</v>
      </c>
      <c r="BC4" s="74">
        <v>33066.699999999997</v>
      </c>
      <c r="BD4" s="74">
        <v>31881.200000000001</v>
      </c>
      <c r="BE4" s="74">
        <v>4227.5</v>
      </c>
      <c r="BF4" s="74">
        <v>2445.8000000000002</v>
      </c>
      <c r="BG4" s="74">
        <v>2078.1999999999998</v>
      </c>
      <c r="BH4" s="74">
        <v>4976.7</v>
      </c>
      <c r="BI4" s="74">
        <v>5168.5</v>
      </c>
      <c r="BJ4" s="74">
        <v>2736.4</v>
      </c>
      <c r="BK4" s="74">
        <v>2229.8000000000002</v>
      </c>
      <c r="BL4" s="74">
        <v>3103.1</v>
      </c>
      <c r="BM4" s="74">
        <v>2896.2</v>
      </c>
      <c r="BN4" s="74">
        <v>2846.1</v>
      </c>
      <c r="BO4" s="74">
        <v>1884.3</v>
      </c>
      <c r="BP4" s="74">
        <v>1830.1</v>
      </c>
      <c r="BQ4" s="74">
        <v>2488.6999999999998</v>
      </c>
      <c r="BR4" s="74">
        <v>2774.1</v>
      </c>
      <c r="BS4" s="74">
        <v>2478.5</v>
      </c>
      <c r="BT4" s="74">
        <v>4235</v>
      </c>
      <c r="BU4" s="74">
        <v>2298.6</v>
      </c>
      <c r="BV4" s="74">
        <v>4713.8</v>
      </c>
      <c r="BW4" s="74">
        <v>4656.3999999999996</v>
      </c>
      <c r="BX4" s="74">
        <v>6781.4</v>
      </c>
      <c r="BY4" s="74">
        <v>3429.1</v>
      </c>
      <c r="BZ4" s="74">
        <v>1623.1</v>
      </c>
      <c r="CA4" s="74">
        <v>4741.5</v>
      </c>
      <c r="CB4" s="74">
        <v>2778.7</v>
      </c>
      <c r="CC4" s="74">
        <v>4886.2</v>
      </c>
      <c r="CD4" s="74">
        <v>314.10000000000002</v>
      </c>
      <c r="CE4" s="74">
        <v>233.7</v>
      </c>
      <c r="CF4" s="74">
        <v>193.9</v>
      </c>
      <c r="CG4" s="74">
        <v>370.1</v>
      </c>
      <c r="CH4" s="74">
        <v>440.5</v>
      </c>
      <c r="CI4" s="74">
        <v>3442.2</v>
      </c>
      <c r="CJ4" s="74">
        <v>4189.5</v>
      </c>
      <c r="CK4" s="74">
        <v>4810.2</v>
      </c>
      <c r="CL4" s="74">
        <v>4006.5</v>
      </c>
      <c r="CM4" s="74">
        <v>3346.2</v>
      </c>
    </row>
    <row r="5" spans="1:91" x14ac:dyDescent="0.25">
      <c r="A5" s="73">
        <v>2017</v>
      </c>
      <c r="B5" s="73">
        <v>1353.6</v>
      </c>
      <c r="C5" s="74">
        <v>1478.2</v>
      </c>
      <c r="D5" s="74">
        <v>2112</v>
      </c>
      <c r="E5" s="74">
        <v>2073.1</v>
      </c>
      <c r="F5" s="74">
        <v>1429.9</v>
      </c>
      <c r="G5" s="70">
        <v>671.9</v>
      </c>
      <c r="H5" s="70">
        <v>617.4</v>
      </c>
      <c r="I5" s="70">
        <v>1178.5999999999999</v>
      </c>
      <c r="J5" s="70">
        <v>1097.5999999999999</v>
      </c>
      <c r="K5" s="70">
        <v>1035.5999999999999</v>
      </c>
      <c r="L5" s="74">
        <v>1949.6</v>
      </c>
      <c r="M5" s="74">
        <v>914.3</v>
      </c>
      <c r="N5" s="74">
        <v>793</v>
      </c>
      <c r="O5" s="74">
        <v>920.8</v>
      </c>
      <c r="P5" s="74">
        <v>1449.5</v>
      </c>
      <c r="Q5" s="74">
        <v>976.4</v>
      </c>
      <c r="R5" s="74">
        <v>580.9</v>
      </c>
      <c r="S5" s="74">
        <v>1037.0999999999999</v>
      </c>
      <c r="T5" s="74">
        <v>1275.5999999999999</v>
      </c>
      <c r="U5" s="74">
        <v>1345.7</v>
      </c>
      <c r="V5" s="74">
        <v>54.2</v>
      </c>
      <c r="W5" s="74">
        <v>41.8</v>
      </c>
      <c r="X5" s="74">
        <v>58.7</v>
      </c>
      <c r="Y5" s="70">
        <v>60.5</v>
      </c>
      <c r="Z5" s="70">
        <v>22.6</v>
      </c>
      <c r="AA5" s="74">
        <v>108.7</v>
      </c>
      <c r="AB5" s="74">
        <v>69.5</v>
      </c>
      <c r="AC5" s="74">
        <v>136.4</v>
      </c>
      <c r="AD5" s="74">
        <v>235.3</v>
      </c>
      <c r="AE5" s="74">
        <v>37.200000000000003</v>
      </c>
      <c r="AF5" s="74">
        <v>1952.6</v>
      </c>
      <c r="AG5" s="74">
        <v>1434.4</v>
      </c>
      <c r="AH5" s="74">
        <v>1491.5</v>
      </c>
      <c r="AI5" s="74">
        <v>2539.6999999999998</v>
      </c>
      <c r="AJ5" s="74">
        <v>2919.9</v>
      </c>
      <c r="AK5" s="74">
        <v>2484.5</v>
      </c>
      <c r="AL5" s="74">
        <v>2415.1999999999998</v>
      </c>
      <c r="AM5" s="74">
        <v>1910.3</v>
      </c>
      <c r="AN5" s="74">
        <v>2900.3</v>
      </c>
      <c r="AO5" s="74">
        <v>2520.9</v>
      </c>
      <c r="AP5" s="74">
        <v>1627.5</v>
      </c>
      <c r="AQ5" s="74">
        <v>1218.2</v>
      </c>
      <c r="AR5" s="74">
        <v>1245.7</v>
      </c>
      <c r="AS5" s="74">
        <v>2105.6999999999998</v>
      </c>
      <c r="AT5" s="74">
        <v>1630.6</v>
      </c>
      <c r="AU5" s="74">
        <v>2595.6999999999998</v>
      </c>
      <c r="AV5" s="74">
        <v>1997.8</v>
      </c>
      <c r="AW5" s="74">
        <v>2717.8</v>
      </c>
      <c r="AX5" s="74">
        <v>2126.4</v>
      </c>
      <c r="AY5" s="74">
        <v>3141.7</v>
      </c>
      <c r="AZ5" s="74">
        <v>24819.599999999999</v>
      </c>
      <c r="BA5" s="74">
        <v>24710.1</v>
      </c>
      <c r="BB5" s="74">
        <v>22037.3</v>
      </c>
      <c r="BC5" s="74">
        <v>30475.8</v>
      </c>
      <c r="BD5" s="74">
        <v>30823</v>
      </c>
      <c r="BE5" s="74">
        <v>4517.8999999999996</v>
      </c>
      <c r="BF5" s="74">
        <v>2551</v>
      </c>
      <c r="BG5" s="74">
        <v>2147.8000000000002</v>
      </c>
      <c r="BH5" s="74">
        <v>4671.3</v>
      </c>
      <c r="BI5" s="74">
        <v>6003.9</v>
      </c>
      <c r="BJ5" s="74">
        <v>2849</v>
      </c>
      <c r="BK5" s="74">
        <v>2341.6</v>
      </c>
      <c r="BL5" s="74">
        <v>3231.6</v>
      </c>
      <c r="BM5" s="74">
        <v>3044.7</v>
      </c>
      <c r="BN5" s="74">
        <v>2964.8</v>
      </c>
      <c r="BO5" s="74">
        <v>2022.2</v>
      </c>
      <c r="BP5" s="74">
        <v>1900.7</v>
      </c>
      <c r="BQ5" s="74">
        <v>2442.3000000000002</v>
      </c>
      <c r="BR5" s="74">
        <v>3076.6</v>
      </c>
      <c r="BS5" s="74">
        <v>2644.1</v>
      </c>
      <c r="BT5" s="74">
        <v>4231.2</v>
      </c>
      <c r="BU5" s="74">
        <v>2412.1</v>
      </c>
      <c r="BV5" s="74">
        <v>4733.6000000000004</v>
      </c>
      <c r="BW5" s="74">
        <v>4803.3</v>
      </c>
      <c r="BX5" s="74">
        <v>6195.5</v>
      </c>
      <c r="BY5" s="74">
        <v>5026.3</v>
      </c>
      <c r="BZ5" s="74">
        <v>1627.1</v>
      </c>
      <c r="CA5" s="74">
        <v>7085.1</v>
      </c>
      <c r="CB5" s="74">
        <v>12803.8</v>
      </c>
      <c r="CC5" s="74">
        <v>4052.5</v>
      </c>
      <c r="CD5" s="74">
        <v>390.1</v>
      </c>
      <c r="CE5" s="74">
        <v>229.2</v>
      </c>
      <c r="CF5" s="74">
        <v>211.8</v>
      </c>
      <c r="CG5" s="74">
        <v>874.2</v>
      </c>
      <c r="CH5" s="74">
        <v>508.5</v>
      </c>
      <c r="CI5" s="74">
        <v>3389.3</v>
      </c>
      <c r="CJ5" s="74">
        <v>4251.1000000000004</v>
      </c>
      <c r="CK5" s="74">
        <v>4757.3999999999996</v>
      </c>
      <c r="CL5" s="74">
        <v>4413.8999999999996</v>
      </c>
      <c r="CM5" s="74">
        <v>3389.7</v>
      </c>
    </row>
    <row r="6" spans="1:91" x14ac:dyDescent="0.25">
      <c r="A6" s="73">
        <v>2018</v>
      </c>
      <c r="B6" s="73">
        <v>1334.9</v>
      </c>
      <c r="C6" s="74">
        <v>1371</v>
      </c>
      <c r="D6" s="74">
        <v>2133.5</v>
      </c>
      <c r="E6" s="74">
        <v>1981.8</v>
      </c>
      <c r="F6" s="74">
        <v>1508.4</v>
      </c>
      <c r="G6" s="70">
        <v>747.9</v>
      </c>
      <c r="H6" s="70">
        <v>645.1</v>
      </c>
      <c r="I6" s="70">
        <v>1149.8</v>
      </c>
      <c r="J6" s="70">
        <v>1268</v>
      </c>
      <c r="K6" s="70">
        <v>1099.3</v>
      </c>
      <c r="L6" s="74">
        <v>1781</v>
      </c>
      <c r="M6" s="74">
        <v>901.2</v>
      </c>
      <c r="N6" s="74">
        <v>782.1</v>
      </c>
      <c r="O6" s="74">
        <v>989</v>
      </c>
      <c r="P6" s="74">
        <v>1247.4000000000001</v>
      </c>
      <c r="Q6" s="74">
        <v>956.5</v>
      </c>
      <c r="R6" s="74">
        <v>589.9</v>
      </c>
      <c r="S6" s="74">
        <v>1088.5999999999999</v>
      </c>
      <c r="T6" s="74">
        <v>1466.1</v>
      </c>
      <c r="U6" s="74">
        <v>1303.9000000000001</v>
      </c>
      <c r="V6" s="74">
        <v>54.9</v>
      </c>
      <c r="W6" s="74">
        <v>47</v>
      </c>
      <c r="X6" s="74">
        <v>38.4</v>
      </c>
      <c r="Y6" s="70">
        <v>52.7</v>
      </c>
      <c r="Z6" s="70">
        <v>20.7</v>
      </c>
      <c r="AA6" s="74">
        <v>105.4</v>
      </c>
      <c r="AB6" s="74">
        <v>54.3</v>
      </c>
      <c r="AC6" s="74">
        <v>170.5</v>
      </c>
      <c r="AD6" s="74">
        <v>335.3</v>
      </c>
      <c r="AE6" s="74">
        <v>34</v>
      </c>
      <c r="AF6" s="74">
        <v>1926.9</v>
      </c>
      <c r="AG6" s="74">
        <v>1441.5</v>
      </c>
      <c r="AH6" s="74">
        <v>1498.2</v>
      </c>
      <c r="AI6" s="74">
        <v>2655.3</v>
      </c>
      <c r="AJ6" s="74">
        <v>3194.1</v>
      </c>
      <c r="AK6" s="74">
        <v>2460</v>
      </c>
      <c r="AL6" s="74">
        <v>2149.8000000000002</v>
      </c>
      <c r="AM6" s="74">
        <v>1791.8</v>
      </c>
      <c r="AN6" s="74">
        <v>3314.8</v>
      </c>
      <c r="AO6" s="74">
        <v>2743.4</v>
      </c>
      <c r="AP6" s="74">
        <v>1589.3</v>
      </c>
      <c r="AQ6" s="74">
        <v>1133.5</v>
      </c>
      <c r="AR6" s="74">
        <v>1333.8</v>
      </c>
      <c r="AS6" s="74">
        <v>2071.8000000000002</v>
      </c>
      <c r="AT6" s="74">
        <v>1835</v>
      </c>
      <c r="AU6" s="74">
        <v>2755.3</v>
      </c>
      <c r="AV6" s="74">
        <v>2357.3000000000002</v>
      </c>
      <c r="AW6" s="74">
        <v>2669.1</v>
      </c>
      <c r="AX6" s="74">
        <v>2626.7</v>
      </c>
      <c r="AY6" s="74">
        <v>3713.2</v>
      </c>
      <c r="AZ6" s="74">
        <v>24321.3</v>
      </c>
      <c r="BA6" s="74">
        <v>24926.799999999999</v>
      </c>
      <c r="BB6" s="74">
        <v>22093.599999999999</v>
      </c>
      <c r="BC6" s="74">
        <v>28488.7</v>
      </c>
      <c r="BD6" s="74">
        <v>32124.3</v>
      </c>
      <c r="BE6" s="74">
        <v>4318.8999999999996</v>
      </c>
      <c r="BF6" s="74">
        <v>2439.5</v>
      </c>
      <c r="BG6" s="74">
        <v>2219</v>
      </c>
      <c r="BH6" s="74">
        <v>5036.1000000000004</v>
      </c>
      <c r="BI6" s="74">
        <v>5371.9</v>
      </c>
      <c r="BJ6" s="74">
        <v>2908.4</v>
      </c>
      <c r="BK6" s="74">
        <v>2275.3000000000002</v>
      </c>
      <c r="BL6" s="74">
        <v>3223</v>
      </c>
      <c r="BM6" s="74">
        <v>2999.3</v>
      </c>
      <c r="BN6" s="74">
        <v>3000.7</v>
      </c>
      <c r="BO6" s="74">
        <v>2117.3000000000002</v>
      </c>
      <c r="BP6" s="74">
        <v>1767.9</v>
      </c>
      <c r="BQ6" s="74">
        <v>2358.4</v>
      </c>
      <c r="BR6" s="74">
        <v>3472.6</v>
      </c>
      <c r="BS6" s="74">
        <v>2793.7</v>
      </c>
      <c r="BT6" s="74">
        <v>4471.8999999999996</v>
      </c>
      <c r="BU6" s="74">
        <v>2346.4</v>
      </c>
      <c r="BV6" s="74">
        <v>4702.1000000000004</v>
      </c>
      <c r="BW6" s="74">
        <v>5522.9</v>
      </c>
      <c r="BX6" s="74">
        <v>6589.4</v>
      </c>
      <c r="BY6" s="74">
        <v>5541.2</v>
      </c>
      <c r="BZ6" s="74">
        <v>3353.3</v>
      </c>
      <c r="CA6" s="74">
        <v>6680.8</v>
      </c>
      <c r="CB6" s="74">
        <v>12961.1</v>
      </c>
      <c r="CC6" s="74">
        <v>4920.8999999999996</v>
      </c>
      <c r="CD6" s="74">
        <v>438.7</v>
      </c>
      <c r="CE6" s="74">
        <v>225.8</v>
      </c>
      <c r="CF6" s="74">
        <v>184.9</v>
      </c>
      <c r="CG6" s="74">
        <v>1039.8</v>
      </c>
      <c r="CH6" s="74">
        <v>485.6</v>
      </c>
      <c r="CI6" s="74">
        <v>2974.7</v>
      </c>
      <c r="CJ6" s="74">
        <v>4053.6</v>
      </c>
      <c r="CK6" s="74">
        <v>4382.5</v>
      </c>
      <c r="CL6" s="74">
        <v>3792.6</v>
      </c>
      <c r="CM6" s="74">
        <v>2908.1</v>
      </c>
    </row>
    <row r="7" spans="1:91" ht="148.5" x14ac:dyDescent="0.25">
      <c r="B7" s="90" t="s">
        <v>223</v>
      </c>
      <c r="C7" s="91"/>
      <c r="D7" s="91"/>
      <c r="E7" s="91"/>
      <c r="F7" s="87"/>
      <c r="G7" s="92" t="s">
        <v>56</v>
      </c>
      <c r="H7" s="91"/>
      <c r="I7" s="91"/>
      <c r="J7" s="91"/>
      <c r="K7" s="87"/>
      <c r="L7" s="93" t="s">
        <v>228</v>
      </c>
      <c r="M7" s="91"/>
      <c r="N7" s="91"/>
      <c r="O7" s="91"/>
      <c r="P7" s="87"/>
      <c r="Q7" s="93" t="s">
        <v>229</v>
      </c>
      <c r="R7" s="91"/>
      <c r="S7" s="91"/>
      <c r="T7" s="91"/>
      <c r="U7" s="87"/>
      <c r="V7" s="93" t="s">
        <v>59</v>
      </c>
      <c r="W7" s="91"/>
      <c r="X7" s="91"/>
      <c r="Y7" s="91"/>
      <c r="Z7" s="87"/>
      <c r="AA7" s="93" t="s">
        <v>60</v>
      </c>
      <c r="AB7" s="91"/>
      <c r="AC7" s="91"/>
      <c r="AD7" s="91"/>
      <c r="AE7" s="87"/>
      <c r="AF7" s="93" t="s">
        <v>61</v>
      </c>
      <c r="AG7" s="91"/>
      <c r="AH7" s="91"/>
      <c r="AI7" s="91"/>
      <c r="AJ7" s="87"/>
      <c r="AK7" s="93" t="s">
        <v>231</v>
      </c>
      <c r="AL7" s="91"/>
      <c r="AM7" s="91"/>
      <c r="AN7" s="91"/>
      <c r="AO7" s="87"/>
      <c r="AP7" s="93" t="s">
        <v>63</v>
      </c>
      <c r="AQ7" s="91"/>
      <c r="AR7" s="91"/>
      <c r="AS7" s="91"/>
      <c r="AT7" s="87"/>
      <c r="AU7" s="93" t="s">
        <v>64</v>
      </c>
      <c r="AV7" s="91"/>
      <c r="AW7" s="91"/>
      <c r="AX7" s="91"/>
      <c r="AY7" s="87"/>
      <c r="AZ7" s="93" t="s">
        <v>65</v>
      </c>
      <c r="BA7" s="91"/>
      <c r="BB7" s="91"/>
      <c r="BC7" s="91"/>
      <c r="BD7" s="87"/>
      <c r="BE7" s="93" t="s">
        <v>66</v>
      </c>
      <c r="BF7" s="91"/>
      <c r="BG7" s="91"/>
      <c r="BH7" s="91"/>
      <c r="BI7" s="87"/>
      <c r="BJ7" s="93" t="s">
        <v>67</v>
      </c>
      <c r="BK7" s="91"/>
      <c r="BL7" s="91"/>
      <c r="BM7" s="91"/>
      <c r="BN7" s="87"/>
      <c r="BO7" s="93" t="s">
        <v>232</v>
      </c>
      <c r="BP7" s="91"/>
      <c r="BQ7" s="91"/>
      <c r="BR7" s="91"/>
      <c r="BS7" s="87"/>
      <c r="BT7" s="93" t="s">
        <v>69</v>
      </c>
      <c r="BU7" s="91"/>
      <c r="BV7" s="91"/>
      <c r="BW7" s="91"/>
      <c r="BX7" s="87"/>
      <c r="BY7" s="93" t="s">
        <v>233</v>
      </c>
      <c r="BZ7" s="91"/>
      <c r="CA7" s="91"/>
      <c r="CB7" s="91"/>
      <c r="CC7" s="87"/>
      <c r="CD7" s="93" t="s">
        <v>72</v>
      </c>
      <c r="CE7" s="91"/>
      <c r="CF7" s="91"/>
      <c r="CG7" s="91"/>
      <c r="CH7" s="87"/>
      <c r="CI7" s="93" t="s">
        <v>74</v>
      </c>
      <c r="CJ7" s="91"/>
      <c r="CK7" s="91"/>
      <c r="CL7" s="91"/>
      <c r="CM7" s="8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1"/>
  <sheetViews>
    <sheetView workbookViewId="0">
      <selection activeCell="F15" sqref="F15"/>
    </sheetView>
  </sheetViews>
  <sheetFormatPr defaultRowHeight="15" x14ac:dyDescent="0.25"/>
  <cols>
    <col min="1" max="1" width="16.5703125" customWidth="1"/>
    <col min="2" max="2" width="11.5703125" bestFit="1" customWidth="1"/>
    <col min="3" max="3" width="15.28515625" customWidth="1"/>
    <col min="4" max="4" width="13" customWidth="1"/>
    <col min="5" max="5" width="14.42578125" bestFit="1" customWidth="1"/>
    <col min="6" max="6" width="30.5703125" customWidth="1"/>
    <col min="8" max="8" width="13.28515625" bestFit="1" customWidth="1"/>
    <col min="10" max="10" width="12.7109375" bestFit="1" customWidth="1"/>
    <col min="11" max="11" width="9.42578125" bestFit="1" customWidth="1"/>
    <col min="13" max="13" width="16.140625" customWidth="1"/>
    <col min="15" max="15" width="14" customWidth="1"/>
    <col min="16" max="16" width="9.42578125" bestFit="1" customWidth="1"/>
    <col min="18" max="18" width="16.28515625" customWidth="1"/>
    <col min="20" max="20" width="12.7109375" bestFit="1" customWidth="1"/>
    <col min="21" max="21" width="9.42578125" bestFit="1" customWidth="1"/>
    <col min="23" max="23" width="13.28515625" bestFit="1" customWidth="1"/>
    <col min="25" max="25" width="12.7109375" bestFit="1" customWidth="1"/>
    <col min="26" max="26" width="9.42578125" bestFit="1" customWidth="1"/>
    <col min="28" max="28" width="13.28515625" bestFit="1" customWidth="1"/>
    <col min="30" max="30" width="12.7109375" bestFit="1" customWidth="1"/>
    <col min="31" max="31" width="9.42578125" bestFit="1" customWidth="1"/>
    <col min="33" max="33" width="13.28515625" bestFit="1" customWidth="1"/>
    <col min="35" max="35" width="12.7109375" bestFit="1" customWidth="1"/>
    <col min="36" max="36" width="9.42578125" bestFit="1" customWidth="1"/>
    <col min="38" max="38" width="13.28515625" bestFit="1" customWidth="1"/>
    <col min="40" max="40" width="12.7109375" bestFit="1" customWidth="1"/>
    <col min="41" max="41" width="9.42578125" bestFit="1" customWidth="1"/>
    <col min="43" max="43" width="13.28515625" bestFit="1" customWidth="1"/>
    <col min="45" max="45" width="12.7109375" bestFit="1" customWidth="1"/>
    <col min="48" max="48" width="13.28515625" bestFit="1" customWidth="1"/>
    <col min="50" max="50" width="12.7109375" bestFit="1" customWidth="1"/>
    <col min="51" max="51" width="9.42578125" bestFit="1" customWidth="1"/>
    <col min="52" max="52" width="9.5703125" bestFit="1" customWidth="1"/>
    <col min="53" max="53" width="13.28515625" bestFit="1" customWidth="1"/>
    <col min="55" max="55" width="12.7109375" bestFit="1" customWidth="1"/>
    <col min="56" max="56" width="9.42578125" bestFit="1" customWidth="1"/>
    <col min="58" max="58" width="13.28515625" bestFit="1" customWidth="1"/>
    <col min="60" max="60" width="12.7109375" bestFit="1" customWidth="1"/>
    <col min="63" max="63" width="13.28515625" bestFit="1" customWidth="1"/>
    <col min="64" max="64" width="11.42578125" customWidth="1"/>
    <col min="65" max="65" width="12.7109375" bestFit="1" customWidth="1"/>
    <col min="66" max="66" width="9.42578125" bestFit="1" customWidth="1"/>
    <col min="68" max="68" width="13.28515625" bestFit="1" customWidth="1"/>
    <col min="70" max="70" width="12.7109375" bestFit="1" customWidth="1"/>
    <col min="73" max="73" width="13.28515625" bestFit="1" customWidth="1"/>
    <col min="75" max="75" width="12.7109375" bestFit="1" customWidth="1"/>
    <col min="77" max="77" width="9.5703125" bestFit="1" customWidth="1"/>
    <col min="78" max="78" width="13.28515625" bestFit="1" customWidth="1"/>
    <col min="80" max="80" width="12.7109375" bestFit="1" customWidth="1"/>
    <col min="83" max="83" width="13.28515625" bestFit="1" customWidth="1"/>
    <col min="85" max="85" width="12.7109375" bestFit="1" customWidth="1"/>
    <col min="88" max="88" width="13.28515625" bestFit="1" customWidth="1"/>
    <col min="90" max="90" width="12.7109375" bestFit="1" customWidth="1"/>
  </cols>
  <sheetData>
    <row r="1" spans="1:91" s="96" customFormat="1" ht="32.25" customHeight="1" x14ac:dyDescent="0.25">
      <c r="B1" s="170" t="s">
        <v>227</v>
      </c>
      <c r="C1" s="170" t="s">
        <v>227</v>
      </c>
      <c r="D1" s="170" t="s">
        <v>227</v>
      </c>
      <c r="E1" s="170" t="s">
        <v>227</v>
      </c>
      <c r="F1" s="170" t="s">
        <v>227</v>
      </c>
      <c r="G1" s="171" t="s">
        <v>56</v>
      </c>
      <c r="H1" s="171" t="s">
        <v>56</v>
      </c>
      <c r="I1" s="171" t="s">
        <v>56</v>
      </c>
      <c r="J1" s="171" t="s">
        <v>56</v>
      </c>
      <c r="K1" s="171" t="s">
        <v>56</v>
      </c>
      <c r="L1" s="172" t="s">
        <v>228</v>
      </c>
      <c r="M1" s="172" t="s">
        <v>228</v>
      </c>
      <c r="N1" s="172" t="s">
        <v>228</v>
      </c>
      <c r="O1" s="172" t="s">
        <v>228</v>
      </c>
      <c r="P1" s="172" t="s">
        <v>228</v>
      </c>
      <c r="Q1" s="173" t="s">
        <v>229</v>
      </c>
      <c r="R1" s="173" t="s">
        <v>229</v>
      </c>
      <c r="S1" s="173" t="s">
        <v>229</v>
      </c>
      <c r="T1" s="173" t="s">
        <v>229</v>
      </c>
      <c r="U1" s="173" t="s">
        <v>229</v>
      </c>
      <c r="V1" s="174" t="s">
        <v>59</v>
      </c>
      <c r="W1" s="174" t="s">
        <v>59</v>
      </c>
      <c r="X1" s="174" t="s">
        <v>59</v>
      </c>
      <c r="Y1" s="174" t="s">
        <v>59</v>
      </c>
      <c r="Z1" s="174" t="s">
        <v>59</v>
      </c>
      <c r="AA1" s="175" t="s">
        <v>230</v>
      </c>
      <c r="AB1" s="175" t="s">
        <v>230</v>
      </c>
      <c r="AC1" s="175" t="s">
        <v>230</v>
      </c>
      <c r="AD1" s="175" t="s">
        <v>230</v>
      </c>
      <c r="AE1" s="175" t="s">
        <v>230</v>
      </c>
      <c r="AF1" s="176" t="s">
        <v>61</v>
      </c>
      <c r="AG1" s="176" t="s">
        <v>61</v>
      </c>
      <c r="AH1" s="176" t="s">
        <v>61</v>
      </c>
      <c r="AI1" s="176" t="s">
        <v>61</v>
      </c>
      <c r="AJ1" s="176" t="s">
        <v>61</v>
      </c>
      <c r="AK1" s="177" t="s">
        <v>231</v>
      </c>
      <c r="AL1" s="177" t="s">
        <v>231</v>
      </c>
      <c r="AM1" s="177" t="s">
        <v>231</v>
      </c>
      <c r="AN1" s="177" t="s">
        <v>231</v>
      </c>
      <c r="AO1" s="177" t="s">
        <v>231</v>
      </c>
      <c r="AP1" s="178" t="s">
        <v>63</v>
      </c>
      <c r="AQ1" s="178" t="s">
        <v>63</v>
      </c>
      <c r="AR1" s="178" t="s">
        <v>63</v>
      </c>
      <c r="AS1" s="178" t="s">
        <v>63</v>
      </c>
      <c r="AT1" s="178" t="s">
        <v>63</v>
      </c>
      <c r="AU1" s="179" t="s">
        <v>64</v>
      </c>
      <c r="AV1" s="179" t="s">
        <v>64</v>
      </c>
      <c r="AW1" s="179" t="s">
        <v>64</v>
      </c>
      <c r="AX1" s="179" t="s">
        <v>64</v>
      </c>
      <c r="AY1" s="179" t="s">
        <v>64</v>
      </c>
      <c r="AZ1" s="180" t="s">
        <v>65</v>
      </c>
      <c r="BA1" s="180" t="s">
        <v>65</v>
      </c>
      <c r="BB1" s="180" t="s">
        <v>65</v>
      </c>
      <c r="BC1" s="180" t="s">
        <v>65</v>
      </c>
      <c r="BD1" s="180" t="s">
        <v>65</v>
      </c>
      <c r="BE1" s="181" t="s">
        <v>66</v>
      </c>
      <c r="BF1" s="181" t="s">
        <v>66</v>
      </c>
      <c r="BG1" s="181" t="s">
        <v>66</v>
      </c>
      <c r="BH1" s="181" t="s">
        <v>66</v>
      </c>
      <c r="BI1" s="181" t="s">
        <v>66</v>
      </c>
      <c r="BJ1" s="182" t="s">
        <v>67</v>
      </c>
      <c r="BK1" s="182" t="s">
        <v>67</v>
      </c>
      <c r="BL1" s="182" t="s">
        <v>67</v>
      </c>
      <c r="BM1" s="182" t="s">
        <v>67</v>
      </c>
      <c r="BN1" s="182" t="s">
        <v>67</v>
      </c>
      <c r="BO1" s="183" t="s">
        <v>232</v>
      </c>
      <c r="BP1" s="183" t="s">
        <v>232</v>
      </c>
      <c r="BQ1" s="183" t="s">
        <v>232</v>
      </c>
      <c r="BR1" s="183" t="s">
        <v>232</v>
      </c>
      <c r="BS1" s="183" t="s">
        <v>232</v>
      </c>
      <c r="BT1" s="184" t="s">
        <v>69</v>
      </c>
      <c r="BU1" s="184" t="s">
        <v>69</v>
      </c>
      <c r="BV1" s="184" t="s">
        <v>69</v>
      </c>
      <c r="BW1" s="184" t="s">
        <v>69</v>
      </c>
      <c r="BX1" s="184" t="s">
        <v>69</v>
      </c>
      <c r="BY1" s="185" t="s">
        <v>233</v>
      </c>
      <c r="BZ1" s="185" t="s">
        <v>233</v>
      </c>
      <c r="CA1" s="185" t="s">
        <v>233</v>
      </c>
      <c r="CB1" s="185" t="s">
        <v>233</v>
      </c>
      <c r="CC1" s="185" t="s">
        <v>233</v>
      </c>
      <c r="CD1" s="186" t="s">
        <v>72</v>
      </c>
      <c r="CE1" s="186" t="s">
        <v>72</v>
      </c>
      <c r="CF1" s="186" t="s">
        <v>72</v>
      </c>
      <c r="CG1" s="186" t="s">
        <v>72</v>
      </c>
      <c r="CH1" s="186" t="s">
        <v>72</v>
      </c>
      <c r="CI1" s="187" t="s">
        <v>74</v>
      </c>
      <c r="CJ1" s="187" t="s">
        <v>74</v>
      </c>
      <c r="CK1" s="187" t="s">
        <v>74</v>
      </c>
      <c r="CL1" s="187" t="s">
        <v>74</v>
      </c>
      <c r="CM1" s="187" t="s">
        <v>74</v>
      </c>
    </row>
    <row r="2" spans="1:91" s="35" customFormat="1" x14ac:dyDescent="0.25">
      <c r="B2" s="113" t="s">
        <v>222</v>
      </c>
      <c r="C2" s="114" t="s">
        <v>85</v>
      </c>
      <c r="D2" s="114" t="s">
        <v>224</v>
      </c>
      <c r="E2" s="114" t="s">
        <v>225</v>
      </c>
      <c r="F2" s="115" t="s">
        <v>226</v>
      </c>
      <c r="G2" s="97" t="s">
        <v>222</v>
      </c>
      <c r="H2" s="97" t="s">
        <v>85</v>
      </c>
      <c r="I2" s="97" t="s">
        <v>224</v>
      </c>
      <c r="J2" s="97" t="s">
        <v>225</v>
      </c>
      <c r="K2" s="97" t="s">
        <v>226</v>
      </c>
      <c r="L2" s="98" t="s">
        <v>222</v>
      </c>
      <c r="M2" s="98" t="s">
        <v>85</v>
      </c>
      <c r="N2" s="98" t="s">
        <v>224</v>
      </c>
      <c r="O2" s="98" t="s">
        <v>225</v>
      </c>
      <c r="P2" s="98" t="s">
        <v>226</v>
      </c>
      <c r="Q2" s="99" t="s">
        <v>222</v>
      </c>
      <c r="R2" s="99" t="s">
        <v>85</v>
      </c>
      <c r="S2" s="99" t="s">
        <v>224</v>
      </c>
      <c r="T2" s="99" t="s">
        <v>225</v>
      </c>
      <c r="U2" s="99" t="s">
        <v>226</v>
      </c>
      <c r="V2" s="100" t="s">
        <v>222</v>
      </c>
      <c r="W2" s="100" t="s">
        <v>85</v>
      </c>
      <c r="X2" s="100" t="s">
        <v>224</v>
      </c>
      <c r="Y2" s="100" t="s">
        <v>225</v>
      </c>
      <c r="Z2" s="100" t="s">
        <v>226</v>
      </c>
      <c r="AA2" s="101" t="s">
        <v>222</v>
      </c>
      <c r="AB2" s="101" t="s">
        <v>85</v>
      </c>
      <c r="AC2" s="101" t="s">
        <v>224</v>
      </c>
      <c r="AD2" s="101" t="s">
        <v>225</v>
      </c>
      <c r="AE2" s="101" t="s">
        <v>226</v>
      </c>
      <c r="AF2" s="102" t="s">
        <v>222</v>
      </c>
      <c r="AG2" s="102" t="s">
        <v>85</v>
      </c>
      <c r="AH2" s="102" t="s">
        <v>224</v>
      </c>
      <c r="AI2" s="102" t="s">
        <v>225</v>
      </c>
      <c r="AJ2" s="102" t="s">
        <v>226</v>
      </c>
      <c r="AK2" s="94" t="s">
        <v>222</v>
      </c>
      <c r="AL2" s="94" t="s">
        <v>85</v>
      </c>
      <c r="AM2" s="94" t="s">
        <v>224</v>
      </c>
      <c r="AN2" s="94" t="s">
        <v>225</v>
      </c>
      <c r="AO2" s="94" t="s">
        <v>226</v>
      </c>
      <c r="AP2" s="103" t="s">
        <v>222</v>
      </c>
      <c r="AQ2" s="103" t="s">
        <v>85</v>
      </c>
      <c r="AR2" s="103" t="s">
        <v>224</v>
      </c>
      <c r="AS2" s="103" t="s">
        <v>225</v>
      </c>
      <c r="AT2" s="103" t="s">
        <v>226</v>
      </c>
      <c r="AU2" s="104" t="s">
        <v>222</v>
      </c>
      <c r="AV2" s="104" t="s">
        <v>85</v>
      </c>
      <c r="AW2" s="104" t="s">
        <v>224</v>
      </c>
      <c r="AX2" s="104" t="s">
        <v>225</v>
      </c>
      <c r="AY2" s="104" t="s">
        <v>226</v>
      </c>
      <c r="AZ2" s="105" t="s">
        <v>222</v>
      </c>
      <c r="BA2" s="105" t="s">
        <v>85</v>
      </c>
      <c r="BB2" s="105" t="s">
        <v>224</v>
      </c>
      <c r="BC2" s="105" t="s">
        <v>225</v>
      </c>
      <c r="BD2" s="105" t="s">
        <v>226</v>
      </c>
      <c r="BE2" s="106" t="s">
        <v>222</v>
      </c>
      <c r="BF2" s="106" t="s">
        <v>85</v>
      </c>
      <c r="BG2" s="106" t="s">
        <v>224</v>
      </c>
      <c r="BH2" s="106" t="s">
        <v>225</v>
      </c>
      <c r="BI2" s="106" t="s">
        <v>226</v>
      </c>
      <c r="BJ2" s="107" t="s">
        <v>222</v>
      </c>
      <c r="BK2" s="107" t="s">
        <v>85</v>
      </c>
      <c r="BL2" s="107" t="s">
        <v>224</v>
      </c>
      <c r="BM2" s="107" t="s">
        <v>225</v>
      </c>
      <c r="BN2" s="107" t="s">
        <v>226</v>
      </c>
      <c r="BO2" s="108" t="s">
        <v>222</v>
      </c>
      <c r="BP2" s="108" t="s">
        <v>85</v>
      </c>
      <c r="BQ2" s="108" t="s">
        <v>224</v>
      </c>
      <c r="BR2" s="108" t="s">
        <v>225</v>
      </c>
      <c r="BS2" s="108" t="s">
        <v>226</v>
      </c>
      <c r="BT2" s="109" t="s">
        <v>222</v>
      </c>
      <c r="BU2" s="109" t="s">
        <v>85</v>
      </c>
      <c r="BV2" s="109" t="s">
        <v>224</v>
      </c>
      <c r="BW2" s="109" t="s">
        <v>225</v>
      </c>
      <c r="BX2" s="109" t="s">
        <v>226</v>
      </c>
      <c r="BY2" s="110" t="s">
        <v>222</v>
      </c>
      <c r="BZ2" s="110" t="s">
        <v>85</v>
      </c>
      <c r="CA2" s="110" t="s">
        <v>224</v>
      </c>
      <c r="CB2" s="110" t="s">
        <v>225</v>
      </c>
      <c r="CC2" s="110" t="s">
        <v>226</v>
      </c>
      <c r="CD2" s="111" t="s">
        <v>222</v>
      </c>
      <c r="CE2" s="111" t="s">
        <v>85</v>
      </c>
      <c r="CF2" s="111" t="s">
        <v>224</v>
      </c>
      <c r="CG2" s="111" t="s">
        <v>225</v>
      </c>
      <c r="CH2" s="111" t="s">
        <v>226</v>
      </c>
      <c r="CI2" s="112" t="s">
        <v>222</v>
      </c>
      <c r="CJ2" s="112" t="s">
        <v>85</v>
      </c>
      <c r="CK2" s="112" t="s">
        <v>224</v>
      </c>
      <c r="CL2" s="112" t="s">
        <v>225</v>
      </c>
      <c r="CM2" s="112" t="s">
        <v>226</v>
      </c>
    </row>
    <row r="3" spans="1:91" s="35" customFormat="1" x14ac:dyDescent="0.25">
      <c r="B3" s="113" t="str">
        <f>CONCATENATE(B1," ",B2)</f>
        <v>Инфекционные и паразитарные РК</v>
      </c>
      <c r="C3" s="113" t="str">
        <f t="shared" ref="C3:E3" si="0">CONCATENATE(C1," ",C2)</f>
        <v>Инфекционные и паразитарные Акмолинская</v>
      </c>
      <c r="D3" s="113" t="str">
        <f t="shared" si="0"/>
        <v>Инфекционные и паразитарные СКО</v>
      </c>
      <c r="E3" s="113" t="str">
        <f t="shared" si="0"/>
        <v>Инфекционные и паразитарные г.Нур-Султан</v>
      </c>
      <c r="F3" s="113" t="str">
        <f>CONCATENATE(F1," ",F2)</f>
        <v>Инфекционные и паразитарные г.Алматы</v>
      </c>
      <c r="G3" s="113" t="str">
        <f t="shared" ref="G3:BR3" si="1">CONCATENATE(G1," ",G2)</f>
        <v>Новообразования РК</v>
      </c>
      <c r="H3" s="113" t="str">
        <f t="shared" si="1"/>
        <v>Новообразования Акмолинская</v>
      </c>
      <c r="I3" s="113" t="str">
        <f t="shared" si="1"/>
        <v>Новообразования СКО</v>
      </c>
      <c r="J3" s="113" t="str">
        <f t="shared" si="1"/>
        <v>Новообразования г.Нур-Султан</v>
      </c>
      <c r="K3" s="113" t="str">
        <f t="shared" si="1"/>
        <v>Новообразования г.Алматы</v>
      </c>
      <c r="L3" s="113" t="str">
        <f t="shared" si="1"/>
        <v>Болезни крови, кроветворных органов и отдельные нарушения с вовлечением иммунного механизма РК</v>
      </c>
      <c r="M3" s="113" t="str">
        <f t="shared" si="1"/>
        <v>Болезни крови, кроветворных органов и отдельные нарушения с вовлечением иммунного механизма Акмолинская</v>
      </c>
      <c r="N3" s="113" t="str">
        <f t="shared" si="1"/>
        <v>Болезни крови, кроветворных органов и отдельные нарушения с вовлечением иммунного механизма СКО</v>
      </c>
      <c r="O3" s="113" t="str">
        <f t="shared" si="1"/>
        <v>Болезни крови, кроветворных органов и отдельные нарушения с вовлечением иммунного механизма г.Нур-Султан</v>
      </c>
      <c r="P3" s="113" t="str">
        <f t="shared" si="1"/>
        <v>Болезни крови, кроветворных органов и отдельные нарушения с вовлечением иммунного механизма г.Алматы</v>
      </c>
      <c r="Q3" s="113" t="str">
        <f t="shared" si="1"/>
        <v>Болезни эндокринной системы, расстройства питания и нарушения обмена веществ РК</v>
      </c>
      <c r="R3" s="113" t="str">
        <f t="shared" si="1"/>
        <v>Болезни эндокринной системы, расстройства питания и нарушения обмена веществ Акмолинская</v>
      </c>
      <c r="S3" s="113" t="str">
        <f t="shared" si="1"/>
        <v>Болезни эндокринной системы, расстройства питания и нарушения обмена веществ СКО</v>
      </c>
      <c r="T3" s="113" t="str">
        <f t="shared" si="1"/>
        <v>Болезни эндокринной системы, расстройства питания и нарушения обмена веществ г.Нур-Султан</v>
      </c>
      <c r="U3" s="113" t="str">
        <f t="shared" si="1"/>
        <v>Болезни эндокринной системы, расстройства питания и нарушения обмена веществ г.Алматы</v>
      </c>
      <c r="V3" s="113" t="str">
        <f t="shared" si="1"/>
        <v>Психические расстройства и расстройства поведения РК</v>
      </c>
      <c r="W3" s="113" t="str">
        <f t="shared" si="1"/>
        <v>Психические расстройства и расстройства поведения Акмолинская</v>
      </c>
      <c r="X3" s="113" t="str">
        <f t="shared" si="1"/>
        <v>Психические расстройства и расстройства поведения СКО</v>
      </c>
      <c r="Y3" s="113" t="str">
        <f t="shared" si="1"/>
        <v>Психические расстройства и расстройства поведения г.Нур-Султан</v>
      </c>
      <c r="Z3" s="113" t="str">
        <f t="shared" si="1"/>
        <v>Психические расстройства и расстройства поведения г.Алматы</v>
      </c>
      <c r="AA3" s="113" t="str">
        <f t="shared" si="1"/>
        <v>Психические расстр-тва и расстр-тва поведения, связанные с употреблением психоактивных в-в РК</v>
      </c>
      <c r="AB3" s="113" t="str">
        <f t="shared" si="1"/>
        <v>Психические расстр-тва и расстр-тва поведения, связанные с употреблением психоактивных в-в Акмолинская</v>
      </c>
      <c r="AC3" s="113" t="str">
        <f t="shared" si="1"/>
        <v>Психические расстр-тва и расстр-тва поведения, связанные с употреблением психоактивных в-в СКО</v>
      </c>
      <c r="AD3" s="113" t="str">
        <f t="shared" si="1"/>
        <v>Психические расстр-тва и расстр-тва поведения, связанные с употреблением психоактивных в-в г.Нур-Султан</v>
      </c>
      <c r="AE3" s="113" t="str">
        <f t="shared" si="1"/>
        <v>Психические расстр-тва и расстр-тва поведения, связанные с употреблением психоактивных в-в г.Алматы</v>
      </c>
      <c r="AF3" s="113" t="str">
        <f t="shared" si="1"/>
        <v>Болезни нервной системы РК</v>
      </c>
      <c r="AG3" s="113" t="str">
        <f t="shared" si="1"/>
        <v>Болезни нервной системы Акмолинская</v>
      </c>
      <c r="AH3" s="113" t="str">
        <f t="shared" si="1"/>
        <v>Болезни нервной системы СКО</v>
      </c>
      <c r="AI3" s="113" t="str">
        <f t="shared" si="1"/>
        <v>Болезни нервной системы г.Нур-Султан</v>
      </c>
      <c r="AJ3" s="113" t="str">
        <f t="shared" si="1"/>
        <v>Болезни нервной системы г.Алматы</v>
      </c>
      <c r="AK3" s="113" t="str">
        <f t="shared" si="1"/>
        <v>Болезни глаза и его придаточного аппарата РК</v>
      </c>
      <c r="AL3" s="113" t="str">
        <f t="shared" si="1"/>
        <v>Болезни глаза и его придаточного аппарата Акмолинская</v>
      </c>
      <c r="AM3" s="113" t="str">
        <f t="shared" si="1"/>
        <v>Болезни глаза и его придаточного аппарата СКО</v>
      </c>
      <c r="AN3" s="113" t="str">
        <f t="shared" si="1"/>
        <v>Болезни глаза и его придаточного аппарата г.Нур-Султан</v>
      </c>
      <c r="AO3" s="113" t="str">
        <f t="shared" si="1"/>
        <v>Болезни глаза и его придаточного аппарата г.Алматы</v>
      </c>
      <c r="AP3" s="113" t="str">
        <f t="shared" si="1"/>
        <v>Болезни уха и сосцевидного отростка РК</v>
      </c>
      <c r="AQ3" s="113" t="str">
        <f t="shared" si="1"/>
        <v>Болезни уха и сосцевидного отростка Акмолинская</v>
      </c>
      <c r="AR3" s="113" t="str">
        <f t="shared" si="1"/>
        <v>Болезни уха и сосцевидного отростка СКО</v>
      </c>
      <c r="AS3" s="113" t="str">
        <f t="shared" si="1"/>
        <v>Болезни уха и сосцевидного отростка г.Нур-Султан</v>
      </c>
      <c r="AT3" s="113" t="str">
        <f t="shared" si="1"/>
        <v>Болезни уха и сосцевидного отростка г.Алматы</v>
      </c>
      <c r="AU3" s="113" t="str">
        <f t="shared" si="1"/>
        <v>Болезни системы кровообращения РК</v>
      </c>
      <c r="AV3" s="113" t="str">
        <f t="shared" si="1"/>
        <v>Болезни системы кровообращения Акмолинская</v>
      </c>
      <c r="AW3" s="113" t="str">
        <f t="shared" si="1"/>
        <v>Болезни системы кровообращения СКО</v>
      </c>
      <c r="AX3" s="113" t="str">
        <f t="shared" si="1"/>
        <v>Болезни системы кровообращения г.Нур-Султан</v>
      </c>
      <c r="AY3" s="113" t="str">
        <f t="shared" si="1"/>
        <v>Болезни системы кровообращения г.Алматы</v>
      </c>
      <c r="AZ3" s="113" t="str">
        <f t="shared" si="1"/>
        <v>Болезни органов дыхания РК</v>
      </c>
      <c r="BA3" s="113" t="str">
        <f t="shared" si="1"/>
        <v>Болезни органов дыхания Акмолинская</v>
      </c>
      <c r="BB3" s="113" t="str">
        <f t="shared" si="1"/>
        <v>Болезни органов дыхания СКО</v>
      </c>
      <c r="BC3" s="113" t="str">
        <f t="shared" si="1"/>
        <v>Болезни органов дыхания г.Нур-Султан</v>
      </c>
      <c r="BD3" s="113" t="str">
        <f t="shared" si="1"/>
        <v>Болезни органов дыхания г.Алматы</v>
      </c>
      <c r="BE3" s="113" t="str">
        <f t="shared" si="1"/>
        <v>Болезни органов пищеварения РК</v>
      </c>
      <c r="BF3" s="113" t="str">
        <f t="shared" si="1"/>
        <v>Болезни органов пищеварения Акмолинская</v>
      </c>
      <c r="BG3" s="113" t="str">
        <f t="shared" si="1"/>
        <v>Болезни органов пищеварения СКО</v>
      </c>
      <c r="BH3" s="113" t="str">
        <f t="shared" si="1"/>
        <v>Болезни органов пищеварения г.Нур-Султан</v>
      </c>
      <c r="BI3" s="113" t="str">
        <f t="shared" si="1"/>
        <v>Болезни органов пищеварения г.Алматы</v>
      </c>
      <c r="BJ3" s="113" t="str">
        <f t="shared" si="1"/>
        <v>Болезни кожи и подкожной клетчатки РК</v>
      </c>
      <c r="BK3" s="113" t="str">
        <f t="shared" si="1"/>
        <v>Болезни кожи и подкожной клетчатки Акмолинская</v>
      </c>
      <c r="BL3" s="113" t="str">
        <f t="shared" si="1"/>
        <v>Болезни кожи и подкожной клетчатки СКО</v>
      </c>
      <c r="BM3" s="113" t="str">
        <f t="shared" si="1"/>
        <v>Болезни кожи и подкожной клетчатки г.Нур-Султан</v>
      </c>
      <c r="BN3" s="113" t="str">
        <f t="shared" si="1"/>
        <v>Болезни кожи и подкожной клетчатки г.Алматы</v>
      </c>
      <c r="BO3" s="113" t="str">
        <f t="shared" si="1"/>
        <v>Болезни костно-мышечной системы и соединительной ткани РК</v>
      </c>
      <c r="BP3" s="113" t="str">
        <f t="shared" si="1"/>
        <v>Болезни костно-мышечной системы и соединительной ткани Акмолинская</v>
      </c>
      <c r="BQ3" s="113" t="str">
        <f t="shared" si="1"/>
        <v>Болезни костно-мышечной системы и соединительной ткани СКО</v>
      </c>
      <c r="BR3" s="113" t="str">
        <f t="shared" si="1"/>
        <v>Болезни костно-мышечной системы и соединительной ткани г.Нур-Султан</v>
      </c>
      <c r="BS3" s="113" t="str">
        <f t="shared" ref="BS3:CM3" si="2">CONCATENATE(BS1," ",BS2)</f>
        <v>Болезни костно-мышечной системы и соединительной ткани г.Алматы</v>
      </c>
      <c r="BT3" s="113" t="str">
        <f t="shared" si="2"/>
        <v>Болезни мочеполовой системы РК</v>
      </c>
      <c r="BU3" s="113" t="str">
        <f t="shared" si="2"/>
        <v>Болезни мочеполовой системы Акмолинская</v>
      </c>
      <c r="BV3" s="113" t="str">
        <f t="shared" si="2"/>
        <v>Болезни мочеполовой системы СКО</v>
      </c>
      <c r="BW3" s="113" t="str">
        <f t="shared" si="2"/>
        <v>Болезни мочеполовой системы г.Нур-Султан</v>
      </c>
      <c r="BX3" s="113" t="str">
        <f t="shared" si="2"/>
        <v>Болезни мочеполовой системы г.Алматы</v>
      </c>
      <c r="BY3" s="113" t="str">
        <f t="shared" si="2"/>
        <v>Осложнения беременности, родов и послеродового периода  РК</v>
      </c>
      <c r="BZ3" s="113" t="str">
        <f t="shared" si="2"/>
        <v>Осложнения беременности, родов и послеродового периода  Акмолинская</v>
      </c>
      <c r="CA3" s="113" t="str">
        <f t="shared" si="2"/>
        <v>Осложнения беременности, родов и послеродового периода  СКО</v>
      </c>
      <c r="CB3" s="113" t="str">
        <f t="shared" si="2"/>
        <v>Осложнения беременности, родов и послеродового периода  г.Нур-Султан</v>
      </c>
      <c r="CC3" s="113" t="str">
        <f t="shared" si="2"/>
        <v>Осложнения беременности, родов и послеродового периода  г.Алматы</v>
      </c>
      <c r="CD3" s="113" t="str">
        <f t="shared" si="2"/>
        <v>Врожденные аномалии (пороки развития), деформации и хромосомные нарушения РК</v>
      </c>
      <c r="CE3" s="113" t="str">
        <f t="shared" si="2"/>
        <v>Врожденные аномалии (пороки развития), деформации и хромосомные нарушения Акмолинская</v>
      </c>
      <c r="CF3" s="113" t="str">
        <f t="shared" si="2"/>
        <v>Врожденные аномалии (пороки развития), деформации и хромосомные нарушения СКО</v>
      </c>
      <c r="CG3" s="113" t="str">
        <f t="shared" si="2"/>
        <v>Врожденные аномалии (пороки развития), деформации и хромосомные нарушения г.Нур-Султан</v>
      </c>
      <c r="CH3" s="113" t="str">
        <f t="shared" si="2"/>
        <v>Врожденные аномалии (пороки развития), деформации и хромосомные нарушения г.Алматы</v>
      </c>
      <c r="CI3" s="113" t="str">
        <f t="shared" si="2"/>
        <v>Травмы, отравления и некоторые другие последствия воздействия внешних причин РК</v>
      </c>
      <c r="CJ3" s="113" t="str">
        <f t="shared" si="2"/>
        <v>Травмы, отравления и некоторые другие последствия воздействия внешних причин Акмолинская</v>
      </c>
      <c r="CK3" s="113" t="str">
        <f t="shared" si="2"/>
        <v>Травмы, отравления и некоторые другие последствия воздействия внешних причин СКО</v>
      </c>
      <c r="CL3" s="113" t="str">
        <f t="shared" si="2"/>
        <v>Травмы, отравления и некоторые другие последствия воздействия внешних причин г.Нур-Султан</v>
      </c>
      <c r="CM3" s="113" t="str">
        <f t="shared" si="2"/>
        <v>Травмы, отравления и некоторые другие последствия воздействия внешних причин г.Алматы</v>
      </c>
    </row>
    <row r="4" spans="1:91" x14ac:dyDescent="0.25">
      <c r="A4" s="64">
        <v>42005</v>
      </c>
      <c r="B4" s="122">
        <f t="shared" ref="B4:AG4" si="3">B15/12</f>
        <v>20878.971950499999</v>
      </c>
      <c r="C4" s="122">
        <f t="shared" si="3"/>
        <v>928.64306495833341</v>
      </c>
      <c r="D4" s="122">
        <f t="shared" si="3"/>
        <v>940.82842208333341</v>
      </c>
      <c r="E4" s="122">
        <f t="shared" si="3"/>
        <v>1074.8433312499999</v>
      </c>
      <c r="F4" s="122">
        <f t="shared" si="3"/>
        <v>1894.8471280000001</v>
      </c>
      <c r="G4" s="116">
        <f t="shared" si="3"/>
        <v>8236.9671569999991</v>
      </c>
      <c r="H4" s="116">
        <f t="shared" si="3"/>
        <v>328.7182940416667</v>
      </c>
      <c r="I4" s="116">
        <f t="shared" si="3"/>
        <v>513.01919770833342</v>
      </c>
      <c r="J4" s="116">
        <f t="shared" si="3"/>
        <v>951.03863449999983</v>
      </c>
      <c r="K4" s="116">
        <f t="shared" si="3"/>
        <v>1082.650294</v>
      </c>
      <c r="L4" s="131">
        <f t="shared" si="3"/>
        <v>28699.266115000002</v>
      </c>
      <c r="M4" s="131">
        <f t="shared" si="3"/>
        <v>583.26362216666678</v>
      </c>
      <c r="N4" s="131">
        <f t="shared" si="3"/>
        <v>363.33114187500001</v>
      </c>
      <c r="O4" s="131">
        <f t="shared" si="3"/>
        <v>954.34584475000008</v>
      </c>
      <c r="P4" s="131">
        <f t="shared" si="3"/>
        <v>1840.617027</v>
      </c>
      <c r="Q4" s="119">
        <f t="shared" si="3"/>
        <v>12805.749969500001</v>
      </c>
      <c r="R4" s="119">
        <f t="shared" si="3"/>
        <v>353.09293758333337</v>
      </c>
      <c r="S4" s="119">
        <f t="shared" si="3"/>
        <v>529.09116812500008</v>
      </c>
      <c r="T4" s="119">
        <f t="shared" si="3"/>
        <v>1027.67963725</v>
      </c>
      <c r="U4" s="119">
        <f t="shared" si="3"/>
        <v>1804.231278</v>
      </c>
      <c r="V4" s="128">
        <f t="shared" si="3"/>
        <v>804.10577499999999</v>
      </c>
      <c r="W4" s="128">
        <f t="shared" si="3"/>
        <v>28.941032458333336</v>
      </c>
      <c r="X4" s="128">
        <f t="shared" si="3"/>
        <v>23.584903333333333</v>
      </c>
      <c r="Y4" s="128">
        <f t="shared" si="3"/>
        <v>52.340196999999989</v>
      </c>
      <c r="Z4" s="128">
        <f t="shared" si="3"/>
        <v>30.809388999999999</v>
      </c>
      <c r="AA4" s="134">
        <f t="shared" si="3"/>
        <v>3163.7907220000002</v>
      </c>
      <c r="AB4" s="134">
        <f t="shared" si="3"/>
        <v>88.304088374999992</v>
      </c>
      <c r="AC4" s="134">
        <f t="shared" si="3"/>
        <v>69.328203750000014</v>
      </c>
      <c r="AD4" s="134">
        <f t="shared" si="3"/>
        <v>127.902761625</v>
      </c>
      <c r="AE4" s="134">
        <f t="shared" si="3"/>
        <v>1255.3780449999999</v>
      </c>
      <c r="AF4" s="137">
        <f t="shared" si="3"/>
        <v>27361.526507500002</v>
      </c>
      <c r="AG4" s="137">
        <f t="shared" si="3"/>
        <v>804.54836075000003</v>
      </c>
      <c r="AH4" s="137">
        <f t="shared" ref="AH4:BN4" si="4">AH15/12</f>
        <v>745.53971645833337</v>
      </c>
      <c r="AI4" s="137">
        <f t="shared" si="4"/>
        <v>1776.5470712499998</v>
      </c>
      <c r="AJ4" s="137">
        <f t="shared" si="4"/>
        <v>3743.6892860000003</v>
      </c>
      <c r="AK4" s="140">
        <f t="shared" si="4"/>
        <v>34560.466209500002</v>
      </c>
      <c r="AL4" s="140">
        <f t="shared" si="4"/>
        <v>1655.0074425</v>
      </c>
      <c r="AM4" s="140">
        <f t="shared" si="4"/>
        <v>970.40465166666672</v>
      </c>
      <c r="AN4" s="140">
        <f t="shared" si="4"/>
        <v>2696.1672083749995</v>
      </c>
      <c r="AO4" s="140">
        <f t="shared" si="4"/>
        <v>2732.1375819999998</v>
      </c>
      <c r="AP4" s="143">
        <f t="shared" si="4"/>
        <v>22782.509621499998</v>
      </c>
      <c r="AQ4" s="143">
        <f t="shared" si="4"/>
        <v>647.25477495833343</v>
      </c>
      <c r="AR4" s="143">
        <f t="shared" si="4"/>
        <v>563.42241854166673</v>
      </c>
      <c r="AS4" s="143">
        <f t="shared" si="4"/>
        <v>1757.350872625</v>
      </c>
      <c r="AT4" s="143">
        <f t="shared" si="4"/>
        <v>1805.625368</v>
      </c>
      <c r="AU4" s="146">
        <f t="shared" si="4"/>
        <v>35522.469118499997</v>
      </c>
      <c r="AV4" s="146">
        <f t="shared" si="4"/>
        <v>1256.5591555416665</v>
      </c>
      <c r="AW4" s="146">
        <f t="shared" si="4"/>
        <v>1372.9171652083335</v>
      </c>
      <c r="AX4" s="146">
        <f t="shared" si="4"/>
        <v>1800.2008141249999</v>
      </c>
      <c r="AY4" s="146">
        <f t="shared" si="4"/>
        <v>4158.2916519999999</v>
      </c>
      <c r="AZ4" s="149">
        <f t="shared" si="4"/>
        <v>321917.16797399998</v>
      </c>
      <c r="BA4" s="149">
        <f t="shared" si="4"/>
        <v>12992.672335041665</v>
      </c>
      <c r="BB4" s="149">
        <f t="shared" si="4"/>
        <v>10329.949908958333</v>
      </c>
      <c r="BC4" s="149">
        <f t="shared" si="4"/>
        <v>16469.835149125</v>
      </c>
      <c r="BD4" s="149">
        <f t="shared" si="4"/>
        <v>39409.251391999998</v>
      </c>
      <c r="BE4" s="152">
        <f t="shared" si="4"/>
        <v>56142.665210500003</v>
      </c>
      <c r="BF4" s="152">
        <f t="shared" si="4"/>
        <v>1500.4907148333332</v>
      </c>
      <c r="BG4" s="152">
        <f t="shared" si="4"/>
        <v>985.33541708333325</v>
      </c>
      <c r="BH4" s="152">
        <f t="shared" si="4"/>
        <v>3502.4075506249997</v>
      </c>
      <c r="BI4" s="152">
        <f t="shared" si="4"/>
        <v>6350.3587679999991</v>
      </c>
      <c r="BJ4" s="125">
        <f t="shared" si="4"/>
        <v>37502.031335499996</v>
      </c>
      <c r="BK4" s="125">
        <f t="shared" si="4"/>
        <v>1261.8043319999999</v>
      </c>
      <c r="BL4" s="125">
        <f t="shared" si="4"/>
        <v>1438.2511514583332</v>
      </c>
      <c r="BM4" s="125">
        <f t="shared" si="4"/>
        <v>2095.4052768749998</v>
      </c>
      <c r="BN4" s="125">
        <f t="shared" si="4"/>
        <v>3014.4408070000004</v>
      </c>
      <c r="BO4" s="155">
        <f t="shared" ref="BO4:CM4" si="5">BO15/12</f>
        <v>23855.625328499998</v>
      </c>
      <c r="BP4" s="155">
        <f t="shared" si="5"/>
        <v>1126.4787793749999</v>
      </c>
      <c r="BQ4" s="155">
        <f t="shared" si="5"/>
        <v>1145.3894183333334</v>
      </c>
      <c r="BR4" s="155">
        <f t="shared" si="5"/>
        <v>1740.2396543749999</v>
      </c>
      <c r="BS4" s="155">
        <f t="shared" si="5"/>
        <v>2504.4826849999999</v>
      </c>
      <c r="BT4" s="158">
        <f t="shared" si="5"/>
        <v>56321.030491500009</v>
      </c>
      <c r="BU4" s="158">
        <f t="shared" si="5"/>
        <v>1341.9012619166667</v>
      </c>
      <c r="BV4" s="158">
        <f t="shared" si="5"/>
        <v>2228.3929633333332</v>
      </c>
      <c r="BW4" s="158">
        <f t="shared" si="5"/>
        <v>3301.0272047499998</v>
      </c>
      <c r="BX4" s="158">
        <f t="shared" si="5"/>
        <v>8268.0689719999991</v>
      </c>
      <c r="BY4" s="161">
        <f t="shared" si="5"/>
        <v>54418.954831000003</v>
      </c>
      <c r="BZ4" s="161">
        <f t="shared" si="5"/>
        <v>1067.7945110000001</v>
      </c>
      <c r="CA4" s="161">
        <f t="shared" si="5"/>
        <v>2196.201472291667</v>
      </c>
      <c r="CB4" s="161">
        <f t="shared" si="5"/>
        <v>1412.3225685</v>
      </c>
      <c r="CC4" s="161">
        <f t="shared" si="5"/>
        <v>6955.2544190000008</v>
      </c>
      <c r="CD4" s="164">
        <f t="shared" si="5"/>
        <v>4396.2655734999998</v>
      </c>
      <c r="CE4" s="164">
        <f t="shared" si="5"/>
        <v>151.49303770833333</v>
      </c>
      <c r="CF4" s="164">
        <f t="shared" si="5"/>
        <v>95.956320416666685</v>
      </c>
      <c r="CG4" s="164">
        <f t="shared" si="5"/>
        <v>248.25645637499997</v>
      </c>
      <c r="CH4" s="164">
        <f t="shared" si="5"/>
        <v>532.82119799999998</v>
      </c>
      <c r="CI4" s="167">
        <f t="shared" si="5"/>
        <v>47813.591392000002</v>
      </c>
      <c r="CJ4" s="167">
        <f t="shared" si="5"/>
        <v>2530.7050792083337</v>
      </c>
      <c r="CK4" s="167">
        <f t="shared" si="5"/>
        <v>1961.7789452083334</v>
      </c>
      <c r="CL4" s="167">
        <f t="shared" si="5"/>
        <v>2441.2963314999997</v>
      </c>
      <c r="CM4" s="167">
        <f t="shared" si="5"/>
        <v>3638.8537179999998</v>
      </c>
    </row>
    <row r="5" spans="1:91" x14ac:dyDescent="0.25">
      <c r="A5" s="64">
        <v>42036</v>
      </c>
      <c r="B5" s="123">
        <f t="shared" ref="B5:B14" si="6">B4*((B$15/B$4)^(1/11))</f>
        <v>26170.769767830559</v>
      </c>
      <c r="C5" s="123">
        <f t="shared" ref="C5:C14" si="7">C4*((C$15/C$4)^(1/11))</f>
        <v>1164.0086450202382</v>
      </c>
      <c r="D5" s="123">
        <f t="shared" ref="D5:D14" si="8">D4*((D$15/D$4)^(1/11))</f>
        <v>1179.2823939678979</v>
      </c>
      <c r="E5" s="123">
        <f t="shared" ref="E5:E14" si="9">E4*((E$15/E$4)^(1/11))</f>
        <v>1347.2635254897286</v>
      </c>
      <c r="F5" s="123">
        <f t="shared" ref="F5:F14" si="10">F4*((F$15/F$4)^(1/11))</f>
        <v>2375.0981633430192</v>
      </c>
      <c r="G5" s="117">
        <f t="shared" ref="G5:G14" si="11">G4*((G$15/G$4)^(1/11))</f>
        <v>10324.635310689542</v>
      </c>
      <c r="H5" s="117">
        <f t="shared" ref="H5:H14" si="12">H4*((H$15/H$4)^(1/11))</f>
        <v>412.03229796151294</v>
      </c>
      <c r="I5" s="117">
        <f t="shared" ref="I5:I14" si="13">I4*((I$15/I$4)^(1/11))</f>
        <v>643.04446318203031</v>
      </c>
      <c r="J5" s="117">
        <f t="shared" ref="J5:J14" si="14">J4*((J$15/J$4)^(1/11))</f>
        <v>1192.0803956640889</v>
      </c>
      <c r="K5" s="117">
        <f t="shared" ref="K5:K14" si="15">K4*((K$15/K$4)^(1/11))</f>
        <v>1357.0491713156184</v>
      </c>
      <c r="L5" s="132">
        <f t="shared" ref="L5:L14" si="16">L4*((L$15/L$4)^(1/11))</f>
        <v>35973.125869512915</v>
      </c>
      <c r="M5" s="132">
        <f t="shared" ref="M5:M14" si="17">M4*((M$15/M$4)^(1/11))</f>
        <v>731.09241230189991</v>
      </c>
      <c r="N5" s="132">
        <f t="shared" ref="N5:N14" si="18">N4*((N$15/N$4)^(1/11))</f>
        <v>455.41780917359284</v>
      </c>
      <c r="O5" s="132">
        <f t="shared" ref="O5:O14" si="19">O4*((O$15/O$4)^(1/11))</f>
        <v>1196.2258218963652</v>
      </c>
      <c r="P5" s="132">
        <f t="shared" ref="P5:P14" si="20">P4*((P$15/P$4)^(1/11))</f>
        <v>2307.1233851249176</v>
      </c>
      <c r="Q5" s="120">
        <f t="shared" ref="Q5:Q14" si="21">Q4*((Q$15/Q$4)^(1/11))</f>
        <v>16051.381023487704</v>
      </c>
      <c r="R5" s="120">
        <f t="shared" ref="R5:R14" si="22">R4*((R$15/R$4)^(1/11))</f>
        <v>442.58472103168333</v>
      </c>
      <c r="S5" s="120">
        <f t="shared" ref="S5:S14" si="23">S4*((S$15/S$4)^(1/11))</f>
        <v>663.189891725503</v>
      </c>
      <c r="T5" s="120">
        <f t="shared" ref="T5:T14" si="24">T4*((T$15/T$4)^(1/11))</f>
        <v>1288.146142699009</v>
      </c>
      <c r="U5" s="120">
        <f t="shared" ref="U5:U14" si="25">U4*((U$15/U$4)^(1/11))</f>
        <v>2261.5156290454202</v>
      </c>
      <c r="V5" s="129">
        <f t="shared" ref="V5:V14" si="26">V4*((V$15/V$4)^(1/11))</f>
        <v>1007.9072454524759</v>
      </c>
      <c r="W5" s="129">
        <f t="shared" ref="W5:W14" si="27">W4*((W$15/W$4)^(1/11))</f>
        <v>36.276168151670653</v>
      </c>
      <c r="X5" s="129">
        <f t="shared" ref="X5:X14" si="28">X4*((X$15/X$4)^(1/11))</f>
        <v>29.562522359652146</v>
      </c>
      <c r="Y5" s="129">
        <f t="shared" ref="Y5:Y14" si="29">Y4*((Y$15/Y$4)^(1/11))</f>
        <v>65.605876023847642</v>
      </c>
      <c r="Z5" s="129">
        <f t="shared" ref="Z5:Z14" si="30">Z4*((Z$15/Z$4)^(1/11))</f>
        <v>38.618061661183582</v>
      </c>
      <c r="AA5" s="135">
        <f t="shared" ref="AA5:AA14" si="31">AA4*((AA$15/AA$4)^(1/11))</f>
        <v>3965.6568711984692</v>
      </c>
      <c r="AB5" s="135">
        <f t="shared" ref="AB5:AB14" si="32">AB4*((AB$15/AB$4)^(1/11))</f>
        <v>110.6848542111742</v>
      </c>
      <c r="AC5" s="135">
        <f t="shared" ref="AC5:AC14" si="33">AC4*((AC$15/AC$4)^(1/11))</f>
        <v>86.899511291074262</v>
      </c>
      <c r="AD5" s="135">
        <f t="shared" ref="AD5:AD14" si="34">AD4*((AD$15/AD$4)^(1/11))</f>
        <v>160.31985363519917</v>
      </c>
      <c r="AE5" s="135">
        <f t="shared" ref="AE5:AE14" si="35">AE4*((AE$15/AE$4)^(1/11))</f>
        <v>1573.5549559228875</v>
      </c>
      <c r="AF5" s="138">
        <f t="shared" ref="AF5:AF14" si="36">AF4*((AF$15/AF$4)^(1/11))</f>
        <v>34296.334724805616</v>
      </c>
      <c r="AG5" s="138">
        <f t="shared" ref="AG5:AG14" si="37">AG4*((AG$15/AG$4)^(1/11))</f>
        <v>1008.4620050351427</v>
      </c>
      <c r="AH5" s="138">
        <f t="shared" ref="AH5:AH14" si="38">AH4*((AH$15/AH$4)^(1/11))</f>
        <v>934.49755660682661</v>
      </c>
      <c r="AI5" s="138">
        <f t="shared" ref="AI5:AI14" si="39">AI4*((AI$15/AI$4)^(1/11))</f>
        <v>2226.8148304248289</v>
      </c>
      <c r="AJ5" s="138">
        <f t="shared" ref="AJ5:AJ14" si="40">AJ4*((AJ$15/AJ$4)^(1/11))</f>
        <v>4692.53134773495</v>
      </c>
      <c r="AK5" s="141">
        <f t="shared" ref="AK5:AK14" si="41">AK4*((AK$15/AK$4)^(1/11))</f>
        <v>43319.853409547417</v>
      </c>
      <c r="AL5" s="141">
        <f t="shared" ref="AL5:AL14" si="42">AL4*((AL$15/AL$4)^(1/11))</f>
        <v>2074.4708525113151</v>
      </c>
      <c r="AM5" s="141">
        <f t="shared" ref="AM5:AM14" si="43">AM4*((AM$15/AM$4)^(1/11))</f>
        <v>1216.3547506366554</v>
      </c>
      <c r="AN5" s="141">
        <f t="shared" ref="AN5:AN14" si="44">AN4*((AN$15/AN$4)^(1/11))</f>
        <v>3379.5136768822949</v>
      </c>
      <c r="AO5" s="141">
        <f t="shared" ref="AO5:AO14" si="45">AO4*((AO$15/AO$4)^(1/11))</f>
        <v>3424.6007802528316</v>
      </c>
      <c r="AP5" s="144">
        <f t="shared" ref="AP5:AP14" si="46">AP4*((AP$15/AP$4)^(1/11))</f>
        <v>28556.76110161078</v>
      </c>
      <c r="AQ5" s="144">
        <f t="shared" ref="AQ5:AQ14" si="47">AQ4*((AQ$15/AQ$4)^(1/11))</f>
        <v>811.30219134941046</v>
      </c>
      <c r="AR5" s="144">
        <f t="shared" ref="AR5:AR14" si="48">AR4*((AR$15/AR$4)^(1/11))</f>
        <v>706.22243435386758</v>
      </c>
      <c r="AS5" s="144">
        <f t="shared" ref="AS5:AS14" si="49">AS4*((AS$15/AS$4)^(1/11))</f>
        <v>2202.7533346853138</v>
      </c>
      <c r="AT5" s="144">
        <f t="shared" ref="AT5:AT14" si="50">AT4*((AT$15/AT$4)^(1/11))</f>
        <v>2263.2630526499988</v>
      </c>
      <c r="AU5" s="147">
        <f t="shared" ref="AU5:AU14" si="51">AU4*((AU$15/AU$4)^(1/11))</f>
        <v>44525.676986834187</v>
      </c>
      <c r="AV5" s="147">
        <f t="shared" ref="AV5:AV14" si="52">AV4*((AV$15/AV$4)^(1/11))</f>
        <v>1575.0354201971629</v>
      </c>
      <c r="AW5" s="147">
        <f t="shared" ref="AW5:AW14" si="53">AW4*((AW$15/AW$4)^(1/11))</f>
        <v>1720.8844921174123</v>
      </c>
      <c r="AX5" s="147">
        <f t="shared" ref="AX5:AX14" si="54">AX4*((AX$15/AX$4)^(1/11))</f>
        <v>2256.4636397817603</v>
      </c>
      <c r="AY5" s="147">
        <f t="shared" ref="AY5:AY14" si="55">AY4*((AY$15/AY$4)^(1/11))</f>
        <v>5212.2151277365783</v>
      </c>
      <c r="AZ5" s="150">
        <f t="shared" ref="AZ5:AZ14" si="56">AZ4*((AZ$15/AZ$4)^(1/11))</f>
        <v>403507.41920307226</v>
      </c>
      <c r="BA5" s="150">
        <f t="shared" ref="BA5:BA14" si="57">BA4*((BA$15/BA$4)^(1/11))</f>
        <v>16285.679062904917</v>
      </c>
      <c r="BB5" s="150">
        <f t="shared" ref="BB5:BB14" si="58">BB4*((BB$15/BB$4)^(1/11))</f>
        <v>12948.086784229659</v>
      </c>
      <c r="BC5" s="150">
        <f t="shared" ref="BC5:BC14" si="59">BC4*((BC$15/BC$4)^(1/11))</f>
        <v>20644.132518773349</v>
      </c>
      <c r="BD5" s="150">
        <f t="shared" ref="BD5:BD14" si="60">BD4*((BD$15/BD$4)^(1/11))</f>
        <v>49397.568393107074</v>
      </c>
      <c r="BE5" s="153">
        <f t="shared" ref="BE5:BE14" si="61">BE4*((BE$15/BE$4)^(1/11))</f>
        <v>70372.083877491867</v>
      </c>
      <c r="BF5" s="153">
        <f t="shared" ref="BF5:BF14" si="62">BF4*((BF$15/BF$4)^(1/11))</f>
        <v>1880.7916946183868</v>
      </c>
      <c r="BG5" s="153">
        <f t="shared" ref="BG5:BG14" si="63">BG4*((BG$15/BG$4)^(1/11))</f>
        <v>1235.069734549822</v>
      </c>
      <c r="BH5" s="153">
        <f t="shared" ref="BH5:BH14" si="64">BH4*((BH$15/BH$4)^(1/11))</f>
        <v>4390.0964979419487</v>
      </c>
      <c r="BI5" s="153">
        <f t="shared" ref="BI5:BI14" si="65">BI4*((BI$15/BI$4)^(1/11))</f>
        <v>7959.8640035757207</v>
      </c>
      <c r="BJ5" s="126">
        <f t="shared" ref="BJ5:BJ14" si="66">BJ4*((BJ$15/BJ$4)^(1/11))</f>
        <v>47006.961369275377</v>
      </c>
      <c r="BK5" s="126">
        <f t="shared" ref="BK5:BK14" si="67">BK4*((BK$15/BK$4)^(1/11))</f>
        <v>1581.6099922502376</v>
      </c>
      <c r="BL5" s="126">
        <f t="shared" ref="BL5:BL14" si="68">BL4*((BL$15/BL$4)^(1/11))</f>
        <v>1802.7774472024159</v>
      </c>
      <c r="BM5" s="126">
        <f t="shared" ref="BM5:BM14" si="69">BM4*((BM$15/BM$4)^(1/11))</f>
        <v>2626.4879899931866</v>
      </c>
      <c r="BN5" s="126">
        <f t="shared" ref="BN5:BN14" si="70">BN4*((BN$15/BN$4)^(1/11))</f>
        <v>3778.4540601799667</v>
      </c>
      <c r="BO5" s="156">
        <f t="shared" ref="BO5:BO14" si="71">BO4*((BO$15/BO$4)^(1/11))</f>
        <v>29901.859134632814</v>
      </c>
      <c r="BP5" s="156">
        <f t="shared" ref="BP5:BP14" si="72">BP4*((BP$15/BP$4)^(1/11))</f>
        <v>1411.9860332809119</v>
      </c>
      <c r="BQ5" s="156">
        <f t="shared" ref="BQ5:BQ14" si="73">BQ4*((BQ$15/BQ$4)^(1/11))</f>
        <v>1435.6895939502035</v>
      </c>
      <c r="BR5" s="156">
        <f t="shared" ref="BR5:BR14" si="74">BR4*((BR$15/BR$4)^(1/11))</f>
        <v>2181.3052598313634</v>
      </c>
      <c r="BS5" s="156">
        <f t="shared" ref="BS5:BS14" si="75">BS4*((BS$15/BS$4)^(1/11))</f>
        <v>3139.2465056251722</v>
      </c>
      <c r="BT5" s="159">
        <f t="shared" ref="BT5:BT14" si="76">BT4*((BT$15/BT$4)^(1/11))</f>
        <v>70595.656030119513</v>
      </c>
      <c r="BU5" s="159">
        <f t="shared" ref="BU5:BU14" si="77">BU4*((BU$15/BU$4)^(1/11))</f>
        <v>1682.0075748960128</v>
      </c>
      <c r="BV5" s="159">
        <f t="shared" ref="BV5:BV14" si="78">BV4*((BV$15/BV$4)^(1/11))</f>
        <v>2793.181548110359</v>
      </c>
      <c r="BW5" s="159">
        <f t="shared" ref="BW5:BW14" si="79">BW4*((BW$15/BW$4)^(1/11))</f>
        <v>4137.6760875809632</v>
      </c>
      <c r="BX5" s="159">
        <f t="shared" ref="BX5:BX14" si="80">BX4*((BX$15/BX$4)^(1/11))</f>
        <v>10363.619914033827</v>
      </c>
      <c r="BY5" s="162">
        <f t="shared" ref="BY5:BY14" si="81">BY4*((BY$15/BY$4)^(1/11))</f>
        <v>68211.497254967384</v>
      </c>
      <c r="BZ5" s="162">
        <f t="shared" ref="BZ5:BZ14" si="82">BZ4*((BZ$15/BZ$4)^(1/11))</f>
        <v>1338.4281741929829</v>
      </c>
      <c r="CA5" s="162">
        <f t="shared" ref="CA5:CA14" si="83">CA4*((CA$15/CA$4)^(1/11))</f>
        <v>2752.831089163818</v>
      </c>
      <c r="CB5" s="162">
        <f t="shared" ref="CB5:CB14" si="84">CB4*((CB$15/CB$4)^(1/11))</f>
        <v>1770.2772371050321</v>
      </c>
      <c r="CC5" s="162">
        <f t="shared" ref="CC5:CC14" si="85">CC4*((CC$15/CC$4)^(1/11))</f>
        <v>8718.0711056023083</v>
      </c>
      <c r="CD5" s="165">
        <f t="shared" ref="CD5:CD14" si="86">CD4*((CD$15/CD$4)^(1/11))</f>
        <v>5510.5037946828998</v>
      </c>
      <c r="CE5" s="165">
        <f t="shared" ref="CE5:CE14" si="87">CE4*((CE$15/CE$4)^(1/11))</f>
        <v>189.8891104740969</v>
      </c>
      <c r="CF5" s="165">
        <f t="shared" ref="CF5:CF14" si="88">CF4*((CF$15/CF$4)^(1/11))</f>
        <v>120.27655266487508</v>
      </c>
      <c r="CG5" s="165">
        <f t="shared" ref="CG5:CG14" si="89">CG4*((CG$15/CG$4)^(1/11))</f>
        <v>311.17732130542026</v>
      </c>
      <c r="CH5" s="165">
        <f t="shared" ref="CH5:CH14" si="90">CH4*((CH$15/CH$4)^(1/11))</f>
        <v>667.86530166988075</v>
      </c>
      <c r="CI5" s="168">
        <f t="shared" ref="CI5:CI14" si="91">CI4*((CI$15/CI$4)^(1/11))</f>
        <v>59931.997373232312</v>
      </c>
      <c r="CJ5" s="168">
        <f t="shared" ref="CJ5:CJ14" si="92">CJ4*((CJ$15/CJ$4)^(1/11))</f>
        <v>3172.1149937487535</v>
      </c>
      <c r="CK5" s="168">
        <f t="shared" ref="CK5:CK14" si="93">CK4*((CK$15/CK$4)^(1/11))</f>
        <v>2458.9939213551784</v>
      </c>
      <c r="CL5" s="168">
        <f t="shared" ref="CL5:CL14" si="94">CL4*((CL$15/CL$4)^(1/11))</f>
        <v>3060.0455031123229</v>
      </c>
      <c r="CM5" s="168">
        <f t="shared" ref="CM5:CM14" si="95">CM4*((CM$15/CM$4)^(1/11))</f>
        <v>4561.1250926706507</v>
      </c>
    </row>
    <row r="6" spans="1:91" x14ac:dyDescent="0.25">
      <c r="A6" s="64">
        <v>42064</v>
      </c>
      <c r="B6" s="123">
        <f t="shared" si="6"/>
        <v>32803.779413305456</v>
      </c>
      <c r="C6" s="123">
        <f t="shared" si="7"/>
        <v>1459.0278835955594</v>
      </c>
      <c r="D6" s="123">
        <f t="shared" si="8"/>
        <v>1478.1727805832329</v>
      </c>
      <c r="E6" s="123">
        <f t="shared" si="9"/>
        <v>1688.7289099185289</v>
      </c>
      <c r="F6" s="123">
        <f t="shared" si="10"/>
        <v>2977.0693382898503</v>
      </c>
      <c r="G6" s="117">
        <f t="shared" si="11"/>
        <v>12941.425195333864</v>
      </c>
      <c r="H6" s="117">
        <f t="shared" si="12"/>
        <v>516.46232546438591</v>
      </c>
      <c r="I6" s="117">
        <f t="shared" si="13"/>
        <v>806.024771541115</v>
      </c>
      <c r="J6" s="117">
        <f t="shared" si="14"/>
        <v>1494.2144495252373</v>
      </c>
      <c r="K6" s="117">
        <f t="shared" si="15"/>
        <v>1700.9947381664931</v>
      </c>
      <c r="L6" s="132">
        <f t="shared" si="16"/>
        <v>45090.55317437058</v>
      </c>
      <c r="M6" s="132">
        <f t="shared" si="17"/>
        <v>916.38856772843565</v>
      </c>
      <c r="N6" s="132">
        <f t="shared" si="18"/>
        <v>570.84394099042163</v>
      </c>
      <c r="O6" s="132">
        <f t="shared" si="19"/>
        <v>1499.4105384788331</v>
      </c>
      <c r="P6" s="132">
        <f t="shared" si="20"/>
        <v>2891.8662796822314</v>
      </c>
      <c r="Q6" s="120">
        <f t="shared" si="21"/>
        <v>20119.620746526332</v>
      </c>
      <c r="R6" s="120">
        <f t="shared" si="22"/>
        <v>554.75829290542833</v>
      </c>
      <c r="S6" s="120">
        <f t="shared" si="23"/>
        <v>831.27608053925178</v>
      </c>
      <c r="T6" s="120">
        <f t="shared" si="24"/>
        <v>1614.6281631020372</v>
      </c>
      <c r="U6" s="120">
        <f t="shared" si="25"/>
        <v>2834.6991889454998</v>
      </c>
      <c r="V6" s="129">
        <f t="shared" si="26"/>
        <v>1263.3624170098735</v>
      </c>
      <c r="W6" s="129">
        <f t="shared" si="27"/>
        <v>45.470401847718605</v>
      </c>
      <c r="X6" s="129">
        <f t="shared" si="28"/>
        <v>37.055175334543797</v>
      </c>
      <c r="Y6" s="129">
        <f t="shared" si="29"/>
        <v>82.233755613424009</v>
      </c>
      <c r="Z6" s="129">
        <f t="shared" si="30"/>
        <v>48.405850777078932</v>
      </c>
      <c r="AA6" s="135">
        <f t="shared" si="31"/>
        <v>4970.7568552897574</v>
      </c>
      <c r="AB6" s="135">
        <f t="shared" si="32"/>
        <v>138.73804913451028</v>
      </c>
      <c r="AC6" s="135">
        <f t="shared" si="33"/>
        <v>108.92428556000979</v>
      </c>
      <c r="AD6" s="135">
        <f t="shared" si="34"/>
        <v>200.95309235752933</v>
      </c>
      <c r="AE6" s="135">
        <f t="shared" si="35"/>
        <v>1972.3741459167231</v>
      </c>
      <c r="AF6" s="138">
        <f t="shared" si="36"/>
        <v>42988.777516981427</v>
      </c>
      <c r="AG6" s="138">
        <f t="shared" si="37"/>
        <v>1264.0577810033158</v>
      </c>
      <c r="AH6" s="138">
        <f t="shared" si="38"/>
        <v>1171.3469638514357</v>
      </c>
      <c r="AI6" s="138">
        <f t="shared" si="39"/>
        <v>2791.2034357248726</v>
      </c>
      <c r="AJ6" s="138">
        <f t="shared" si="40"/>
        <v>5881.858446912569</v>
      </c>
      <c r="AK6" s="141">
        <f t="shared" si="41"/>
        <v>54299.316683084362</v>
      </c>
      <c r="AL6" s="141">
        <f t="shared" si="42"/>
        <v>2600.2477133386201</v>
      </c>
      <c r="AM6" s="141">
        <f t="shared" si="43"/>
        <v>1524.6411657809876</v>
      </c>
      <c r="AN6" s="141">
        <f t="shared" si="44"/>
        <v>4236.0550401909532</v>
      </c>
      <c r="AO6" s="141">
        <f t="shared" si="45"/>
        <v>4292.5695182316422</v>
      </c>
      <c r="AP6" s="144">
        <f t="shared" si="46"/>
        <v>35794.502807754281</v>
      </c>
      <c r="AQ6" s="144">
        <f t="shared" si="47"/>
        <v>1016.9276012382099</v>
      </c>
      <c r="AR6" s="144">
        <f t="shared" si="48"/>
        <v>885.21526721574492</v>
      </c>
      <c r="AS6" s="144">
        <f t="shared" si="49"/>
        <v>2761.0435281029168</v>
      </c>
      <c r="AT6" s="144">
        <f t="shared" si="50"/>
        <v>2836.8894989354135</v>
      </c>
      <c r="AU6" s="147">
        <f t="shared" si="51"/>
        <v>55810.757538343438</v>
      </c>
      <c r="AV6" s="147">
        <f t="shared" si="52"/>
        <v>1974.2298354479612</v>
      </c>
      <c r="AW6" s="147">
        <f t="shared" si="53"/>
        <v>2157.0445109562156</v>
      </c>
      <c r="AX6" s="147">
        <f t="shared" si="54"/>
        <v>2828.3667675886318</v>
      </c>
      <c r="AY6" s="147">
        <f t="shared" si="55"/>
        <v>6533.2566379127165</v>
      </c>
      <c r="AZ6" s="150">
        <f t="shared" si="56"/>
        <v>505776.80704830907</v>
      </c>
      <c r="BA6" s="150">
        <f t="shared" si="57"/>
        <v>20413.301875136458</v>
      </c>
      <c r="BB6" s="150">
        <f t="shared" si="58"/>
        <v>16229.793256456245</v>
      </c>
      <c r="BC6" s="150">
        <f t="shared" si="59"/>
        <v>25876.410030449948</v>
      </c>
      <c r="BD6" s="150">
        <f t="shared" si="60"/>
        <v>61917.435042854697</v>
      </c>
      <c r="BE6" s="153">
        <f t="shared" si="61"/>
        <v>88207.96395562937</v>
      </c>
      <c r="BF6" s="153">
        <f t="shared" si="62"/>
        <v>2357.4803653073036</v>
      </c>
      <c r="BG6" s="153">
        <f t="shared" si="63"/>
        <v>1548.0994824242266</v>
      </c>
      <c r="BH6" s="153">
        <f t="shared" si="64"/>
        <v>5502.7711603131202</v>
      </c>
      <c r="BI6" s="153">
        <f t="shared" si="65"/>
        <v>9977.3000660520338</v>
      </c>
      <c r="BJ6" s="126">
        <f t="shared" si="66"/>
        <v>58920.926106764113</v>
      </c>
      <c r="BK6" s="126">
        <f t="shared" si="67"/>
        <v>1982.4707398340083</v>
      </c>
      <c r="BL6" s="126">
        <f t="shared" si="68"/>
        <v>2259.6933232740844</v>
      </c>
      <c r="BM6" s="126">
        <f t="shared" si="69"/>
        <v>3292.1741859247841</v>
      </c>
      <c r="BN6" s="126">
        <f t="shared" si="70"/>
        <v>4736.1072911890406</v>
      </c>
      <c r="BO6" s="156">
        <f t="shared" si="71"/>
        <v>37480.517378818367</v>
      </c>
      <c r="BP6" s="156">
        <f t="shared" si="72"/>
        <v>1769.8554066739937</v>
      </c>
      <c r="BQ6" s="156">
        <f t="shared" si="73"/>
        <v>1799.5666601985706</v>
      </c>
      <c r="BR6" s="156">
        <f t="shared" si="74"/>
        <v>2734.1594156908359</v>
      </c>
      <c r="BS6" s="156">
        <f t="shared" si="75"/>
        <v>3934.8918968788375</v>
      </c>
      <c r="BT6" s="159">
        <f t="shared" si="76"/>
        <v>88488.200709947923</v>
      </c>
      <c r="BU6" s="159">
        <f t="shared" si="77"/>
        <v>2108.3141973997626</v>
      </c>
      <c r="BV6" s="159">
        <f t="shared" si="78"/>
        <v>3501.1164049960894</v>
      </c>
      <c r="BW6" s="159">
        <f t="shared" si="79"/>
        <v>5186.3745264213603</v>
      </c>
      <c r="BX6" s="159">
        <f t="shared" si="80"/>
        <v>12990.290488176459</v>
      </c>
      <c r="BY6" s="162">
        <f t="shared" si="81"/>
        <v>85499.774338075484</v>
      </c>
      <c r="BZ6" s="162">
        <f t="shared" si="82"/>
        <v>1677.654229366573</v>
      </c>
      <c r="CA6" s="162">
        <f t="shared" si="83"/>
        <v>3450.5390789850289</v>
      </c>
      <c r="CB6" s="162">
        <f t="shared" si="84"/>
        <v>2218.9559000962931</v>
      </c>
      <c r="CC6" s="162">
        <f t="shared" si="85"/>
        <v>10927.675570675317</v>
      </c>
      <c r="CD6" s="165">
        <f t="shared" si="86"/>
        <v>6907.146887179435</v>
      </c>
      <c r="CE6" s="165">
        <f t="shared" si="87"/>
        <v>238.01670903230098</v>
      </c>
      <c r="CF6" s="165">
        <f t="shared" si="88"/>
        <v>150.76077384094634</v>
      </c>
      <c r="CG6" s="165">
        <f t="shared" si="89"/>
        <v>390.04554688619936</v>
      </c>
      <c r="CH6" s="165">
        <f t="shared" si="90"/>
        <v>837.13647814477679</v>
      </c>
      <c r="CI6" s="168">
        <f t="shared" si="91"/>
        <v>75121.826337983453</v>
      </c>
      <c r="CJ6" s="168">
        <f t="shared" si="92"/>
        <v>3976.0909385432578</v>
      </c>
      <c r="CK6" s="168">
        <f t="shared" si="93"/>
        <v>3082.2285660832122</v>
      </c>
      <c r="CL6" s="168">
        <f t="shared" si="94"/>
        <v>3835.6173153975633</v>
      </c>
      <c r="CM6" s="168">
        <f t="shared" si="95"/>
        <v>5717.1471356711054</v>
      </c>
    </row>
    <row r="7" spans="1:91" x14ac:dyDescent="0.25">
      <c r="A7" s="64">
        <v>42095</v>
      </c>
      <c r="B7" s="123">
        <f t="shared" si="6"/>
        <v>41117.932462175559</v>
      </c>
      <c r="C7" s="123">
        <f t="shared" si="7"/>
        <v>1828.8200643667258</v>
      </c>
      <c r="D7" s="123">
        <f t="shared" si="8"/>
        <v>1852.8172560139533</v>
      </c>
      <c r="E7" s="123">
        <f t="shared" si="9"/>
        <v>2116.7390619871453</v>
      </c>
      <c r="F7" s="123">
        <f t="shared" si="10"/>
        <v>3731.6107526733631</v>
      </c>
      <c r="G7" s="117">
        <f t="shared" si="11"/>
        <v>16221.443280715432</v>
      </c>
      <c r="H7" s="117">
        <f t="shared" si="12"/>
        <v>647.36025535793385</v>
      </c>
      <c r="I7" s="117">
        <f t="shared" si="13"/>
        <v>1010.3126137235694</v>
      </c>
      <c r="J7" s="117">
        <f t="shared" si="14"/>
        <v>1872.9247031415357</v>
      </c>
      <c r="K7" s="117">
        <f t="shared" si="15"/>
        <v>2132.1136775501277</v>
      </c>
      <c r="L7" s="132">
        <f t="shared" si="16"/>
        <v>56518.802201001781</v>
      </c>
      <c r="M7" s="132">
        <f t="shared" si="17"/>
        <v>1148.6482323339951</v>
      </c>
      <c r="N7" s="132">
        <f t="shared" si="18"/>
        <v>715.5249496210763</v>
      </c>
      <c r="O7" s="132">
        <f t="shared" si="19"/>
        <v>1879.4377464091888</v>
      </c>
      <c r="P7" s="132">
        <f t="shared" si="20"/>
        <v>3624.8128875475581</v>
      </c>
      <c r="Q7" s="120">
        <f t="shared" si="21"/>
        <v>25218.960187395547</v>
      </c>
      <c r="R7" s="120">
        <f t="shared" si="22"/>
        <v>695.36237678958105</v>
      </c>
      <c r="S7" s="120">
        <f t="shared" si="23"/>
        <v>1041.9638940496948</v>
      </c>
      <c r="T7" s="120">
        <f t="shared" si="24"/>
        <v>2023.8574014745327</v>
      </c>
      <c r="U7" s="120">
        <f t="shared" si="25"/>
        <v>3553.1567363963109</v>
      </c>
      <c r="V7" s="129">
        <f t="shared" si="26"/>
        <v>1583.5629755756993</v>
      </c>
      <c r="W7" s="129">
        <f t="shared" si="27"/>
        <v>56.994923927702459</v>
      </c>
      <c r="X7" s="129">
        <f t="shared" si="28"/>
        <v>46.44684923597093</v>
      </c>
      <c r="Y7" s="129">
        <f t="shared" si="29"/>
        <v>103.07598910546099</v>
      </c>
      <c r="Z7" s="129">
        <f t="shared" si="30"/>
        <v>60.674365534197555</v>
      </c>
      <c r="AA7" s="135">
        <f t="shared" si="31"/>
        <v>6230.6005075378425</v>
      </c>
      <c r="AB7" s="135">
        <f t="shared" si="32"/>
        <v>173.90135637642263</v>
      </c>
      <c r="AC7" s="135">
        <f t="shared" si="33"/>
        <v>136.53126247186617</v>
      </c>
      <c r="AD7" s="135">
        <f t="shared" si="34"/>
        <v>251.88486898161423</v>
      </c>
      <c r="AE7" s="135">
        <f t="shared" si="35"/>
        <v>2472.2744870382307</v>
      </c>
      <c r="AF7" s="138">
        <f t="shared" si="36"/>
        <v>53884.329250725845</v>
      </c>
      <c r="AG7" s="138">
        <f t="shared" si="37"/>
        <v>1584.4345803185172</v>
      </c>
      <c r="AH7" s="138">
        <f t="shared" si="38"/>
        <v>1468.2261071991697</v>
      </c>
      <c r="AI7" s="138">
        <f t="shared" si="39"/>
        <v>3498.6369379065127</v>
      </c>
      <c r="AJ7" s="138">
        <f t="shared" si="40"/>
        <v>7372.6217740060692</v>
      </c>
      <c r="AK7" s="141">
        <f t="shared" si="41"/>
        <v>68061.536690243549</v>
      </c>
      <c r="AL7" s="141">
        <f t="shared" si="42"/>
        <v>3259.2832830298075</v>
      </c>
      <c r="AM7" s="141">
        <f t="shared" si="43"/>
        <v>1911.0631032413203</v>
      </c>
      <c r="AN7" s="141">
        <f t="shared" si="44"/>
        <v>5309.6877300053475</v>
      </c>
      <c r="AO7" s="141">
        <f t="shared" si="45"/>
        <v>5380.5258630733197</v>
      </c>
      <c r="AP7" s="144">
        <f t="shared" si="46"/>
        <v>44866.657906174754</v>
      </c>
      <c r="AQ7" s="144">
        <f t="shared" si="47"/>
        <v>1274.6689916368255</v>
      </c>
      <c r="AR7" s="144">
        <f t="shared" si="48"/>
        <v>1109.5740253972169</v>
      </c>
      <c r="AS7" s="144">
        <f t="shared" si="49"/>
        <v>3460.8329693747028</v>
      </c>
      <c r="AT7" s="144">
        <f t="shared" si="50"/>
        <v>3555.9021828005739</v>
      </c>
      <c r="AU7" s="147">
        <f t="shared" si="51"/>
        <v>69956.053850114113</v>
      </c>
      <c r="AV7" s="147">
        <f t="shared" si="52"/>
        <v>2474.6005030699466</v>
      </c>
      <c r="AW7" s="147">
        <f t="shared" si="53"/>
        <v>2703.7497540124768</v>
      </c>
      <c r="AX7" s="147">
        <f t="shared" si="54"/>
        <v>3545.2193560599421</v>
      </c>
      <c r="AY7" s="147">
        <f t="shared" si="55"/>
        <v>8189.1175346336868</v>
      </c>
      <c r="AZ7" s="150">
        <f t="shared" si="56"/>
        <v>633966.48084738548</v>
      </c>
      <c r="BA7" s="150">
        <f t="shared" si="57"/>
        <v>25587.075112796756</v>
      </c>
      <c r="BB7" s="150">
        <f t="shared" si="58"/>
        <v>20343.251751149259</v>
      </c>
      <c r="BC7" s="150">
        <f t="shared" si="59"/>
        <v>32434.813885013602</v>
      </c>
      <c r="BD7" s="150">
        <f t="shared" si="60"/>
        <v>77610.475312811031</v>
      </c>
      <c r="BE7" s="153">
        <f t="shared" si="61"/>
        <v>110564.36695469533</v>
      </c>
      <c r="BF7" s="153">
        <f t="shared" si="62"/>
        <v>2954.9862904605816</v>
      </c>
      <c r="BG7" s="153">
        <f t="shared" si="63"/>
        <v>1940.4669553786077</v>
      </c>
      <c r="BH7" s="153">
        <f t="shared" si="64"/>
        <v>6897.4544083413921</v>
      </c>
      <c r="BI7" s="153">
        <f t="shared" si="65"/>
        <v>12506.057460695778</v>
      </c>
      <c r="BJ7" s="126">
        <f t="shared" si="66"/>
        <v>73854.497975440463</v>
      </c>
      <c r="BK7" s="126">
        <f t="shared" si="67"/>
        <v>2484.9300735046049</v>
      </c>
      <c r="BL7" s="126">
        <f t="shared" si="68"/>
        <v>2832.4150178234117</v>
      </c>
      <c r="BM7" s="126">
        <f t="shared" si="69"/>
        <v>4126.5792616465124</v>
      </c>
      <c r="BN7" s="126">
        <f t="shared" si="70"/>
        <v>5936.4787599364436</v>
      </c>
      <c r="BO7" s="156">
        <f t="shared" si="71"/>
        <v>46979.994677215785</v>
      </c>
      <c r="BP7" s="156">
        <f t="shared" si="72"/>
        <v>2218.4271562904228</v>
      </c>
      <c r="BQ7" s="156">
        <f t="shared" si="73"/>
        <v>2255.6687588630402</v>
      </c>
      <c r="BR7" s="156">
        <f t="shared" si="74"/>
        <v>3427.1350498594556</v>
      </c>
      <c r="BS7" s="156">
        <f t="shared" si="75"/>
        <v>4932.1944652572811</v>
      </c>
      <c r="BT7" s="159">
        <f t="shared" si="76"/>
        <v>110915.63001473212</v>
      </c>
      <c r="BU7" s="159">
        <f t="shared" si="77"/>
        <v>2642.6686902597389</v>
      </c>
      <c r="BV7" s="159">
        <f t="shared" si="78"/>
        <v>4388.47811006964</v>
      </c>
      <c r="BW7" s="159">
        <f t="shared" si="79"/>
        <v>6500.8667085001871</v>
      </c>
      <c r="BX7" s="159">
        <f t="shared" si="80"/>
        <v>16282.693534399044</v>
      </c>
      <c r="BY7" s="162">
        <f t="shared" si="81"/>
        <v>107169.78377614306</v>
      </c>
      <c r="BZ7" s="162">
        <f t="shared" si="82"/>
        <v>2102.8574917803057</v>
      </c>
      <c r="CA7" s="162">
        <f t="shared" si="83"/>
        <v>4325.0819065761889</v>
      </c>
      <c r="CB7" s="162">
        <f t="shared" si="84"/>
        <v>2781.3526510819725</v>
      </c>
      <c r="CC7" s="162">
        <f t="shared" si="85"/>
        <v>13697.306655505206</v>
      </c>
      <c r="CD7" s="165">
        <f t="shared" si="86"/>
        <v>8657.7706682838671</v>
      </c>
      <c r="CE7" s="165">
        <f t="shared" si="87"/>
        <v>298.34229902454052</v>
      </c>
      <c r="CF7" s="165">
        <f t="shared" si="88"/>
        <v>188.97125354473658</v>
      </c>
      <c r="CG7" s="165">
        <f t="shared" si="89"/>
        <v>488.90300876532535</v>
      </c>
      <c r="CH7" s="165">
        <f t="shared" si="90"/>
        <v>1049.3096157090636</v>
      </c>
      <c r="CI7" s="168">
        <f t="shared" si="91"/>
        <v>94161.533733141216</v>
      </c>
      <c r="CJ7" s="168">
        <f t="shared" si="92"/>
        <v>4983.8354481855131</v>
      </c>
      <c r="CK7" s="168">
        <f t="shared" si="93"/>
        <v>3863.4226994525252</v>
      </c>
      <c r="CL7" s="168">
        <f t="shared" si="94"/>
        <v>4807.7586347047172</v>
      </c>
      <c r="CM7" s="168">
        <f t="shared" si="95"/>
        <v>7166.1642044055416</v>
      </c>
    </row>
    <row r="8" spans="1:91" x14ac:dyDescent="0.25">
      <c r="A8" s="64">
        <v>42125</v>
      </c>
      <c r="B8" s="123">
        <f t="shared" si="6"/>
        <v>51539.316511751589</v>
      </c>
      <c r="C8" s="123">
        <f t="shared" si="7"/>
        <v>2292.3364696691629</v>
      </c>
      <c r="D8" s="123">
        <f t="shared" si="8"/>
        <v>2322.4157752577244</v>
      </c>
      <c r="E8" s="123">
        <f t="shared" si="9"/>
        <v>2653.2288458059156</v>
      </c>
      <c r="F8" s="123">
        <f t="shared" si="10"/>
        <v>4677.3914971918339</v>
      </c>
      <c r="G8" s="117">
        <f t="shared" si="11"/>
        <v>20332.785465108074</v>
      </c>
      <c r="H8" s="117">
        <f t="shared" si="12"/>
        <v>811.43440586933536</v>
      </c>
      <c r="I8" s="117">
        <f t="shared" si="13"/>
        <v>1266.3774284471642</v>
      </c>
      <c r="J8" s="117">
        <f t="shared" si="14"/>
        <v>2347.619476409408</v>
      </c>
      <c r="K8" s="117">
        <f t="shared" si="15"/>
        <v>2672.5001741606661</v>
      </c>
      <c r="L8" s="132">
        <f t="shared" si="16"/>
        <v>70843.55319135102</v>
      </c>
      <c r="M8" s="132">
        <f t="shared" si="17"/>
        <v>1439.7743578518791</v>
      </c>
      <c r="N8" s="132">
        <f t="shared" si="18"/>
        <v>896.87551494714808</v>
      </c>
      <c r="O8" s="132">
        <f t="shared" si="19"/>
        <v>2355.7832574734266</v>
      </c>
      <c r="P8" s="132">
        <f t="shared" si="20"/>
        <v>4543.5255986921557</v>
      </c>
      <c r="Q8" s="120">
        <f t="shared" si="21"/>
        <v>31610.732674632887</v>
      </c>
      <c r="R8" s="120">
        <f t="shared" si="22"/>
        <v>871.60271642281555</v>
      </c>
      <c r="S8" s="120">
        <f t="shared" si="23"/>
        <v>1306.0507596933542</v>
      </c>
      <c r="T8" s="120">
        <f t="shared" si="24"/>
        <v>2536.8062288929609</v>
      </c>
      <c r="U8" s="120">
        <f t="shared" si="25"/>
        <v>4453.7081192360729</v>
      </c>
      <c r="V8" s="129">
        <f t="shared" si="26"/>
        <v>1984.9187088763656</v>
      </c>
      <c r="W8" s="129">
        <f t="shared" si="27"/>
        <v>71.440348479954636</v>
      </c>
      <c r="X8" s="129">
        <f t="shared" si="28"/>
        <v>58.218852952988549</v>
      </c>
      <c r="Y8" s="129">
        <f t="shared" si="29"/>
        <v>129.20070901315762</v>
      </c>
      <c r="Z8" s="129">
        <f t="shared" si="30"/>
        <v>76.052348504958445</v>
      </c>
      <c r="AA8" s="135">
        <f t="shared" si="31"/>
        <v>7809.7528836517376</v>
      </c>
      <c r="AB8" s="135">
        <f t="shared" si="32"/>
        <v>217.97684152412594</v>
      </c>
      <c r="AC8" s="135">
        <f t="shared" si="33"/>
        <v>171.13525726906715</v>
      </c>
      <c r="AD8" s="135">
        <f t="shared" si="34"/>
        <v>315.72535897583447</v>
      </c>
      <c r="AE8" s="135">
        <f t="shared" si="35"/>
        <v>3098.8751053717228</v>
      </c>
      <c r="AF8" s="138">
        <f t="shared" si="36"/>
        <v>67541.370248402163</v>
      </c>
      <c r="AG8" s="138">
        <f t="shared" si="37"/>
        <v>1986.0112227753698</v>
      </c>
      <c r="AH8" s="138">
        <f t="shared" si="38"/>
        <v>1840.3495876006198</v>
      </c>
      <c r="AI8" s="138">
        <f t="shared" si="39"/>
        <v>4385.3702193889085</v>
      </c>
      <c r="AJ8" s="138">
        <f t="shared" si="40"/>
        <v>9241.2206640368968</v>
      </c>
      <c r="AK8" s="141">
        <f t="shared" si="41"/>
        <v>85311.806107506185</v>
      </c>
      <c r="AL8" s="141">
        <f t="shared" si="42"/>
        <v>4085.3521241628637</v>
      </c>
      <c r="AM8" s="141">
        <f t="shared" si="43"/>
        <v>2395.4240948882871</v>
      </c>
      <c r="AN8" s="141">
        <f t="shared" si="44"/>
        <v>6655.4337756901441</v>
      </c>
      <c r="AO8" s="141">
        <f t="shared" si="45"/>
        <v>6744.2259095030568</v>
      </c>
      <c r="AP8" s="144">
        <f t="shared" si="46"/>
        <v>56238.160437127997</v>
      </c>
      <c r="AQ8" s="144">
        <f t="shared" si="47"/>
        <v>1597.7352136593693</v>
      </c>
      <c r="AR8" s="144">
        <f t="shared" si="48"/>
        <v>1390.7967512902446</v>
      </c>
      <c r="AS8" s="144">
        <f t="shared" si="49"/>
        <v>4337.9847945173251</v>
      </c>
      <c r="AT8" s="144">
        <f t="shared" si="50"/>
        <v>4457.1494019738548</v>
      </c>
      <c r="AU8" s="147">
        <f t="shared" si="51"/>
        <v>87686.490671943728</v>
      </c>
      <c r="AV8" s="147">
        <f t="shared" si="52"/>
        <v>3101.7906526595225</v>
      </c>
      <c r="AW8" s="147">
        <f t="shared" si="53"/>
        <v>3389.01802683798</v>
      </c>
      <c r="AX8" s="147">
        <f t="shared" si="54"/>
        <v>4443.759001346777</v>
      </c>
      <c r="AY8" s="147">
        <f t="shared" si="55"/>
        <v>10264.658150252943</v>
      </c>
      <c r="AZ8" s="150">
        <f t="shared" si="56"/>
        <v>794645.96485467115</v>
      </c>
      <c r="BA8" s="150">
        <f t="shared" si="57"/>
        <v>32072.146722394296</v>
      </c>
      <c r="BB8" s="150">
        <f t="shared" si="58"/>
        <v>25499.270709810666</v>
      </c>
      <c r="BC8" s="150">
        <f t="shared" si="59"/>
        <v>40655.452225309258</v>
      </c>
      <c r="BD8" s="150">
        <f t="shared" si="60"/>
        <v>97280.933457781401</v>
      </c>
      <c r="BE8" s="153">
        <f t="shared" si="61"/>
        <v>138587.02425374786</v>
      </c>
      <c r="BF8" s="153">
        <f t="shared" si="62"/>
        <v>3703.9307327048541</v>
      </c>
      <c r="BG8" s="153">
        <f t="shared" si="63"/>
        <v>2432.2803848625572</v>
      </c>
      <c r="BH8" s="153">
        <f t="shared" si="64"/>
        <v>8645.6216202966698</v>
      </c>
      <c r="BI8" s="153">
        <f t="shared" si="65"/>
        <v>15675.731127139668</v>
      </c>
      <c r="BJ8" s="126">
        <f t="shared" si="66"/>
        <v>92572.999638886628</v>
      </c>
      <c r="BK8" s="126">
        <f t="shared" si="67"/>
        <v>3114.7382637912838</v>
      </c>
      <c r="BL8" s="126">
        <f t="shared" si="68"/>
        <v>3550.2936396553305</v>
      </c>
      <c r="BM8" s="126">
        <f t="shared" si="69"/>
        <v>5172.4651980610979</v>
      </c>
      <c r="BN8" s="126">
        <f t="shared" si="70"/>
        <v>7441.0856639036956</v>
      </c>
      <c r="BO8" s="156">
        <f t="shared" si="71"/>
        <v>58887.124677701191</v>
      </c>
      <c r="BP8" s="156">
        <f t="shared" si="72"/>
        <v>2780.6898965918372</v>
      </c>
      <c r="BQ8" s="156">
        <f t="shared" si="73"/>
        <v>2827.37042324917</v>
      </c>
      <c r="BR8" s="156">
        <f t="shared" si="74"/>
        <v>4295.7461011861005</v>
      </c>
      <c r="BS8" s="156">
        <f t="shared" si="75"/>
        <v>6182.2644384234318</v>
      </c>
      <c r="BT8" s="159">
        <f t="shared" si="76"/>
        <v>139027.31531280771</v>
      </c>
      <c r="BU8" s="159">
        <f t="shared" si="77"/>
        <v>3312.4559020151241</v>
      </c>
      <c r="BV8" s="159">
        <f t="shared" si="78"/>
        <v>5500.7425903001113</v>
      </c>
      <c r="BW8" s="159">
        <f t="shared" si="79"/>
        <v>8148.5183428985165</v>
      </c>
      <c r="BX8" s="159">
        <f t="shared" si="80"/>
        <v>20409.559661231109</v>
      </c>
      <c r="BY8" s="162">
        <f t="shared" si="81"/>
        <v>134332.08033053833</v>
      </c>
      <c r="BZ8" s="162">
        <f t="shared" si="82"/>
        <v>2635.8289767529532</v>
      </c>
      <c r="CA8" s="162">
        <f t="shared" si="83"/>
        <v>5421.2785510880694</v>
      </c>
      <c r="CB8" s="162">
        <f t="shared" si="84"/>
        <v>3486.2894613385561</v>
      </c>
      <c r="CC8" s="162">
        <f t="shared" si="85"/>
        <v>17168.903707062815</v>
      </c>
      <c r="CD8" s="165">
        <f t="shared" si="86"/>
        <v>10852.091922893147</v>
      </c>
      <c r="CE8" s="165">
        <f t="shared" si="87"/>
        <v>373.95747445264089</v>
      </c>
      <c r="CF8" s="165">
        <f t="shared" si="88"/>
        <v>236.86622028050584</v>
      </c>
      <c r="CG8" s="165">
        <f t="shared" si="89"/>
        <v>612.81600030554034</v>
      </c>
      <c r="CH8" s="165">
        <f t="shared" si="90"/>
        <v>1315.2582623798694</v>
      </c>
      <c r="CI8" s="168">
        <f t="shared" si="91"/>
        <v>118026.87537289575</v>
      </c>
      <c r="CJ8" s="168">
        <f t="shared" si="92"/>
        <v>6246.9938838196576</v>
      </c>
      <c r="CK8" s="168">
        <f t="shared" si="93"/>
        <v>4842.6113231480813</v>
      </c>
      <c r="CL8" s="168">
        <f t="shared" si="94"/>
        <v>6026.2902132565678</v>
      </c>
      <c r="CM8" s="168">
        <f t="shared" si="95"/>
        <v>8982.4362021557699</v>
      </c>
    </row>
    <row r="9" spans="1:91" x14ac:dyDescent="0.25">
      <c r="A9" s="64">
        <v>42156</v>
      </c>
      <c r="B9" s="123">
        <f t="shared" si="6"/>
        <v>64602.011517530576</v>
      </c>
      <c r="C9" s="123">
        <f t="shared" si="7"/>
        <v>2873.331604656737</v>
      </c>
      <c r="D9" s="123">
        <f t="shared" si="8"/>
        <v>2911.0345424834054</v>
      </c>
      <c r="E9" s="123">
        <f t="shared" si="9"/>
        <v>3325.6925403020418</v>
      </c>
      <c r="F9" s="123">
        <f t="shared" si="10"/>
        <v>5862.8813850235729</v>
      </c>
      <c r="G9" s="117">
        <f t="shared" si="11"/>
        <v>25486.151732355382</v>
      </c>
      <c r="H9" s="117">
        <f t="shared" si="12"/>
        <v>1017.0933256699072</v>
      </c>
      <c r="I9" s="117">
        <f t="shared" si="13"/>
        <v>1587.3421448930287</v>
      </c>
      <c r="J9" s="117">
        <f t="shared" si="14"/>
        <v>2942.6261487033717</v>
      </c>
      <c r="K9" s="117">
        <f t="shared" si="15"/>
        <v>3349.8482074818317</v>
      </c>
      <c r="L9" s="132">
        <f t="shared" si="16"/>
        <v>88798.927672370672</v>
      </c>
      <c r="M9" s="132">
        <f t="shared" si="17"/>
        <v>1804.6867118888615</v>
      </c>
      <c r="N9" s="132">
        <f t="shared" si="18"/>
        <v>1124.1895754127011</v>
      </c>
      <c r="O9" s="132">
        <f t="shared" si="19"/>
        <v>2952.8590488273785</v>
      </c>
      <c r="P9" s="132">
        <f t="shared" si="20"/>
        <v>5695.0870310819764</v>
      </c>
      <c r="Q9" s="120">
        <f t="shared" si="21"/>
        <v>39622.506748970693</v>
      </c>
      <c r="R9" s="120">
        <f t="shared" si="22"/>
        <v>1092.5113590169346</v>
      </c>
      <c r="S9" s="120">
        <f t="shared" si="23"/>
        <v>1637.0707244623907</v>
      </c>
      <c r="T9" s="120">
        <f t="shared" si="24"/>
        <v>3179.762486359692</v>
      </c>
      <c r="U9" s="120">
        <f t="shared" si="25"/>
        <v>5582.5052151982827</v>
      </c>
      <c r="V9" s="129">
        <f t="shared" si="26"/>
        <v>2487.9984829242926</v>
      </c>
      <c r="W9" s="129">
        <f t="shared" si="27"/>
        <v>89.546981366470163</v>
      </c>
      <c r="X9" s="129">
        <f t="shared" si="28"/>
        <v>72.974483628412486</v>
      </c>
      <c r="Y9" s="129">
        <f t="shared" si="29"/>
        <v>161.9467671799255</v>
      </c>
      <c r="Z9" s="129">
        <f t="shared" si="30"/>
        <v>95.327897740598104</v>
      </c>
      <c r="AA9" s="135">
        <f t="shared" si="31"/>
        <v>9789.1431219057631</v>
      </c>
      <c r="AB9" s="135">
        <f t="shared" si="32"/>
        <v>273.22330561922979</v>
      </c>
      <c r="AC9" s="135">
        <f t="shared" si="33"/>
        <v>214.50967163351896</v>
      </c>
      <c r="AD9" s="135">
        <f t="shared" si="34"/>
        <v>395.74628957841702</v>
      </c>
      <c r="AE9" s="135">
        <f t="shared" si="35"/>
        <v>3884.2883219641894</v>
      </c>
      <c r="AF9" s="138">
        <f t="shared" si="36"/>
        <v>84659.802923505718</v>
      </c>
      <c r="AG9" s="138">
        <f t="shared" si="37"/>
        <v>2489.3678956418717</v>
      </c>
      <c r="AH9" s="138">
        <f t="shared" si="38"/>
        <v>2306.7881629231438</v>
      </c>
      <c r="AI9" s="138">
        <f t="shared" si="39"/>
        <v>5496.8470013955493</v>
      </c>
      <c r="AJ9" s="138">
        <f t="shared" si="40"/>
        <v>11583.417945366613</v>
      </c>
      <c r="AK9" s="141">
        <f t="shared" si="41"/>
        <v>106934.17479608608</v>
      </c>
      <c r="AL9" s="141">
        <f t="shared" si="42"/>
        <v>5120.788998398144</v>
      </c>
      <c r="AM9" s="141">
        <f t="shared" si="43"/>
        <v>3002.5468989690362</v>
      </c>
      <c r="AN9" s="141">
        <f t="shared" si="44"/>
        <v>8342.2605989208623</v>
      </c>
      <c r="AO9" s="141">
        <f t="shared" si="45"/>
        <v>8453.5571942092374</v>
      </c>
      <c r="AP9" s="144">
        <f t="shared" si="46"/>
        <v>70491.782471653161</v>
      </c>
      <c r="AQ9" s="144">
        <f t="shared" si="47"/>
        <v>2002.6829158910566</v>
      </c>
      <c r="AR9" s="144">
        <f t="shared" si="48"/>
        <v>1743.2956784537489</v>
      </c>
      <c r="AS9" s="144">
        <f t="shared" si="49"/>
        <v>5437.4516898062093</v>
      </c>
      <c r="AT9" s="144">
        <f t="shared" si="50"/>
        <v>5586.8186947340582</v>
      </c>
      <c r="AU9" s="147">
        <f t="shared" si="51"/>
        <v>109910.72570838461</v>
      </c>
      <c r="AV9" s="147">
        <f t="shared" si="52"/>
        <v>3887.9428178367411</v>
      </c>
      <c r="AW9" s="147">
        <f t="shared" si="53"/>
        <v>4247.968277828938</v>
      </c>
      <c r="AX9" s="147">
        <f t="shared" si="54"/>
        <v>5570.0344827172457</v>
      </c>
      <c r="AY9" s="147">
        <f t="shared" si="55"/>
        <v>12866.246759305701</v>
      </c>
      <c r="AZ9" s="150">
        <f t="shared" si="56"/>
        <v>996049.83628751652</v>
      </c>
      <c r="BA9" s="150">
        <f t="shared" si="57"/>
        <v>40200.866681645319</v>
      </c>
      <c r="BB9" s="150">
        <f t="shared" si="58"/>
        <v>31962.088199369377</v>
      </c>
      <c r="BC9" s="150">
        <f t="shared" si="59"/>
        <v>50959.620163200772</v>
      </c>
      <c r="BD9" s="150">
        <f t="shared" si="60"/>
        <v>121936.8903008787</v>
      </c>
      <c r="BE9" s="153">
        <f t="shared" si="61"/>
        <v>173712.05407777411</v>
      </c>
      <c r="BF9" s="153">
        <f t="shared" si="62"/>
        <v>4642.6959464969896</v>
      </c>
      <c r="BG9" s="153">
        <f t="shared" si="63"/>
        <v>3048.7444551370222</v>
      </c>
      <c r="BH9" s="153">
        <f t="shared" si="64"/>
        <v>10836.863685673179</v>
      </c>
      <c r="BI9" s="153">
        <f t="shared" si="65"/>
        <v>19648.76198135622</v>
      </c>
      <c r="BJ9" s="126">
        <f t="shared" si="66"/>
        <v>116035.72560998367</v>
      </c>
      <c r="BK9" s="126">
        <f t="shared" si="67"/>
        <v>3904.1720148861014</v>
      </c>
      <c r="BL9" s="126">
        <f t="shared" si="68"/>
        <v>4450.1193675576442</v>
      </c>
      <c r="BM9" s="126">
        <f t="shared" si="69"/>
        <v>6483.4320459600685</v>
      </c>
      <c r="BN9" s="126">
        <f t="shared" si="70"/>
        <v>9327.0368002034083</v>
      </c>
      <c r="BO9" s="156">
        <f t="shared" si="71"/>
        <v>73812.129537955785</v>
      </c>
      <c r="BP9" s="156">
        <f t="shared" si="72"/>
        <v>3485.4587310126067</v>
      </c>
      <c r="BQ9" s="156">
        <f t="shared" si="73"/>
        <v>3543.9704871798385</v>
      </c>
      <c r="BR9" s="156">
        <f t="shared" si="74"/>
        <v>5384.507554382003</v>
      </c>
      <c r="BS9" s="156">
        <f t="shared" si="75"/>
        <v>7749.1659860173977</v>
      </c>
      <c r="BT9" s="159">
        <f t="shared" si="76"/>
        <v>174263.93737762279</v>
      </c>
      <c r="BU9" s="159">
        <f t="shared" si="77"/>
        <v>4152.0014004163322</v>
      </c>
      <c r="BV9" s="159">
        <f t="shared" si="78"/>
        <v>6894.9116950845209</v>
      </c>
      <c r="BW9" s="159">
        <f t="shared" si="79"/>
        <v>10213.769049861403</v>
      </c>
      <c r="BX9" s="159">
        <f t="shared" si="80"/>
        <v>25582.38443076648</v>
      </c>
      <c r="BY9" s="162">
        <f t="shared" si="81"/>
        <v>168378.6900571055</v>
      </c>
      <c r="BZ9" s="162">
        <f t="shared" si="82"/>
        <v>3303.8826557897646</v>
      </c>
      <c r="CA9" s="162">
        <f t="shared" si="83"/>
        <v>6795.307409970741</v>
      </c>
      <c r="CB9" s="162">
        <f t="shared" si="84"/>
        <v>4369.8932616517277</v>
      </c>
      <c r="CC9" s="162">
        <f t="shared" si="85"/>
        <v>21520.380751928416</v>
      </c>
      <c r="CD9" s="165">
        <f t="shared" si="86"/>
        <v>13602.566251187904</v>
      </c>
      <c r="CE9" s="165">
        <f t="shared" si="87"/>
        <v>468.73739713152275</v>
      </c>
      <c r="CF9" s="165">
        <f t="shared" si="88"/>
        <v>296.90021766559755</v>
      </c>
      <c r="CG9" s="165">
        <f t="shared" si="89"/>
        <v>768.13487235203695</v>
      </c>
      <c r="CH9" s="165">
        <f t="shared" si="90"/>
        <v>1648.6118785726965</v>
      </c>
      <c r="CI9" s="168">
        <f t="shared" si="91"/>
        <v>147940.91342828376</v>
      </c>
      <c r="CJ9" s="168">
        <f t="shared" si="92"/>
        <v>7830.3011787213381</v>
      </c>
      <c r="CK9" s="168">
        <f t="shared" si="93"/>
        <v>6069.9763529383335</v>
      </c>
      <c r="CL9" s="168">
        <f t="shared" si="94"/>
        <v>7553.6599263208136</v>
      </c>
      <c r="CM9" s="168">
        <f t="shared" si="95"/>
        <v>11259.044284276431</v>
      </c>
    </row>
    <row r="10" spans="1:91" x14ac:dyDescent="0.25">
      <c r="A10" s="64">
        <v>42186</v>
      </c>
      <c r="B10" s="123">
        <f t="shared" si="6"/>
        <v>80975.460572116106</v>
      </c>
      <c r="C10" s="123">
        <f t="shared" si="7"/>
        <v>3601.5805792728129</v>
      </c>
      <c r="D10" s="123">
        <f t="shared" si="8"/>
        <v>3648.8393670987593</v>
      </c>
      <c r="E10" s="123">
        <f t="shared" si="9"/>
        <v>4168.5928788630799</v>
      </c>
      <c r="F10" s="123">
        <f t="shared" si="10"/>
        <v>7348.8349554431516</v>
      </c>
      <c r="G10" s="117">
        <f t="shared" si="11"/>
        <v>31945.644203018139</v>
      </c>
      <c r="H10" s="117">
        <f t="shared" si="12"/>
        <v>1274.8767191033471</v>
      </c>
      <c r="I10" s="117">
        <f t="shared" si="13"/>
        <v>1989.6557127073952</v>
      </c>
      <c r="J10" s="117">
        <f t="shared" si="14"/>
        <v>3688.4378997726299</v>
      </c>
      <c r="K10" s="117">
        <f t="shared" si="15"/>
        <v>4198.8708257777735</v>
      </c>
      <c r="L10" s="132">
        <f t="shared" si="16"/>
        <v>111305.11105879417</v>
      </c>
      <c r="M10" s="132">
        <f t="shared" si="17"/>
        <v>2262.0864931415126</v>
      </c>
      <c r="N10" s="132">
        <f t="shared" si="18"/>
        <v>1409.1166281209757</v>
      </c>
      <c r="O10" s="132">
        <f t="shared" si="19"/>
        <v>3701.2643393999019</v>
      </c>
      <c r="P10" s="132">
        <f t="shared" si="20"/>
        <v>7138.5129426659742</v>
      </c>
      <c r="Q10" s="120">
        <f t="shared" si="21"/>
        <v>49664.87354885268</v>
      </c>
      <c r="R10" s="120">
        <f t="shared" si="22"/>
        <v>1369.4095338294262</v>
      </c>
      <c r="S10" s="120">
        <f t="shared" si="23"/>
        <v>2051.9880540638792</v>
      </c>
      <c r="T10" s="120">
        <f t="shared" si="24"/>
        <v>3985.6766963524333</v>
      </c>
      <c r="U10" s="120">
        <f t="shared" si="25"/>
        <v>6997.3971448900265</v>
      </c>
      <c r="V10" s="129">
        <f t="shared" si="26"/>
        <v>3118.5843648668765</v>
      </c>
      <c r="W10" s="129">
        <f t="shared" si="27"/>
        <v>112.24275976336959</v>
      </c>
      <c r="X10" s="129">
        <f t="shared" si="28"/>
        <v>91.46994471247271</v>
      </c>
      <c r="Y10" s="129">
        <f t="shared" si="29"/>
        <v>202.99234888376736</v>
      </c>
      <c r="Z10" s="129">
        <f t="shared" si="30"/>
        <v>119.48885558806182</v>
      </c>
      <c r="AA10" s="135">
        <f t="shared" si="31"/>
        <v>12270.211937403494</v>
      </c>
      <c r="AB10" s="135">
        <f t="shared" si="32"/>
        <v>342.47204524814896</v>
      </c>
      <c r="AC10" s="135">
        <f t="shared" si="33"/>
        <v>268.87737780400244</v>
      </c>
      <c r="AD10" s="135">
        <f t="shared" si="34"/>
        <v>496.04861080250316</v>
      </c>
      <c r="AE10" s="135">
        <f t="shared" si="35"/>
        <v>4868.765360047496</v>
      </c>
      <c r="AF10" s="138">
        <f t="shared" si="36"/>
        <v>106116.92070633383</v>
      </c>
      <c r="AG10" s="138">
        <f t="shared" si="37"/>
        <v>3120.3008567053571</v>
      </c>
      <c r="AH10" s="138">
        <f t="shared" si="38"/>
        <v>2891.4460950541525</v>
      </c>
      <c r="AI10" s="138">
        <f t="shared" si="39"/>
        <v>6890.0287649971051</v>
      </c>
      <c r="AJ10" s="138">
        <f t="shared" si="40"/>
        <v>14519.247637836253</v>
      </c>
      <c r="AK10" s="141">
        <f t="shared" si="41"/>
        <v>134036.75600197833</v>
      </c>
      <c r="AL10" s="141">
        <f t="shared" si="42"/>
        <v>6418.6584581099623</v>
      </c>
      <c r="AM10" s="141">
        <f t="shared" si="43"/>
        <v>3763.5456284115789</v>
      </c>
      <c r="AN10" s="141">
        <f t="shared" si="44"/>
        <v>10456.615488310661</v>
      </c>
      <c r="AO10" s="141">
        <f t="shared" si="45"/>
        <v>10596.120324954007</v>
      </c>
      <c r="AP10" s="144">
        <f t="shared" si="46"/>
        <v>88358.000286764582</v>
      </c>
      <c r="AQ10" s="144">
        <f t="shared" si="47"/>
        <v>2510.2650472451678</v>
      </c>
      <c r="AR10" s="144">
        <f t="shared" si="48"/>
        <v>2185.135836488083</v>
      </c>
      <c r="AS10" s="144">
        <f t="shared" si="49"/>
        <v>6815.5796480301196</v>
      </c>
      <c r="AT10" s="144">
        <f t="shared" si="50"/>
        <v>7002.8038804369999</v>
      </c>
      <c r="AU10" s="147">
        <f t="shared" si="51"/>
        <v>137767.71693303727</v>
      </c>
      <c r="AV10" s="147">
        <f t="shared" si="52"/>
        <v>4873.3460918155533</v>
      </c>
      <c r="AW10" s="147">
        <f t="shared" si="53"/>
        <v>5324.6203904903714</v>
      </c>
      <c r="AX10" s="147">
        <f t="shared" si="54"/>
        <v>6981.7656918964985</v>
      </c>
      <c r="AY10" s="147">
        <f t="shared" si="55"/>
        <v>16127.210789505465</v>
      </c>
      <c r="AZ10" s="150">
        <f t="shared" si="56"/>
        <v>1248499.7347841959</v>
      </c>
      <c r="BA10" s="150">
        <f t="shared" si="57"/>
        <v>50389.819426305388</v>
      </c>
      <c r="BB10" s="150">
        <f t="shared" si="58"/>
        <v>40062.913708007472</v>
      </c>
      <c r="BC10" s="150">
        <f t="shared" si="59"/>
        <v>63875.390508165598</v>
      </c>
      <c r="BD10" s="150">
        <f t="shared" si="60"/>
        <v>152841.92583021728</v>
      </c>
      <c r="BE10" s="153">
        <f t="shared" si="61"/>
        <v>217739.56035500532</v>
      </c>
      <c r="BF10" s="153">
        <f t="shared" si="62"/>
        <v>5819.3922098210969</v>
      </c>
      <c r="BG10" s="153">
        <f t="shared" si="63"/>
        <v>3821.4520047013284</v>
      </c>
      <c r="BH10" s="153">
        <f t="shared" si="64"/>
        <v>13583.478400924081</v>
      </c>
      <c r="BI10" s="153">
        <f t="shared" si="65"/>
        <v>24628.761763562859</v>
      </c>
      <c r="BJ10" s="126">
        <f t="shared" si="66"/>
        <v>145445.10462400044</v>
      </c>
      <c r="BK10" s="126">
        <f t="shared" si="67"/>
        <v>4893.6885962502793</v>
      </c>
      <c r="BL10" s="126">
        <f t="shared" si="68"/>
        <v>5578.0068905608086</v>
      </c>
      <c r="BM10" s="126">
        <f t="shared" si="69"/>
        <v>8126.6648464524742</v>
      </c>
      <c r="BN10" s="126">
        <f t="shared" si="70"/>
        <v>11690.984273215663</v>
      </c>
      <c r="BO10" s="156">
        <f t="shared" si="71"/>
        <v>92519.892875514226</v>
      </c>
      <c r="BP10" s="156">
        <f t="shared" si="72"/>
        <v>4368.851981834353</v>
      </c>
      <c r="BQ10" s="156">
        <f t="shared" si="73"/>
        <v>4442.1936053105701</v>
      </c>
      <c r="BR10" s="156">
        <f t="shared" si="74"/>
        <v>6749.2167647411961</v>
      </c>
      <c r="BS10" s="156">
        <f t="shared" si="75"/>
        <v>9713.2004101336224</v>
      </c>
      <c r="BT10" s="159">
        <f t="shared" si="76"/>
        <v>218431.31906866672</v>
      </c>
      <c r="BU10" s="159">
        <f t="shared" si="77"/>
        <v>5204.330605147622</v>
      </c>
      <c r="BV10" s="159">
        <f t="shared" si="78"/>
        <v>8642.4344536397602</v>
      </c>
      <c r="BW10" s="159">
        <f t="shared" si="79"/>
        <v>12802.459761880902</v>
      </c>
      <c r="BX10" s="159">
        <f t="shared" si="80"/>
        <v>32066.267181976338</v>
      </c>
      <c r="BY10" s="162">
        <f t="shared" si="81"/>
        <v>211054.44950740889</v>
      </c>
      <c r="BZ10" s="162">
        <f t="shared" si="82"/>
        <v>4141.255255747009</v>
      </c>
      <c r="CA10" s="162">
        <f t="shared" si="83"/>
        <v>8517.5853557156806</v>
      </c>
      <c r="CB10" s="162">
        <f t="shared" si="84"/>
        <v>5477.4473921328672</v>
      </c>
      <c r="CC10" s="162">
        <f t="shared" si="85"/>
        <v>26974.74431739363</v>
      </c>
      <c r="CD10" s="165">
        <f t="shared" si="86"/>
        <v>17050.151245735811</v>
      </c>
      <c r="CE10" s="165">
        <f t="shared" si="87"/>
        <v>587.53939279119891</v>
      </c>
      <c r="CF10" s="165">
        <f t="shared" si="88"/>
        <v>372.14989602776194</v>
      </c>
      <c r="CG10" s="165">
        <f t="shared" si="89"/>
        <v>962.81947897753969</v>
      </c>
      <c r="CH10" s="165">
        <f t="shared" si="90"/>
        <v>2066.4543260523633</v>
      </c>
      <c r="CI10" s="168">
        <f t="shared" si="91"/>
        <v>185436.69648837516</v>
      </c>
      <c r="CJ10" s="168">
        <f t="shared" si="92"/>
        <v>9814.899404382837</v>
      </c>
      <c r="CK10" s="168">
        <f t="shared" si="93"/>
        <v>7608.4183649243678</v>
      </c>
      <c r="CL10" s="168">
        <f t="shared" si="94"/>
        <v>9468.1431300785807</v>
      </c>
      <c r="CM10" s="168">
        <f t="shared" si="95"/>
        <v>14112.661124704024</v>
      </c>
    </row>
    <row r="11" spans="1:91" x14ac:dyDescent="0.25">
      <c r="A11" s="64">
        <v>42217</v>
      </c>
      <c r="B11" s="123">
        <f t="shared" si="6"/>
        <v>101498.77783738975</v>
      </c>
      <c r="C11" s="123">
        <f t="shared" si="7"/>
        <v>4514.4050369865745</v>
      </c>
      <c r="D11" s="123">
        <f t="shared" si="8"/>
        <v>4573.6416152353413</v>
      </c>
      <c r="E11" s="123">
        <f t="shared" si="9"/>
        <v>5225.1272115881684</v>
      </c>
      <c r="F11" s="123">
        <f t="shared" si="10"/>
        <v>9211.4050508163255</v>
      </c>
      <c r="G11" s="117">
        <f t="shared" si="11"/>
        <v>40042.301963157603</v>
      </c>
      <c r="H11" s="117">
        <f t="shared" si="12"/>
        <v>1597.9955898749072</v>
      </c>
      <c r="I11" s="117">
        <f t="shared" si="13"/>
        <v>2493.9360854530528</v>
      </c>
      <c r="J11" s="117">
        <f t="shared" si="14"/>
        <v>4623.276438454066</v>
      </c>
      <c r="K11" s="117">
        <f t="shared" si="15"/>
        <v>5263.0791365979658</v>
      </c>
      <c r="L11" s="132">
        <f t="shared" si="16"/>
        <v>139515.51074490309</v>
      </c>
      <c r="M11" s="132">
        <f t="shared" si="17"/>
        <v>2835.4147391585552</v>
      </c>
      <c r="N11" s="132">
        <f t="shared" si="18"/>
        <v>1766.2587477010638</v>
      </c>
      <c r="O11" s="132">
        <f t="shared" si="19"/>
        <v>4639.3537529512614</v>
      </c>
      <c r="P11" s="132">
        <f t="shared" si="20"/>
        <v>8947.7766984938135</v>
      </c>
      <c r="Q11" s="120">
        <f t="shared" si="21"/>
        <v>62252.488976801134</v>
      </c>
      <c r="R11" s="120">
        <f t="shared" si="22"/>
        <v>1716.4878478063113</v>
      </c>
      <c r="S11" s="120">
        <f t="shared" si="23"/>
        <v>2572.0666255293472</v>
      </c>
      <c r="T11" s="120">
        <f t="shared" si="24"/>
        <v>4995.850726584702</v>
      </c>
      <c r="U11" s="120">
        <f t="shared" si="25"/>
        <v>8770.8949505344935</v>
      </c>
      <c r="V11" s="129">
        <f t="shared" si="26"/>
        <v>3908.9929144012585</v>
      </c>
      <c r="W11" s="129">
        <f t="shared" si="27"/>
        <v>140.69080751855293</v>
      </c>
      <c r="X11" s="129">
        <f t="shared" si="28"/>
        <v>114.65310023030071</v>
      </c>
      <c r="Y11" s="129">
        <f t="shared" si="29"/>
        <v>254.44097725994558</v>
      </c>
      <c r="Z11" s="129">
        <f t="shared" si="30"/>
        <v>149.77343409582161</v>
      </c>
      <c r="AA11" s="135">
        <f t="shared" si="31"/>
        <v>15380.110303207863</v>
      </c>
      <c r="AB11" s="135">
        <f t="shared" si="32"/>
        <v>429.27195215149089</v>
      </c>
      <c r="AC11" s="135">
        <f t="shared" si="33"/>
        <v>337.02463737052102</v>
      </c>
      <c r="AD11" s="135">
        <f t="shared" si="34"/>
        <v>621.77266283714755</v>
      </c>
      <c r="AE11" s="135">
        <f t="shared" si="35"/>
        <v>6102.7591585197897</v>
      </c>
      <c r="AF11" s="138">
        <f t="shared" si="36"/>
        <v>133012.3679873083</v>
      </c>
      <c r="AG11" s="138">
        <f t="shared" si="37"/>
        <v>3911.1444529358059</v>
      </c>
      <c r="AH11" s="138">
        <f t="shared" si="38"/>
        <v>3624.2862066751709</v>
      </c>
      <c r="AI11" s="138">
        <f t="shared" si="39"/>
        <v>8636.3139396885399</v>
      </c>
      <c r="AJ11" s="138">
        <f t="shared" si="40"/>
        <v>18199.166512258795</v>
      </c>
      <c r="AK11" s="141">
        <f t="shared" si="41"/>
        <v>168008.51546096604</v>
      </c>
      <c r="AL11" s="141">
        <f t="shared" si="42"/>
        <v>8045.4743233424088</v>
      </c>
      <c r="AM11" s="141">
        <f t="shared" si="43"/>
        <v>4717.4203014112436</v>
      </c>
      <c r="AN11" s="141">
        <f t="shared" si="44"/>
        <v>13106.85589041926</v>
      </c>
      <c r="AO11" s="141">
        <f t="shared" si="45"/>
        <v>13281.718377420417</v>
      </c>
      <c r="AP11" s="144">
        <f t="shared" si="46"/>
        <v>110752.43015475415</v>
      </c>
      <c r="AQ11" s="144">
        <f t="shared" si="47"/>
        <v>3146.4944137784687</v>
      </c>
      <c r="AR11" s="144">
        <f t="shared" si="48"/>
        <v>2738.9608561065183</v>
      </c>
      <c r="AS11" s="144">
        <f t="shared" si="49"/>
        <v>8542.995614237434</v>
      </c>
      <c r="AT11" s="144">
        <f t="shared" si="50"/>
        <v>8777.6720290003705</v>
      </c>
      <c r="AU11" s="147">
        <f t="shared" si="51"/>
        <v>172685.09243855887</v>
      </c>
      <c r="AV11" s="147">
        <f t="shared" si="52"/>
        <v>6108.5008816637373</v>
      </c>
      <c r="AW11" s="147">
        <f t="shared" si="53"/>
        <v>6674.1511349787743</v>
      </c>
      <c r="AX11" s="147">
        <f t="shared" si="54"/>
        <v>8751.3016890271665</v>
      </c>
      <c r="AY11" s="147">
        <f t="shared" si="55"/>
        <v>20214.669648009807</v>
      </c>
      <c r="AZ11" s="150">
        <f t="shared" si="56"/>
        <v>1564933.3306112441</v>
      </c>
      <c r="BA11" s="150">
        <f t="shared" si="57"/>
        <v>63161.173163835469</v>
      </c>
      <c r="BB11" s="150">
        <f t="shared" si="58"/>
        <v>50216.902123651642</v>
      </c>
      <c r="BC11" s="150">
        <f t="shared" si="59"/>
        <v>80064.676689191052</v>
      </c>
      <c r="BD11" s="150">
        <f t="shared" si="60"/>
        <v>191579.87573610689</v>
      </c>
      <c r="BE11" s="153">
        <f t="shared" si="61"/>
        <v>272925.88528349588</v>
      </c>
      <c r="BF11" s="153">
        <f t="shared" si="62"/>
        <v>7294.323402177255</v>
      </c>
      <c r="BG11" s="153">
        <f t="shared" si="63"/>
        <v>4790.0031108312305</v>
      </c>
      <c r="BH11" s="153">
        <f t="shared" si="64"/>
        <v>17026.225559365736</v>
      </c>
      <c r="BI11" s="153">
        <f t="shared" si="65"/>
        <v>30870.947827750526</v>
      </c>
      <c r="BJ11" s="126">
        <f t="shared" si="66"/>
        <v>182308.32226783031</v>
      </c>
      <c r="BK11" s="126">
        <f t="shared" si="67"/>
        <v>6133.9992156489761</v>
      </c>
      <c r="BL11" s="126">
        <f t="shared" si="68"/>
        <v>6991.7587150522268</v>
      </c>
      <c r="BM11" s="126">
        <f t="shared" si="69"/>
        <v>10186.376761320214</v>
      </c>
      <c r="BN11" s="126">
        <f t="shared" si="70"/>
        <v>14654.076766759963</v>
      </c>
      <c r="BO11" s="156">
        <f t="shared" si="71"/>
        <v>115969.15888051879</v>
      </c>
      <c r="BP11" s="156">
        <f t="shared" si="72"/>
        <v>5476.1421988298152</v>
      </c>
      <c r="BQ11" s="156">
        <f t="shared" si="73"/>
        <v>5568.0723353779913</v>
      </c>
      <c r="BR11" s="156">
        <f t="shared" si="74"/>
        <v>8459.8129870562989</v>
      </c>
      <c r="BS11" s="156">
        <f t="shared" si="75"/>
        <v>12175.021463943147</v>
      </c>
      <c r="BT11" s="159">
        <f t="shared" si="76"/>
        <v>273792.97098450852</v>
      </c>
      <c r="BU11" s="159">
        <f t="shared" si="77"/>
        <v>6523.3737746235647</v>
      </c>
      <c r="BV11" s="159">
        <f t="shared" si="78"/>
        <v>10832.868728211315</v>
      </c>
      <c r="BW11" s="159">
        <f t="shared" si="79"/>
        <v>16047.256909221353</v>
      </c>
      <c r="BX11" s="159">
        <f t="shared" si="80"/>
        <v>40193.49696540719</v>
      </c>
      <c r="BY11" s="162">
        <f t="shared" si="81"/>
        <v>264546.42592698848</v>
      </c>
      <c r="BZ11" s="162">
        <f t="shared" si="82"/>
        <v>5190.8608385949674</v>
      </c>
      <c r="CA11" s="162">
        <f t="shared" si="83"/>
        <v>10676.376492614716</v>
      </c>
      <c r="CB11" s="162">
        <f t="shared" si="84"/>
        <v>6865.7123039757871</v>
      </c>
      <c r="CC11" s="162">
        <f t="shared" si="85"/>
        <v>33811.522174093378</v>
      </c>
      <c r="CD11" s="165">
        <f t="shared" si="86"/>
        <v>21371.530352008329</v>
      </c>
      <c r="CE11" s="165">
        <f t="shared" si="87"/>
        <v>736.45188157366181</v>
      </c>
      <c r="CF11" s="165">
        <f t="shared" si="88"/>
        <v>466.47168601763474</v>
      </c>
      <c r="CG11" s="165">
        <f t="shared" si="89"/>
        <v>1206.8471078002642</v>
      </c>
      <c r="CH11" s="165">
        <f t="shared" si="90"/>
        <v>2590.1993896571503</v>
      </c>
      <c r="CI11" s="168">
        <f t="shared" si="91"/>
        <v>232435.82595014322</v>
      </c>
      <c r="CJ11" s="168">
        <f t="shared" si="92"/>
        <v>12302.496177277984</v>
      </c>
      <c r="CK11" s="168">
        <f t="shared" si="93"/>
        <v>9536.7801536320894</v>
      </c>
      <c r="CL11" s="168">
        <f t="shared" si="94"/>
        <v>11867.854153624608</v>
      </c>
      <c r="CM11" s="168">
        <f t="shared" si="95"/>
        <v>17689.530211625046</v>
      </c>
    </row>
    <row r="12" spans="1:91" x14ac:dyDescent="0.25">
      <c r="A12" s="64">
        <v>42248</v>
      </c>
      <c r="B12" s="123">
        <f t="shared" si="6"/>
        <v>127223.75185885999</v>
      </c>
      <c r="C12" s="123">
        <f t="shared" si="7"/>
        <v>5658.5858318029377</v>
      </c>
      <c r="D12" s="123">
        <f t="shared" si="8"/>
        <v>5732.8359842940627</v>
      </c>
      <c r="E12" s="123">
        <f t="shared" si="9"/>
        <v>6549.4413032546709</v>
      </c>
      <c r="F12" s="123">
        <f t="shared" si="10"/>
        <v>11546.045533021208</v>
      </c>
      <c r="G12" s="117">
        <f t="shared" si="11"/>
        <v>50191.066309979491</v>
      </c>
      <c r="H12" s="117">
        <f t="shared" si="12"/>
        <v>2003.0092847374738</v>
      </c>
      <c r="I12" s="117">
        <f t="shared" si="13"/>
        <v>3126.026859120017</v>
      </c>
      <c r="J12" s="117">
        <f t="shared" si="14"/>
        <v>5795.0508066523598</v>
      </c>
      <c r="K12" s="117">
        <f t="shared" si="15"/>
        <v>6597.0121843321558</v>
      </c>
      <c r="L12" s="132">
        <f t="shared" si="16"/>
        <v>174875.86646519304</v>
      </c>
      <c r="M12" s="132">
        <f t="shared" si="17"/>
        <v>3554.0536435777367</v>
      </c>
      <c r="N12" s="132">
        <f t="shared" si="18"/>
        <v>2213.9189202461812</v>
      </c>
      <c r="O12" s="132">
        <f t="shared" si="19"/>
        <v>5815.2029337392987</v>
      </c>
      <c r="P12" s="132">
        <f t="shared" si="20"/>
        <v>11215.600292265963</v>
      </c>
      <c r="Q12" s="120">
        <f t="shared" si="21"/>
        <v>78030.449025401234</v>
      </c>
      <c r="R12" s="120">
        <f t="shared" si="22"/>
        <v>2151.533532432481</v>
      </c>
      <c r="S12" s="120">
        <f t="shared" si="23"/>
        <v>3223.9596683129521</v>
      </c>
      <c r="T12" s="120">
        <f t="shared" si="24"/>
        <v>6262.0544474061726</v>
      </c>
      <c r="U12" s="120">
        <f t="shared" si="25"/>
        <v>10993.887675718099</v>
      </c>
      <c r="V12" s="129">
        <f t="shared" si="26"/>
        <v>4899.7313579142228</v>
      </c>
      <c r="W12" s="129">
        <f t="shared" si="27"/>
        <v>176.34904346571713</v>
      </c>
      <c r="X12" s="129">
        <f t="shared" si="28"/>
        <v>143.71205136004528</v>
      </c>
      <c r="Y12" s="129">
        <f t="shared" si="29"/>
        <v>318.92931563674915</v>
      </c>
      <c r="Z12" s="129">
        <f t="shared" si="30"/>
        <v>187.73367148305519</v>
      </c>
      <c r="AA12" s="135">
        <f t="shared" si="31"/>
        <v>19278.215742775235</v>
      </c>
      <c r="AB12" s="135">
        <f t="shared" si="32"/>
        <v>538.07138848494924</v>
      </c>
      <c r="AC12" s="135">
        <f t="shared" si="33"/>
        <v>422.44389290916536</v>
      </c>
      <c r="AD12" s="135">
        <f t="shared" si="34"/>
        <v>779.36161060134214</v>
      </c>
      <c r="AE12" s="135">
        <f t="shared" si="35"/>
        <v>7649.5100077145335</v>
      </c>
      <c r="AF12" s="138">
        <f t="shared" si="36"/>
        <v>166724.49520611763</v>
      </c>
      <c r="AG12" s="138">
        <f t="shared" si="37"/>
        <v>4902.4282061962049</v>
      </c>
      <c r="AH12" s="138">
        <f t="shared" si="38"/>
        <v>4542.8654299882055</v>
      </c>
      <c r="AI12" s="138">
        <f t="shared" si="39"/>
        <v>10825.196963439663</v>
      </c>
      <c r="AJ12" s="138">
        <f t="shared" si="40"/>
        <v>22811.764769257756</v>
      </c>
      <c r="AK12" s="141">
        <f t="shared" si="41"/>
        <v>210590.45376315323</v>
      </c>
      <c r="AL12" s="141">
        <f t="shared" si="42"/>
        <v>10084.608413114145</v>
      </c>
      <c r="AM12" s="141">
        <f t="shared" si="43"/>
        <v>5913.0555325721853</v>
      </c>
      <c r="AN12" s="141">
        <f t="shared" si="44"/>
        <v>16428.802562766115</v>
      </c>
      <c r="AO12" s="141">
        <f t="shared" si="45"/>
        <v>16647.984134501883</v>
      </c>
      <c r="AP12" s="144">
        <f t="shared" si="46"/>
        <v>138822.75227341327</v>
      </c>
      <c r="AQ12" s="144">
        <f t="shared" si="47"/>
        <v>3943.9767951213375</v>
      </c>
      <c r="AR12" s="144">
        <f t="shared" si="48"/>
        <v>3433.1534204943077</v>
      </c>
      <c r="AS12" s="144">
        <f t="shared" si="49"/>
        <v>10708.22700839157</v>
      </c>
      <c r="AT12" s="144">
        <f t="shared" si="50"/>
        <v>11002.382411984305</v>
      </c>
      <c r="AU12" s="147">
        <f t="shared" si="51"/>
        <v>216452.31418771247</v>
      </c>
      <c r="AV12" s="147">
        <f t="shared" si="52"/>
        <v>7656.706976742852</v>
      </c>
      <c r="AW12" s="147">
        <f t="shared" si="53"/>
        <v>8365.7218929810224</v>
      </c>
      <c r="AX12" s="147">
        <f t="shared" si="54"/>
        <v>10969.32848108319</v>
      </c>
      <c r="AY12" s="147">
        <f t="shared" si="55"/>
        <v>25338.099334826111</v>
      </c>
      <c r="AZ12" s="150">
        <f t="shared" si="56"/>
        <v>1961567.3604298485</v>
      </c>
      <c r="BA12" s="150">
        <f t="shared" si="57"/>
        <v>79169.440193497241</v>
      </c>
      <c r="BB12" s="150">
        <f t="shared" si="58"/>
        <v>62944.429785504668</v>
      </c>
      <c r="BC12" s="150">
        <f t="shared" si="59"/>
        <v>100357.15480322922</v>
      </c>
      <c r="BD12" s="150">
        <f t="shared" si="60"/>
        <v>240136.00056199959</v>
      </c>
      <c r="BE12" s="153">
        <f t="shared" si="61"/>
        <v>342099.24340957101</v>
      </c>
      <c r="BF12" s="153">
        <f t="shared" si="62"/>
        <v>9143.077485953896</v>
      </c>
      <c r="BG12" s="153">
        <f t="shared" si="63"/>
        <v>6004.0345328283411</v>
      </c>
      <c r="BH12" s="153">
        <f t="shared" si="64"/>
        <v>21341.540674786047</v>
      </c>
      <c r="BI12" s="153">
        <f t="shared" si="65"/>
        <v>38695.222639801497</v>
      </c>
      <c r="BJ12" s="126">
        <f t="shared" si="66"/>
        <v>228514.56193065038</v>
      </c>
      <c r="BK12" s="126">
        <f t="shared" si="67"/>
        <v>7688.6678908038029</v>
      </c>
      <c r="BL12" s="126">
        <f t="shared" si="68"/>
        <v>8763.8274546114681</v>
      </c>
      <c r="BM12" s="126">
        <f t="shared" si="69"/>
        <v>12768.124868452001</v>
      </c>
      <c r="BN12" s="126">
        <f t="shared" si="70"/>
        <v>18368.168228407711</v>
      </c>
      <c r="BO12" s="156">
        <f t="shared" si="71"/>
        <v>145361.66648561158</v>
      </c>
      <c r="BP12" s="156">
        <f t="shared" si="72"/>
        <v>6864.0763080312709</v>
      </c>
      <c r="BQ12" s="156">
        <f t="shared" si="73"/>
        <v>6979.3062362112314</v>
      </c>
      <c r="BR12" s="156">
        <f t="shared" si="74"/>
        <v>10603.961655202633</v>
      </c>
      <c r="BS12" s="156">
        <f t="shared" si="75"/>
        <v>15260.793702231162</v>
      </c>
      <c r="BT12" s="159">
        <f t="shared" si="76"/>
        <v>343186.0929107811</v>
      </c>
      <c r="BU12" s="159">
        <f t="shared" si="77"/>
        <v>8176.7298490522062</v>
      </c>
      <c r="BV12" s="159">
        <f t="shared" si="78"/>
        <v>13578.47091721202</v>
      </c>
      <c r="BW12" s="159">
        <f t="shared" si="79"/>
        <v>20114.451371079263</v>
      </c>
      <c r="BX12" s="159">
        <f t="shared" si="80"/>
        <v>50380.581847588408</v>
      </c>
      <c r="BY12" s="162">
        <f t="shared" si="81"/>
        <v>331596.00109869672</v>
      </c>
      <c r="BZ12" s="162">
        <f t="shared" si="82"/>
        <v>6506.4900813022796</v>
      </c>
      <c r="CA12" s="162">
        <f t="shared" si="83"/>
        <v>13382.31555678712</v>
      </c>
      <c r="CB12" s="162">
        <f t="shared" si="84"/>
        <v>8605.8344455608567</v>
      </c>
      <c r="CC12" s="162">
        <f t="shared" si="85"/>
        <v>42381.088705706366</v>
      </c>
      <c r="CD12" s="165">
        <f t="shared" si="86"/>
        <v>26788.167624087386</v>
      </c>
      <c r="CE12" s="165">
        <f t="shared" si="87"/>
        <v>923.10640023099256</v>
      </c>
      <c r="CF12" s="165">
        <f t="shared" si="88"/>
        <v>584.69943476728099</v>
      </c>
      <c r="CG12" s="165">
        <f t="shared" si="89"/>
        <v>1512.7238006781527</v>
      </c>
      <c r="CH12" s="165">
        <f t="shared" si="90"/>
        <v>3246.6882009422488</v>
      </c>
      <c r="CI12" s="168">
        <f t="shared" si="91"/>
        <v>291346.93514404865</v>
      </c>
      <c r="CJ12" s="168">
        <f t="shared" si="92"/>
        <v>15420.577018278307</v>
      </c>
      <c r="CK12" s="168">
        <f t="shared" si="93"/>
        <v>11953.887304357637</v>
      </c>
      <c r="CL12" s="168">
        <f t="shared" si="94"/>
        <v>14875.774507914091</v>
      </c>
      <c r="CM12" s="168">
        <f t="shared" si="95"/>
        <v>22172.960602039391</v>
      </c>
    </row>
    <row r="13" spans="1:91" x14ac:dyDescent="0.25">
      <c r="A13" s="64">
        <v>42278</v>
      </c>
      <c r="B13" s="123">
        <f t="shared" si="6"/>
        <v>159468.74811612052</v>
      </c>
      <c r="C13" s="123">
        <f t="shared" si="7"/>
        <v>7092.7604753104852</v>
      </c>
      <c r="D13" s="123">
        <f t="shared" si="8"/>
        <v>7185.8294085260886</v>
      </c>
      <c r="E13" s="123">
        <f t="shared" si="9"/>
        <v>8209.4042207520379</v>
      </c>
      <c r="F13" s="123">
        <f t="shared" si="10"/>
        <v>14472.403147529029</v>
      </c>
      <c r="G13" s="117">
        <f t="shared" si="11"/>
        <v>62912.045857168472</v>
      </c>
      <c r="H13" s="117">
        <f t="shared" si="12"/>
        <v>2510.6741346254867</v>
      </c>
      <c r="I13" s="117">
        <f t="shared" si="13"/>
        <v>3918.3217167991502</v>
      </c>
      <c r="J13" s="117">
        <f t="shared" si="14"/>
        <v>7263.8126442881576</v>
      </c>
      <c r="K13" s="117">
        <f t="shared" si="15"/>
        <v>8269.0319926214233</v>
      </c>
      <c r="L13" s="132">
        <f t="shared" si="16"/>
        <v>219198.3422393002</v>
      </c>
      <c r="M13" s="132">
        <f t="shared" si="17"/>
        <v>4454.8323485038673</v>
      </c>
      <c r="N13" s="132">
        <f t="shared" si="18"/>
        <v>2775.039043290602</v>
      </c>
      <c r="O13" s="132">
        <f t="shared" si="19"/>
        <v>7289.0723495827815</v>
      </c>
      <c r="P13" s="132">
        <f t="shared" si="20"/>
        <v>14058.206206358573</v>
      </c>
      <c r="Q13" s="120">
        <f t="shared" si="21"/>
        <v>97807.349957923128</v>
      </c>
      <c r="R13" s="120">
        <f t="shared" si="22"/>
        <v>2696.8420120756591</v>
      </c>
      <c r="S13" s="120">
        <f t="shared" si="23"/>
        <v>4041.0757014388878</v>
      </c>
      <c r="T13" s="120">
        <f t="shared" si="24"/>
        <v>7849.1788582896088</v>
      </c>
      <c r="U13" s="120">
        <f t="shared" si="25"/>
        <v>13780.300289532122</v>
      </c>
      <c r="V13" s="129">
        <f t="shared" si="26"/>
        <v>6141.5735217328138</v>
      </c>
      <c r="W13" s="129">
        <f t="shared" si="27"/>
        <v>221.04489752944491</v>
      </c>
      <c r="X13" s="129">
        <f t="shared" si="28"/>
        <v>180.13602479677252</v>
      </c>
      <c r="Y13" s="129">
        <f t="shared" si="29"/>
        <v>399.76229248879486</v>
      </c>
      <c r="Z13" s="129">
        <f t="shared" si="30"/>
        <v>235.31497171894603</v>
      </c>
      <c r="AA13" s="135">
        <f t="shared" si="31"/>
        <v>24164.300183690564</v>
      </c>
      <c r="AB13" s="135">
        <f t="shared" si="32"/>
        <v>674.44615855999075</v>
      </c>
      <c r="AC13" s="135">
        <f t="shared" si="33"/>
        <v>529.51275030986756</v>
      </c>
      <c r="AD13" s="135">
        <f t="shared" si="34"/>
        <v>976.89164606808583</v>
      </c>
      <c r="AE13" s="135">
        <f t="shared" si="35"/>
        <v>9588.2865173262853</v>
      </c>
      <c r="AF13" s="138">
        <f t="shared" si="36"/>
        <v>208980.99719859933</v>
      </c>
      <c r="AG13" s="138">
        <f t="shared" si="37"/>
        <v>6144.9538891021384</v>
      </c>
      <c r="AH13" s="138">
        <f t="shared" si="38"/>
        <v>5694.2595419124918</v>
      </c>
      <c r="AI13" s="138">
        <f t="shared" si="39"/>
        <v>13568.854735436986</v>
      </c>
      <c r="AJ13" s="138">
        <f t="shared" si="40"/>
        <v>28593.430997921161</v>
      </c>
      <c r="AK13" s="141">
        <f t="shared" si="41"/>
        <v>263964.82996407623</v>
      </c>
      <c r="AL13" s="141">
        <f t="shared" si="42"/>
        <v>12640.563223325615</v>
      </c>
      <c r="AM13" s="141">
        <f t="shared" si="43"/>
        <v>7411.7257944607527</v>
      </c>
      <c r="AN13" s="141">
        <f t="shared" si="44"/>
        <v>20592.700179426236</v>
      </c>
      <c r="AO13" s="141">
        <f t="shared" si="45"/>
        <v>20867.433555420383</v>
      </c>
      <c r="AP13" s="144">
        <f t="shared" si="46"/>
        <v>174007.52761665889</v>
      </c>
      <c r="AQ13" s="144">
        <f t="shared" si="47"/>
        <v>4943.5819406958381</v>
      </c>
      <c r="AR13" s="144">
        <f t="shared" si="48"/>
        <v>4303.2898343083825</v>
      </c>
      <c r="AS13" s="144">
        <f t="shared" si="49"/>
        <v>13422.238619922551</v>
      </c>
      <c r="AT13" s="144">
        <f t="shared" si="50"/>
        <v>13790.948025809003</v>
      </c>
      <c r="AU13" s="147">
        <f t="shared" si="51"/>
        <v>271312.38519553118</v>
      </c>
      <c r="AV13" s="147">
        <f t="shared" si="52"/>
        <v>9597.3075658679882</v>
      </c>
      <c r="AW13" s="147">
        <f t="shared" si="53"/>
        <v>10486.023072494379</v>
      </c>
      <c r="AX13" s="147">
        <f t="shared" si="54"/>
        <v>13749.516540696339</v>
      </c>
      <c r="AY13" s="147">
        <f t="shared" si="55"/>
        <v>31760.067766663902</v>
      </c>
      <c r="AZ13" s="150">
        <f t="shared" si="56"/>
        <v>2458728.7101878263</v>
      </c>
      <c r="BA13" s="150">
        <f t="shared" si="57"/>
        <v>99235.019658256191</v>
      </c>
      <c r="BB13" s="150">
        <f t="shared" si="58"/>
        <v>78897.762973639619</v>
      </c>
      <c r="BC13" s="150">
        <f t="shared" si="59"/>
        <v>125792.78324318772</v>
      </c>
      <c r="BD13" s="150">
        <f t="shared" si="60"/>
        <v>300998.72726373491</v>
      </c>
      <c r="BE13" s="153">
        <f t="shared" si="61"/>
        <v>428804.66328738502</v>
      </c>
      <c r="BF13" s="153">
        <f t="shared" si="62"/>
        <v>11460.400273616166</v>
      </c>
      <c r="BG13" s="153">
        <f t="shared" si="63"/>
        <v>7525.7635198361259</v>
      </c>
      <c r="BH13" s="153">
        <f t="shared" si="64"/>
        <v>26750.577031032488</v>
      </c>
      <c r="BI13" s="153">
        <f t="shared" si="65"/>
        <v>48502.568288422764</v>
      </c>
      <c r="BJ13" s="126">
        <f t="shared" si="66"/>
        <v>286431.82255630614</v>
      </c>
      <c r="BK13" s="126">
        <f t="shared" si="67"/>
        <v>9637.3690078509371</v>
      </c>
      <c r="BL13" s="126">
        <f t="shared" si="68"/>
        <v>10985.028915378985</v>
      </c>
      <c r="BM13" s="126">
        <f t="shared" si="69"/>
        <v>16004.2198002554</v>
      </c>
      <c r="BN13" s="126">
        <f t="shared" si="70"/>
        <v>23023.600151487655</v>
      </c>
      <c r="BO13" s="156">
        <f t="shared" si="71"/>
        <v>182203.73664384423</v>
      </c>
      <c r="BP13" s="156">
        <f t="shared" si="72"/>
        <v>8603.7838046908673</v>
      </c>
      <c r="BQ13" s="156">
        <f t="shared" si="73"/>
        <v>8748.2188816626131</v>
      </c>
      <c r="BR13" s="156">
        <f t="shared" si="74"/>
        <v>13291.547101224291</v>
      </c>
      <c r="BS13" s="156">
        <f t="shared" si="75"/>
        <v>19128.658221406633</v>
      </c>
      <c r="BT13" s="159">
        <f t="shared" si="76"/>
        <v>430166.97595947853</v>
      </c>
      <c r="BU13" s="159">
        <f t="shared" si="77"/>
        <v>10249.130792484668</v>
      </c>
      <c r="BV13" s="159">
        <f t="shared" si="78"/>
        <v>17019.948923540214</v>
      </c>
      <c r="BW13" s="159">
        <f t="shared" si="79"/>
        <v>25212.48062820128</v>
      </c>
      <c r="BX13" s="159">
        <f t="shared" si="80"/>
        <v>63149.594310892542</v>
      </c>
      <c r="BY13" s="162">
        <f t="shared" si="81"/>
        <v>415639.36295625236</v>
      </c>
      <c r="BZ13" s="162">
        <f t="shared" si="82"/>
        <v>8155.5669655639977</v>
      </c>
      <c r="CA13" s="162">
        <f t="shared" si="83"/>
        <v>16774.077776791397</v>
      </c>
      <c r="CB13" s="162">
        <f t="shared" si="84"/>
        <v>10786.99240885974</v>
      </c>
      <c r="CC13" s="162">
        <f t="shared" si="85"/>
        <v>53122.62105895899</v>
      </c>
      <c r="CD13" s="165">
        <f t="shared" si="86"/>
        <v>33577.657417910115</v>
      </c>
      <c r="CE13" s="165">
        <f t="shared" si="87"/>
        <v>1157.0687066839812</v>
      </c>
      <c r="CF13" s="165">
        <f t="shared" si="88"/>
        <v>732.89213314493327</v>
      </c>
      <c r="CG13" s="165">
        <f t="shared" si="89"/>
        <v>1896.1252691810564</v>
      </c>
      <c r="CH13" s="165">
        <f t="shared" si="90"/>
        <v>4069.5648050217728</v>
      </c>
      <c r="CI13" s="168">
        <f t="shared" si="91"/>
        <v>365189.12809954537</v>
      </c>
      <c r="CJ13" s="168">
        <f t="shared" si="92"/>
        <v>19328.938790149397</v>
      </c>
      <c r="CK13" s="168">
        <f t="shared" si="93"/>
        <v>14983.61285290412</v>
      </c>
      <c r="CL13" s="168">
        <f t="shared" si="94"/>
        <v>18646.05549965594</v>
      </c>
      <c r="CM13" s="168">
        <f t="shared" si="95"/>
        <v>27792.721229900126</v>
      </c>
    </row>
    <row r="14" spans="1:91" x14ac:dyDescent="0.25">
      <c r="A14" s="64">
        <v>42309</v>
      </c>
      <c r="B14" s="123">
        <f t="shared" si="6"/>
        <v>199886.27323249076</v>
      </c>
      <c r="C14" s="123">
        <f t="shared" si="7"/>
        <v>8890.4282192531009</v>
      </c>
      <c r="D14" s="123">
        <f t="shared" si="8"/>
        <v>9007.0855733363242</v>
      </c>
      <c r="E14" s="123">
        <f t="shared" si="9"/>
        <v>10290.086518709701</v>
      </c>
      <c r="F14" s="123">
        <f t="shared" si="10"/>
        <v>18140.449235678883</v>
      </c>
      <c r="G14" s="117">
        <f t="shared" si="11"/>
        <v>78857.17130396</v>
      </c>
      <c r="H14" s="117">
        <f t="shared" si="12"/>
        <v>3147.0071847937579</v>
      </c>
      <c r="I14" s="117">
        <f t="shared" si="13"/>
        <v>4911.4245552777529</v>
      </c>
      <c r="J14" s="117">
        <f t="shared" si="14"/>
        <v>9104.8337437787231</v>
      </c>
      <c r="K14" s="117">
        <f t="shared" si="15"/>
        <v>10364.827013263841</v>
      </c>
      <c r="L14" s="132">
        <f t="shared" si="16"/>
        <v>274754.39699977549</v>
      </c>
      <c r="M14" s="132">
        <f t="shared" si="17"/>
        <v>5583.914381578862</v>
      </c>
      <c r="N14" s="132">
        <f t="shared" si="18"/>
        <v>3478.3756628860233</v>
      </c>
      <c r="O14" s="132">
        <f t="shared" si="19"/>
        <v>9136.4955484516795</v>
      </c>
      <c r="P14" s="132">
        <f t="shared" si="20"/>
        <v>17621.273635864349</v>
      </c>
      <c r="Q14" s="120">
        <f t="shared" si="21"/>
        <v>122596.72762715406</v>
      </c>
      <c r="R14" s="120">
        <f t="shared" si="22"/>
        <v>3380.3595103040893</v>
      </c>
      <c r="S14" s="120">
        <f t="shared" si="23"/>
        <v>5065.2906688827115</v>
      </c>
      <c r="T14" s="120">
        <f t="shared" si="24"/>
        <v>9838.5616520693293</v>
      </c>
      <c r="U14" s="120">
        <f t="shared" si="25"/>
        <v>17272.932166580045</v>
      </c>
      <c r="V14" s="129">
        <f t="shared" si="26"/>
        <v>7698.1619128821476</v>
      </c>
      <c r="W14" s="129">
        <f t="shared" si="27"/>
        <v>277.06896370720335</v>
      </c>
      <c r="X14" s="129">
        <f t="shared" si="28"/>
        <v>225.79169333745162</v>
      </c>
      <c r="Y14" s="129">
        <f t="shared" si="29"/>
        <v>501.0824739545593</v>
      </c>
      <c r="Z14" s="129">
        <f t="shared" si="30"/>
        <v>294.95580349360154</v>
      </c>
      <c r="AA14" s="135">
        <f t="shared" si="31"/>
        <v>30288.767962685397</v>
      </c>
      <c r="AB14" s="135">
        <f t="shared" si="32"/>
        <v>845.38526026654154</v>
      </c>
      <c r="AC14" s="135">
        <f t="shared" si="33"/>
        <v>663.71832436694444</v>
      </c>
      <c r="AD14" s="135">
        <f t="shared" si="34"/>
        <v>1224.4858807213757</v>
      </c>
      <c r="AE14" s="135">
        <f t="shared" si="35"/>
        <v>12018.448011130686</v>
      </c>
      <c r="AF14" s="138">
        <f t="shared" si="36"/>
        <v>261947.4549083444</v>
      </c>
      <c r="AG14" s="138">
        <f t="shared" si="37"/>
        <v>7702.3990379840452</v>
      </c>
      <c r="AH14" s="138">
        <f t="shared" si="38"/>
        <v>7137.4757254796441</v>
      </c>
      <c r="AI14" s="138">
        <f t="shared" si="39"/>
        <v>17007.895510188413</v>
      </c>
      <c r="AJ14" s="138">
        <f t="shared" si="40"/>
        <v>35840.466728584499</v>
      </c>
      <c r="AK14" s="141">
        <f t="shared" si="41"/>
        <v>330866.99901567458</v>
      </c>
      <c r="AL14" s="141">
        <f t="shared" si="42"/>
        <v>15844.327519460969</v>
      </c>
      <c r="AM14" s="141">
        <f t="shared" si="43"/>
        <v>9290.2356403845006</v>
      </c>
      <c r="AN14" s="141">
        <f t="shared" si="44"/>
        <v>25811.942109574084</v>
      </c>
      <c r="AO14" s="141">
        <f t="shared" si="45"/>
        <v>26156.306954152049</v>
      </c>
      <c r="AP14" s="144">
        <f t="shared" si="46"/>
        <v>218109.92197898627</v>
      </c>
      <c r="AQ14" s="144">
        <f t="shared" si="47"/>
        <v>6196.5380817161113</v>
      </c>
      <c r="AR14" s="144">
        <f t="shared" si="48"/>
        <v>5393.9632547489209</v>
      </c>
      <c r="AS14" s="144">
        <f t="shared" si="49"/>
        <v>16824.119383064972</v>
      </c>
      <c r="AT14" s="144">
        <f t="shared" si="50"/>
        <v>17286.278583027728</v>
      </c>
      <c r="AU14" s="147">
        <f t="shared" si="51"/>
        <v>340076.79999508639</v>
      </c>
      <c r="AV14" s="147">
        <f t="shared" si="52"/>
        <v>12029.755454093351</v>
      </c>
      <c r="AW14" s="147">
        <f t="shared" si="53"/>
        <v>13143.716858331129</v>
      </c>
      <c r="AX14" s="147">
        <f t="shared" si="54"/>
        <v>17234.34624361018</v>
      </c>
      <c r="AY14" s="147">
        <f t="shared" si="55"/>
        <v>39809.690980122832</v>
      </c>
      <c r="AZ14" s="150">
        <f t="shared" si="56"/>
        <v>3081896.1368612614</v>
      </c>
      <c r="BA14" s="150">
        <f t="shared" si="57"/>
        <v>124386.24174310312</v>
      </c>
      <c r="BB14" s="150">
        <f t="shared" si="58"/>
        <v>98894.485555862906</v>
      </c>
      <c r="BC14" s="150">
        <f t="shared" si="59"/>
        <v>157675.09897120399</v>
      </c>
      <c r="BD14" s="150">
        <f t="shared" si="60"/>
        <v>377287.17727601458</v>
      </c>
      <c r="BE14" s="153">
        <f t="shared" si="61"/>
        <v>537485.66475743148</v>
      </c>
      <c r="BF14" s="153">
        <f t="shared" si="62"/>
        <v>14365.051005339777</v>
      </c>
      <c r="BG14" s="153">
        <f t="shared" si="63"/>
        <v>9433.1763494731258</v>
      </c>
      <c r="BH14" s="153">
        <f t="shared" si="64"/>
        <v>33530.539448758747</v>
      </c>
      <c r="BI14" s="153">
        <f t="shared" si="65"/>
        <v>60795.596202445871</v>
      </c>
      <c r="BJ14" s="126">
        <f t="shared" si="66"/>
        <v>359028.27495879988</v>
      </c>
      <c r="BK14" s="126">
        <f t="shared" si="67"/>
        <v>12079.97051148165</v>
      </c>
      <c r="BL14" s="126">
        <f t="shared" si="68"/>
        <v>13769.196266890922</v>
      </c>
      <c r="BM14" s="126">
        <f t="shared" si="69"/>
        <v>20060.506460722027</v>
      </c>
      <c r="BN14" s="126">
        <f t="shared" si="70"/>
        <v>28858.9562848061</v>
      </c>
      <c r="BO14" s="156">
        <f t="shared" si="71"/>
        <v>228383.4689681782</v>
      </c>
      <c r="BP14" s="156">
        <f t="shared" si="72"/>
        <v>10784.422030863532</v>
      </c>
      <c r="BQ14" s="156">
        <f t="shared" si="73"/>
        <v>10965.464332888174</v>
      </c>
      <c r="BR14" s="156">
        <f t="shared" si="74"/>
        <v>16660.303958887518</v>
      </c>
      <c r="BS14" s="156">
        <f t="shared" si="75"/>
        <v>23976.837148246839</v>
      </c>
      <c r="BT14" s="159">
        <f t="shared" si="76"/>
        <v>539193.25703628908</v>
      </c>
      <c r="BU14" s="159">
        <f t="shared" si="77"/>
        <v>12846.78397607003</v>
      </c>
      <c r="BV14" s="159">
        <f t="shared" si="78"/>
        <v>21333.673218883734</v>
      </c>
      <c r="BW14" s="159">
        <f t="shared" si="79"/>
        <v>31602.610864216538</v>
      </c>
      <c r="BX14" s="159">
        <f t="shared" si="80"/>
        <v>79154.926667866603</v>
      </c>
      <c r="BY14" s="162">
        <f t="shared" si="81"/>
        <v>520983.60494781693</v>
      </c>
      <c r="BZ14" s="162">
        <f t="shared" si="82"/>
        <v>10222.604153495622</v>
      </c>
      <c r="CA14" s="162">
        <f t="shared" si="83"/>
        <v>21025.485766485643</v>
      </c>
      <c r="CB14" s="162">
        <f t="shared" si="84"/>
        <v>13520.967195554078</v>
      </c>
      <c r="CC14" s="162">
        <f t="shared" si="85"/>
        <v>66586.606299091742</v>
      </c>
      <c r="CD14" s="165">
        <f t="shared" si="86"/>
        <v>42087.950676430199</v>
      </c>
      <c r="CE14" s="165">
        <f t="shared" si="87"/>
        <v>1450.329010450286</v>
      </c>
      <c r="CF14" s="165">
        <f t="shared" si="88"/>
        <v>918.64442974793815</v>
      </c>
      <c r="CG14" s="165">
        <f t="shared" si="89"/>
        <v>2376.7002507762277</v>
      </c>
      <c r="CH14" s="165">
        <f t="shared" si="90"/>
        <v>5101.0003663011094</v>
      </c>
      <c r="CI14" s="168">
        <f t="shared" si="91"/>
        <v>457746.70399799594</v>
      </c>
      <c r="CJ14" s="168">
        <f t="shared" si="92"/>
        <v>24227.879041782769</v>
      </c>
      <c r="CK14" s="168">
        <f t="shared" si="93"/>
        <v>18781.225588756533</v>
      </c>
      <c r="CL14" s="168">
        <f t="shared" si="94"/>
        <v>23371.918249451955</v>
      </c>
      <c r="CM14" s="168">
        <f t="shared" si="95"/>
        <v>34836.816211719386</v>
      </c>
    </row>
    <row r="15" spans="1:91" x14ac:dyDescent="0.25">
      <c r="A15" s="64">
        <v>42339</v>
      </c>
      <c r="B15" s="123">
        <f>(Лист1!B2/Лист1!$H$1)*'Пред-дата'!B3</f>
        <v>250547.66340599998</v>
      </c>
      <c r="C15" s="123">
        <f>(Лист1!C2/Лист1!$H$1)*'Пред-дата'!C3</f>
        <v>11143.7167795</v>
      </c>
      <c r="D15" s="123">
        <f>(Лист1!D2/Лист1!$H$1)*'Пред-дата'!D3</f>
        <v>11289.941065000001</v>
      </c>
      <c r="E15" s="123">
        <f>(Лист1!E2/Лист1!$H$1)*'Пред-дата'!E3</f>
        <v>12898.119975</v>
      </c>
      <c r="F15" s="123">
        <f>(Лист1!F2/Лист1!$H$1)*'Пред-дата'!F3</f>
        <v>22738.165536</v>
      </c>
      <c r="G15" s="117">
        <f>(Лист1!B2/Лист1!$H$1)*'Пред-дата'!G3</f>
        <v>98843.60588399999</v>
      </c>
      <c r="H15" s="117">
        <f>(Лист1!C2/Лист1!$H$1)*'Пред-дата'!H3</f>
        <v>3944.6195285000003</v>
      </c>
      <c r="I15" s="117">
        <f>(Лист1!D2/Лист1!$H$1)*'Пред-дата'!I3</f>
        <v>6156.2303725000011</v>
      </c>
      <c r="J15" s="117">
        <f>(Лист1!E2/Лист1!$H$1)*'Пред-дата'!J3</f>
        <v>11412.463613999998</v>
      </c>
      <c r="K15" s="117">
        <f>(Лист1!F2/Лист1!$H$1)*'Пред-дата'!K3</f>
        <v>12991.803528</v>
      </c>
      <c r="L15" s="132">
        <f>(Лист1!B2/Лист1!$H$1)*'Пред-дата'!L3</f>
        <v>344391.19338000001</v>
      </c>
      <c r="M15" s="132">
        <f>(Лист1!C2/Лист1!$H$1)*'Пред-дата'!M3</f>
        <v>6999.1634660000009</v>
      </c>
      <c r="N15" s="132">
        <f>(Лист1!D2/Лист1!$H$1)*'Пред-дата'!N3</f>
        <v>4359.9737025000004</v>
      </c>
      <c r="O15" s="132">
        <f>(Лист1!E2/Лист1!$H$1)*'Пред-дата'!O3</f>
        <v>11452.150137000001</v>
      </c>
      <c r="P15" s="132">
        <f>(Лист1!F2/Лист1!$H$1)*'Пред-дата'!P3</f>
        <v>22087.404323999999</v>
      </c>
      <c r="Q15" s="120">
        <f>(Лист1!B2/Лист1!$H$1)*'Пред-дата'!Q3</f>
        <v>153668.99963400001</v>
      </c>
      <c r="R15" s="120">
        <f>(Лист1!C2/Лист1!$H$1)*'Пред-дата'!R3</f>
        <v>4237.1152510000002</v>
      </c>
      <c r="S15" s="120">
        <f>(Лист1!D2/Лист1!$H$1)*'Пред-дата'!S3</f>
        <v>6349.0940175000005</v>
      </c>
      <c r="T15" s="120">
        <f>(Лист1!E2/Лист1!$H$1)*'Пред-дата'!T3</f>
        <v>12332.155647</v>
      </c>
      <c r="U15" s="120">
        <f>(Лист1!F2/Лист1!$H$1)*'Пред-дата'!U3</f>
        <v>21650.775335999999</v>
      </c>
      <c r="V15" s="129">
        <f>(Лист1!B2/Лист1!$H$1)*'Пред-дата'!V3</f>
        <v>9649.2692999999999</v>
      </c>
      <c r="W15" s="129">
        <f>(Лист1!C2/Лист1!$H$1)*'Пред-дата'!W3</f>
        <v>347.29238950000001</v>
      </c>
      <c r="X15" s="129">
        <f>(Лист1!D2/Лист1!$H$1)*'Пред-дата'!X3</f>
        <v>283.01884000000001</v>
      </c>
      <c r="Y15" s="129">
        <f>(Лист1!E2/Лист1!$H$1)*'Пред-дата'!Y3</f>
        <v>628.08236399999987</v>
      </c>
      <c r="Z15" s="129">
        <f>(Лист1!F2/Лист1!$H$1)*'Пред-дата'!Z3</f>
        <v>369.71266800000001</v>
      </c>
      <c r="AA15" s="135">
        <f>(Лист1!B2/Лист1!$H$1)*'Пред-дата'!AA3</f>
        <v>37965.488664000004</v>
      </c>
      <c r="AB15" s="135">
        <f>(Лист1!C2/Лист1!$H$1)*'Пред-дата'!AB3</f>
        <v>1059.6490604999999</v>
      </c>
      <c r="AC15" s="135">
        <f>(Лист1!D2/Лист1!$H$1)*'Пред-дата'!AC3</f>
        <v>831.93844500000012</v>
      </c>
      <c r="AD15" s="135">
        <f>(Лист1!E2/Лист1!$H$1)*'Пред-дата'!AD3</f>
        <v>1534.8331395</v>
      </c>
      <c r="AE15" s="135">
        <f>(Лист1!F2/Лист1!$H$1)*'Пред-дата'!AE3</f>
        <v>15064.536539999999</v>
      </c>
      <c r="AF15" s="138">
        <f>(Лист1!B2/Лист1!$H$1)*'Пред-дата'!AF3</f>
        <v>328338.31809000002</v>
      </c>
      <c r="AG15" s="138">
        <f>(Лист1!C2/Лист1!$H$1)*'Пред-дата'!AG3</f>
        <v>9654.5803290000003</v>
      </c>
      <c r="AH15" s="138">
        <f>(Лист1!D2/Лист1!$H$1)*'Пред-дата'!AH3</f>
        <v>8946.4765975000009</v>
      </c>
      <c r="AI15" s="138">
        <f>(Лист1!E2/Лист1!$H$1)*'Пред-дата'!AI3</f>
        <v>21318.564854999997</v>
      </c>
      <c r="AJ15" s="138">
        <f>(Лист1!F2/Лист1!$H$1)*'Пред-дата'!AJ3</f>
        <v>44924.271432000001</v>
      </c>
      <c r="AK15" s="141">
        <f>(Лист1!B2/Лист1!$H$1)*'Пред-дата'!AK3</f>
        <v>414725.594514</v>
      </c>
      <c r="AL15" s="141">
        <f>(Лист1!C2/Лист1!$H$1)*'Пред-дата'!AL3</f>
        <v>19860.089309999999</v>
      </c>
      <c r="AM15" s="141">
        <f>(Лист1!D2/Лист1!$H$1)*'Пред-дата'!AM3</f>
        <v>11644.855820000001</v>
      </c>
      <c r="AN15" s="141">
        <f>(Лист1!E2/Лист1!$H$1)*'Пред-дата'!AN3</f>
        <v>32354.006500499996</v>
      </c>
      <c r="AO15" s="141">
        <f>(Лист1!F2/Лист1!$H$1)*'Пред-дата'!AO3</f>
        <v>32785.650984</v>
      </c>
      <c r="AP15" s="144">
        <f>(Лист1!B2/Лист1!$H$1)*'Пред-дата'!AP3</f>
        <v>273390.11545799999</v>
      </c>
      <c r="AQ15" s="144">
        <f>(Лист1!C2/Лист1!$H$1)*'Пред-дата'!AQ3</f>
        <v>7767.0572995000011</v>
      </c>
      <c r="AR15" s="144">
        <f>(Лист1!D2/Лист1!$H$1)*'Пред-дата'!AR3</f>
        <v>6761.0690225000008</v>
      </c>
      <c r="AS15" s="144">
        <f>(Лист1!E2/Лист1!$H$1)*'Пред-дата'!AS3</f>
        <v>21088.210471499999</v>
      </c>
      <c r="AT15" s="144">
        <f>(Лист1!F2/Лист1!$H$1)*'Пред-дата'!AT3</f>
        <v>21667.504416</v>
      </c>
      <c r="AU15" s="147">
        <f>(Лист1!B2/Лист1!$H$1)*'Пред-дата'!AU3</f>
        <v>426269.62942199997</v>
      </c>
      <c r="AV15" s="147">
        <f>(Лист1!C2/Лист1!$H$1)*'Пред-дата'!AV3</f>
        <v>15078.709866499999</v>
      </c>
      <c r="AW15" s="147">
        <f>(Лист1!D2/Лист1!$H$1)*'Пред-дата'!AW3</f>
        <v>16475.005982500003</v>
      </c>
      <c r="AX15" s="147">
        <f>(Лист1!E2/Лист1!$H$1)*'Пред-дата'!AX3</f>
        <v>21602.409769499998</v>
      </c>
      <c r="AY15" s="147">
        <f>(Лист1!F2/Лист1!$H$1)*'Пред-дата'!AY3</f>
        <v>49899.499823999999</v>
      </c>
      <c r="AZ15" s="150">
        <f>(Лист1!B2/Лист1!$H$1)*'Пред-дата'!AZ3</f>
        <v>3863006.0156879998</v>
      </c>
      <c r="BA15" s="150">
        <f>(Лист1!C2/Лист1!$H$1)*'Пред-дата'!BA3</f>
        <v>155912.06802049998</v>
      </c>
      <c r="BB15" s="150">
        <f>(Лист1!D2/Лист1!$H$1)*'Пред-дата'!BB3</f>
        <v>123959.3989075</v>
      </c>
      <c r="BC15" s="150">
        <f>(Лист1!E2/Лист1!$H$1)*'Пред-дата'!BC3</f>
        <v>197638.0217895</v>
      </c>
      <c r="BD15" s="150">
        <f>(Лист1!F2/Лист1!$H$1)*'Пред-дата'!BD3</f>
        <v>472911.01670400001</v>
      </c>
      <c r="BE15" s="153">
        <f>(Лист1!B2/Лист1!$H$1)*'Пред-дата'!BE3</f>
        <v>673711.98252600001</v>
      </c>
      <c r="BF15" s="153">
        <f>(Лист1!C2/Лист1!$H$1)*'Пред-дата'!BF3</f>
        <v>18005.888577999998</v>
      </c>
      <c r="BG15" s="153">
        <f>(Лист1!D2/Лист1!$H$1)*'Пред-дата'!BG3</f>
        <v>11824.025005</v>
      </c>
      <c r="BH15" s="153">
        <f>(Лист1!E2/Лист1!$H$1)*'Пред-дата'!BH3</f>
        <v>42028.890607499998</v>
      </c>
      <c r="BI15" s="153">
        <f>(Лист1!F2/Лист1!$H$1)*'Пред-дата'!BI3</f>
        <v>76204.305215999993</v>
      </c>
      <c r="BJ15" s="126">
        <f>(Лист1!B2/Лист1!$H$1)*'Пред-дата'!BJ3</f>
        <v>450024.37602599995</v>
      </c>
      <c r="BK15" s="126">
        <f>(Лист1!C2/Лист1!$H$1)*'Пред-дата'!BK3</f>
        <v>15141.651984</v>
      </c>
      <c r="BL15" s="126">
        <f>(Лист1!D2/Лист1!$H$1)*'Пред-дата'!BL3</f>
        <v>17259.013817499999</v>
      </c>
      <c r="BM15" s="126">
        <f>(Лист1!E2/Лист1!$H$1)*'Пред-дата'!BM3</f>
        <v>25144.863322499998</v>
      </c>
      <c r="BN15" s="126">
        <f>(Лист1!F2/Лист1!$H$1)*'Пред-дата'!BN3</f>
        <v>36173.289684000003</v>
      </c>
      <c r="BO15" s="156">
        <f>(Лист1!B2/Лист1!$H$1)*'Пред-дата'!BO3</f>
        <v>286267.50394199998</v>
      </c>
      <c r="BP15" s="156">
        <f>(Лист1!C2/Лист1!$H$1)*'Пред-дата'!BP3</f>
        <v>13517.7453525</v>
      </c>
      <c r="BQ15" s="156">
        <f>(Лист1!D2/Лист1!$H$1)*'Пред-дата'!BQ3</f>
        <v>13744.673020000002</v>
      </c>
      <c r="BR15" s="156">
        <f>(Лист1!E2/Лист1!$H$1)*'Пред-дата'!BR3</f>
        <v>20882.875852499998</v>
      </c>
      <c r="BS15" s="156">
        <f>(Лист1!F2/Лист1!$H$1)*'Пред-дата'!BS3</f>
        <v>30053.792219999999</v>
      </c>
      <c r="BT15" s="159">
        <f>(Лист1!B2/Лист1!$H$1)*'Пред-дата'!BT3</f>
        <v>675852.36589800008</v>
      </c>
      <c r="BU15" s="159">
        <f>(Лист1!C2/Лист1!$H$1)*'Пред-дата'!BU3</f>
        <v>16102.815143</v>
      </c>
      <c r="BV15" s="159">
        <f>(Лист1!D2/Лист1!$H$1)*'Пред-дата'!BV3</f>
        <v>26740.715560000001</v>
      </c>
      <c r="BW15" s="159">
        <f>(Лист1!E2/Лист1!$H$1)*'Пред-дата'!BW3</f>
        <v>39612.326456999996</v>
      </c>
      <c r="BX15" s="159">
        <f>(Лист1!F2/Лист1!$H$1)*'Пред-дата'!BX3</f>
        <v>99216.827663999997</v>
      </c>
      <c r="BY15" s="162">
        <f>(Лист1!B2/Лист1!$H$1)*'Пред-дата'!BY3</f>
        <v>653027.457972</v>
      </c>
      <c r="BZ15" s="162">
        <f>(Лист1!C2/Лист1!$H$1)*'Пред-дата'!BZ3</f>
        <v>12813.534132000001</v>
      </c>
      <c r="CA15" s="162">
        <f>(Лист1!D2/Лист1!$H$1)*'Пред-дата'!CA3</f>
        <v>26354.417667500002</v>
      </c>
      <c r="CB15" s="162">
        <f>(Лист1!E2/Лист1!$H$1)*'Пред-дата'!CB3</f>
        <v>16947.870822000001</v>
      </c>
      <c r="CC15" s="162">
        <f>(Лист1!F2/Лист1!$H$1)*'Пред-дата'!CC3</f>
        <v>83463.053028000009</v>
      </c>
      <c r="CD15" s="165">
        <f>(Лист1!B2/Лист1!$H$1)*'Пред-дата'!CD3</f>
        <v>52755.186881999995</v>
      </c>
      <c r="CE15" s="165">
        <f>(Лист1!C2/Лист1!$H$1)*'Пред-дата'!CE3</f>
        <v>1817.9164525000001</v>
      </c>
      <c r="CF15" s="165">
        <f>(Лист1!D2/Лист1!$H$1)*'Пред-дата'!CF3</f>
        <v>1151.4758450000002</v>
      </c>
      <c r="CG15" s="165">
        <f>(Лист1!E2/Лист1!$H$1)*'Пред-дата'!CG3</f>
        <v>2979.0774764999996</v>
      </c>
      <c r="CH15" s="165">
        <f>(Лист1!F2/Лист1!$H$1)*'Пред-дата'!CH3</f>
        <v>6393.8543759999993</v>
      </c>
      <c r="CI15" s="168">
        <f>(Лист1!B2/Лист1!$H$1)*'Пред-дата'!CI3</f>
        <v>573763.09670400003</v>
      </c>
      <c r="CJ15" s="168">
        <f>(Лист1!C2/Лист1!$H$1)*'Пред-дата'!CJ3</f>
        <v>30368.460950500004</v>
      </c>
      <c r="CK15" s="168">
        <f>(Лист1!D2/Лист1!$H$1)*'Пред-дата'!CK3</f>
        <v>23541.347342500001</v>
      </c>
      <c r="CL15" s="168">
        <f>(Лист1!E2/Лист1!$H$1)*'Пред-дата'!CL3</f>
        <v>29295.555977999997</v>
      </c>
      <c r="CM15" s="168">
        <f>(Лист1!F2/Лист1!$H$1)*'Пред-дата'!CM3</f>
        <v>43666.244615999996</v>
      </c>
    </row>
    <row r="16" spans="1:91" s="28" customFormat="1" x14ac:dyDescent="0.25">
      <c r="A16" s="66">
        <v>42370</v>
      </c>
      <c r="B16" s="124">
        <f>B27/12</f>
        <v>19994.9702005</v>
      </c>
      <c r="C16" s="124">
        <f t="shared" ref="C16:BN16" si="96">C27/12</f>
        <v>936.72967770833327</v>
      </c>
      <c r="D16" s="124">
        <f t="shared" si="96"/>
        <v>956.03762400000005</v>
      </c>
      <c r="E16" s="124">
        <f t="shared" si="96"/>
        <v>1634.0997784583333</v>
      </c>
      <c r="F16" s="124">
        <f t="shared" si="96"/>
        <v>1902.5816429166669</v>
      </c>
      <c r="G16" s="118">
        <f t="shared" si="96"/>
        <v>9217.4973869999994</v>
      </c>
      <c r="H16" s="118">
        <f t="shared" si="96"/>
        <v>373.75532625</v>
      </c>
      <c r="I16" s="118">
        <f t="shared" si="96"/>
        <v>534.98649624999996</v>
      </c>
      <c r="J16" s="118">
        <f t="shared" si="96"/>
        <v>964.1749974999999</v>
      </c>
      <c r="K16" s="118">
        <f t="shared" si="96"/>
        <v>1473.4679349999999</v>
      </c>
      <c r="L16" s="133">
        <f t="shared" si="96"/>
        <v>28993.003364</v>
      </c>
      <c r="M16" s="133">
        <f t="shared" si="96"/>
        <v>612.88233270833337</v>
      </c>
      <c r="N16" s="133">
        <f t="shared" si="96"/>
        <v>391.83572050000004</v>
      </c>
      <c r="O16" s="133">
        <f t="shared" si="96"/>
        <v>666.84926262499994</v>
      </c>
      <c r="P16" s="133">
        <f t="shared" si="96"/>
        <v>2046.2433270833333</v>
      </c>
      <c r="Q16" s="121">
        <f t="shared" si="96"/>
        <v>14179.168277750001</v>
      </c>
      <c r="R16" s="121">
        <f t="shared" si="96"/>
        <v>360.87783479166666</v>
      </c>
      <c r="S16" s="121">
        <f t="shared" si="96"/>
        <v>502.98642175000003</v>
      </c>
      <c r="T16" s="121">
        <f t="shared" si="96"/>
        <v>1048.367311875</v>
      </c>
      <c r="U16" s="121">
        <f t="shared" si="96"/>
        <v>1971.1016445833332</v>
      </c>
      <c r="V16" s="130">
        <f t="shared" si="96"/>
        <v>901.5827559999999</v>
      </c>
      <c r="W16" s="130">
        <f t="shared" si="96"/>
        <v>31.053854999999999</v>
      </c>
      <c r="X16" s="130">
        <f t="shared" si="96"/>
        <v>25.392389499999997</v>
      </c>
      <c r="Y16" s="130">
        <f t="shared" si="96"/>
        <v>48.593189666666667</v>
      </c>
      <c r="Z16" s="130">
        <f t="shared" si="96"/>
        <v>40.737732083333334</v>
      </c>
      <c r="AA16" s="136">
        <f t="shared" si="96"/>
        <v>2322.1687432499998</v>
      </c>
      <c r="AB16" s="136">
        <f t="shared" si="96"/>
        <v>59.088585208333335</v>
      </c>
      <c r="AC16" s="136">
        <f t="shared" si="96"/>
        <v>70.419043000000002</v>
      </c>
      <c r="AD16" s="136">
        <f t="shared" si="96"/>
        <v>109.48845266666666</v>
      </c>
      <c r="AE16" s="136">
        <f t="shared" si="96"/>
        <v>655.69035208333332</v>
      </c>
      <c r="AF16" s="139">
        <f t="shared" si="96"/>
        <v>28051.383215875001</v>
      </c>
      <c r="AG16" s="139">
        <f t="shared" si="96"/>
        <v>839.25507729166657</v>
      </c>
      <c r="AH16" s="139">
        <f t="shared" si="96"/>
        <v>719.52969875000008</v>
      </c>
      <c r="AI16" s="139">
        <f t="shared" si="96"/>
        <v>1773.5745348749997</v>
      </c>
      <c r="AJ16" s="139">
        <f t="shared" si="96"/>
        <v>4312.2976679166668</v>
      </c>
      <c r="AK16" s="142">
        <f t="shared" si="96"/>
        <v>36560.070475624998</v>
      </c>
      <c r="AL16" s="142">
        <f t="shared" si="96"/>
        <v>1508.0220260416665</v>
      </c>
      <c r="AM16" s="142">
        <f t="shared" si="96"/>
        <v>875.89584449999995</v>
      </c>
      <c r="AN16" s="142">
        <f t="shared" si="96"/>
        <v>2424.9693178749999</v>
      </c>
      <c r="AO16" s="142">
        <f t="shared" si="96"/>
        <v>3045.3973849999998</v>
      </c>
      <c r="AP16" s="145">
        <f t="shared" si="96"/>
        <v>23909.737430500001</v>
      </c>
      <c r="AQ16" s="145">
        <f t="shared" si="96"/>
        <v>707.64588229166668</v>
      </c>
      <c r="AR16" s="145">
        <f t="shared" si="96"/>
        <v>570.95118175000005</v>
      </c>
      <c r="AS16" s="145">
        <f t="shared" si="96"/>
        <v>1633.5615627499999</v>
      </c>
      <c r="AT16" s="145">
        <f t="shared" si="96"/>
        <v>2448.2945133333333</v>
      </c>
      <c r="AU16" s="148">
        <f t="shared" si="96"/>
        <v>38443.310771874996</v>
      </c>
      <c r="AV16" s="148">
        <f t="shared" si="96"/>
        <v>1267.1081906249999</v>
      </c>
      <c r="AW16" s="148">
        <f t="shared" si="96"/>
        <v>1225.67836975</v>
      </c>
      <c r="AX16" s="148">
        <f t="shared" si="96"/>
        <v>1612.8018139999997</v>
      </c>
      <c r="AY16" s="148">
        <f t="shared" si="96"/>
        <v>4717.5157449999997</v>
      </c>
      <c r="AZ16" s="151">
        <f t="shared" si="96"/>
        <v>366358.44947387493</v>
      </c>
      <c r="BA16" s="151">
        <f t="shared" si="96"/>
        <v>13907.382701041666</v>
      </c>
      <c r="BB16" s="151">
        <f t="shared" si="96"/>
        <v>10434.856152</v>
      </c>
      <c r="BC16" s="151">
        <f t="shared" si="96"/>
        <v>25424.310518208327</v>
      </c>
      <c r="BD16" s="151">
        <f t="shared" si="96"/>
        <v>45892.854561666667</v>
      </c>
      <c r="BE16" s="154">
        <f t="shared" si="96"/>
        <v>62688.176003125001</v>
      </c>
      <c r="BF16" s="154">
        <f t="shared" si="96"/>
        <v>1506.9745745833334</v>
      </c>
      <c r="BG16" s="154">
        <f t="shared" si="96"/>
        <v>980.86364049999986</v>
      </c>
      <c r="BH16" s="154">
        <f t="shared" si="96"/>
        <v>3826.4830223749996</v>
      </c>
      <c r="BI16" s="154">
        <f t="shared" si="96"/>
        <v>7440.0342145833338</v>
      </c>
      <c r="BJ16" s="127">
        <f t="shared" si="96"/>
        <v>40577.155485499999</v>
      </c>
      <c r="BK16" s="127">
        <f t="shared" si="96"/>
        <v>1373.8866245833333</v>
      </c>
      <c r="BL16" s="127">
        <f t="shared" si="96"/>
        <v>1464.5933802500001</v>
      </c>
      <c r="BM16" s="127">
        <f t="shared" si="96"/>
        <v>2226.8290492499996</v>
      </c>
      <c r="BN16" s="127">
        <f t="shared" si="96"/>
        <v>4096.9490912499996</v>
      </c>
      <c r="BO16" s="157">
        <f t="shared" ref="BO16:CM16" si="97">BO27/12</f>
        <v>27941.651104125001</v>
      </c>
      <c r="BP16" s="157">
        <f t="shared" si="97"/>
        <v>1127.6123022916665</v>
      </c>
      <c r="BQ16" s="157">
        <f t="shared" si="97"/>
        <v>1174.6104042499999</v>
      </c>
      <c r="BR16" s="157">
        <f t="shared" si="97"/>
        <v>2132.948852125</v>
      </c>
      <c r="BS16" s="157">
        <f t="shared" si="97"/>
        <v>3567.7904229166666</v>
      </c>
      <c r="BT16" s="160">
        <f t="shared" si="97"/>
        <v>62799.390981249999</v>
      </c>
      <c r="BU16" s="160">
        <f t="shared" si="97"/>
        <v>1416.2776012499999</v>
      </c>
      <c r="BV16" s="160">
        <f t="shared" si="97"/>
        <v>2224.8075395000001</v>
      </c>
      <c r="BW16" s="160">
        <f t="shared" si="97"/>
        <v>3580.2108918333329</v>
      </c>
      <c r="BX16" s="160">
        <f t="shared" si="97"/>
        <v>9761.7970441666657</v>
      </c>
      <c r="BY16" s="163">
        <f t="shared" si="97"/>
        <v>50848.970865124989</v>
      </c>
      <c r="BZ16" s="163">
        <f t="shared" si="97"/>
        <v>1000.0696835416666</v>
      </c>
      <c r="CA16" s="163">
        <f t="shared" si="97"/>
        <v>2237.8813162500001</v>
      </c>
      <c r="CB16" s="163">
        <f t="shared" si="97"/>
        <v>2136.4856982083329</v>
      </c>
      <c r="CC16" s="163">
        <f t="shared" si="97"/>
        <v>7033.6645408333325</v>
      </c>
      <c r="CD16" s="166">
        <f t="shared" si="97"/>
        <v>4657.6832838750006</v>
      </c>
      <c r="CE16" s="166">
        <f t="shared" si="97"/>
        <v>143.993768125</v>
      </c>
      <c r="CF16" s="166">
        <f t="shared" si="97"/>
        <v>91.51643725000001</v>
      </c>
      <c r="CG16" s="166">
        <f t="shared" si="97"/>
        <v>284.56233379166667</v>
      </c>
      <c r="CH16" s="166">
        <f t="shared" si="97"/>
        <v>634.09791458333336</v>
      </c>
      <c r="CI16" s="169">
        <f t="shared" si="97"/>
        <v>51043.226360249995</v>
      </c>
      <c r="CJ16" s="169">
        <f t="shared" si="97"/>
        <v>2581.351696875</v>
      </c>
      <c r="CK16" s="169">
        <f t="shared" si="97"/>
        <v>2270.3061705</v>
      </c>
      <c r="CL16" s="169">
        <f t="shared" si="97"/>
        <v>3080.5160506249999</v>
      </c>
      <c r="CM16" s="169">
        <f t="shared" si="97"/>
        <v>4816.8409574999996</v>
      </c>
    </row>
    <row r="17" spans="1:98" x14ac:dyDescent="0.25">
      <c r="A17" s="64">
        <v>42401</v>
      </c>
      <c r="B17" s="123">
        <f t="shared" ref="B17:B26" si="98">B16*((B$27/B$16)^(1/11))</f>
        <v>25062.716826887972</v>
      </c>
      <c r="C17" s="123">
        <f t="shared" ref="C17:C26" si="99">C16*((C$27/C$16)^(1/11))</f>
        <v>1174.1448184383351</v>
      </c>
      <c r="D17" s="123">
        <f t="shared" ref="D17:D26" si="100">D16*((D$27/D$16)^(1/11))</f>
        <v>1198.3463844103967</v>
      </c>
      <c r="E17" s="123">
        <f t="shared" ref="E17:E26" si="101">E16*((E$27/E$16)^(1/11))</f>
        <v>2048.2641186110618</v>
      </c>
      <c r="F17" s="123">
        <f t="shared" ref="F17:F26" si="102">F16*((F$27/F$16)^(1/11))</f>
        <v>2384.7929993545736</v>
      </c>
      <c r="G17" s="117">
        <f t="shared" ref="G17:G26" si="103">G16*((G$27/G$16)^(1/11))</f>
        <v>11553.681978339931</v>
      </c>
      <c r="H17" s="117">
        <f t="shared" ref="H17:H26" si="104">H16*((H$27/H$16)^(1/11))</f>
        <v>468.48401425027566</v>
      </c>
      <c r="I17" s="117">
        <f t="shared" ref="I17:I26" si="105">I16*((I$27/I$16)^(1/11))</f>
        <v>670.57939708194328</v>
      </c>
      <c r="J17" s="117">
        <f t="shared" ref="J17:J26" si="106">J16*((J$27/J$16)^(1/11))</f>
        <v>1208.5461839449824</v>
      </c>
      <c r="K17" s="117">
        <f t="shared" ref="K17:K26" si="107">K16*((K$27/K$16)^(1/11))</f>
        <v>1846.9199622753581</v>
      </c>
      <c r="L17" s="132">
        <f t="shared" ref="L17:L26" si="108">L16*((L$27/L$16)^(1/11))</f>
        <v>36341.311139076955</v>
      </c>
      <c r="M17" s="132">
        <f t="shared" ref="M17:M26" si="109">M16*((M$27/M$16)^(1/11))</f>
        <v>768.21801677340784</v>
      </c>
      <c r="N17" s="132">
        <f t="shared" ref="N17:N26" si="110">N16*((N$27/N$16)^(1/11))</f>
        <v>491.14690380011422</v>
      </c>
      <c r="O17" s="132">
        <f t="shared" ref="O17:O26" si="111">O16*((O$27/O$16)^(1/11))</f>
        <v>835.86292291505845</v>
      </c>
      <c r="P17" s="132">
        <f t="shared" ref="P17:P26" si="112">P16*((P$27/P$16)^(1/11))</f>
        <v>2564.8658913388253</v>
      </c>
      <c r="Q17" s="120">
        <f t="shared" ref="Q17:Q26" si="113">Q16*((Q$27/Q$16)^(1/11))</f>
        <v>17772.893673887778</v>
      </c>
      <c r="R17" s="120">
        <f t="shared" ref="R17:R26" si="114">R16*((R$27/R$16)^(1/11))</f>
        <v>452.34270878072277</v>
      </c>
      <c r="S17" s="120">
        <f t="shared" ref="S17:S26" si="115">S16*((S$27/S$16)^(1/11))</f>
        <v>630.46886940469972</v>
      </c>
      <c r="T17" s="120">
        <f t="shared" ref="T17:T26" si="116">T16*((T$27/T$16)^(1/11))</f>
        <v>1314.0771306291738</v>
      </c>
      <c r="U17" s="120">
        <f t="shared" ref="U17:U26" si="117">U16*((U$27/U$16)^(1/11))</f>
        <v>2470.6794688781242</v>
      </c>
      <c r="V17" s="129">
        <f t="shared" ref="V17:V26" si="118">V16*((V$27/V$16)^(1/11))</f>
        <v>1130.089871755257</v>
      </c>
      <c r="W17" s="129">
        <f t="shared" ref="W17:W26" si="119">W16*((W$27/W$16)^(1/11))</f>
        <v>38.924487830883436</v>
      </c>
      <c r="X17" s="129">
        <f t="shared" ref="X17:X26" si="120">X16*((X$27/X$16)^(1/11))</f>
        <v>31.828117832385132</v>
      </c>
      <c r="Y17" s="129">
        <f t="shared" ref="Y17:Y26" si="121">Y16*((Y$27/Y$16)^(1/11))</f>
        <v>60.909185666126717</v>
      </c>
      <c r="Z17" s="129">
        <f t="shared" ref="Z17:Z26" si="122">Z16*((Z$27/Z$16)^(1/11))</f>
        <v>51.062753939422279</v>
      </c>
      <c r="AA17" s="135">
        <f t="shared" ref="AA17:AA26" si="123">AA16*((AA$27/AA$16)^(1/11))</f>
        <v>2910.7248999485732</v>
      </c>
      <c r="AB17" s="135">
        <f t="shared" ref="AB17:AB26" si="124">AB16*((AB$27/AB$16)^(1/11))</f>
        <v>74.064650455986538</v>
      </c>
      <c r="AC17" s="135">
        <f t="shared" ref="AC17:AC26" si="125">AC16*((AC$27/AC$16)^(1/11))</f>
        <v>88.266824918064358</v>
      </c>
      <c r="AD17" s="135">
        <f t="shared" ref="AD17:AD26" si="126">AD16*((AD$27/AD$16)^(1/11))</f>
        <v>137.23841833633614</v>
      </c>
      <c r="AE17" s="135">
        <f t="shared" ref="AE17:AE26" si="127">AE16*((AE$27/AE$16)^(1/11))</f>
        <v>821.87577453734434</v>
      </c>
      <c r="AF17" s="138">
        <f t="shared" ref="AF17:AF26" si="128">AF16*((AF$27/AF$16)^(1/11))</f>
        <v>35161.036355253622</v>
      </c>
      <c r="AG17" s="138">
        <f t="shared" ref="AG17:AG26" si="129">AG16*((AG$27/AG$16)^(1/11))</f>
        <v>1051.9651760802842</v>
      </c>
      <c r="AH17" s="138">
        <f t="shared" ref="AH17:AH26" si="130">AH16*((AH$27/AH$16)^(1/11))</f>
        <v>901.89527203477974</v>
      </c>
      <c r="AI17" s="138">
        <f t="shared" ref="AI17:AI26" si="131">AI16*((AI$27/AI$16)^(1/11))</f>
        <v>2223.0889015198491</v>
      </c>
      <c r="AJ17" s="138">
        <f t="shared" ref="AJ17:AJ26" si="132">AJ16*((AJ$27/AJ$16)^(1/11))</f>
        <v>5405.2541334391281</v>
      </c>
      <c r="AK17" s="141">
        <f t="shared" ref="AK17:AK26" si="133">AK16*((AK$27/AK$16)^(1/11))</f>
        <v>45826.259519943851</v>
      </c>
      <c r="AL17" s="141">
        <f t="shared" ref="AL17:AL26" si="134">AL16*((AL$27/AL$16)^(1/11))</f>
        <v>1890.2318247239525</v>
      </c>
      <c r="AM17" s="141">
        <f t="shared" ref="AM17:AM26" si="135">AM16*((AM$27/AM$16)^(1/11))</f>
        <v>1097.892585006326</v>
      </c>
      <c r="AN17" s="141">
        <f t="shared" ref="AN17:AN26" si="136">AN16*((AN$27/AN$16)^(1/11))</f>
        <v>3039.5803903860292</v>
      </c>
      <c r="AO17" s="141">
        <f t="shared" ref="AO17:AO26" si="137">AO16*((AO$27/AO$16)^(1/11))</f>
        <v>3817.2566160509455</v>
      </c>
      <c r="AP17" s="144">
        <f t="shared" ref="AP17:AP26" si="138">AP16*((AP$27/AP$16)^(1/11))</f>
        <v>29969.686006877906</v>
      </c>
      <c r="AQ17" s="144">
        <f t="shared" ref="AQ17:AQ26" si="139">AQ16*((AQ$27/AQ$16)^(1/11))</f>
        <v>886.99948955892125</v>
      </c>
      <c r="AR17" s="144">
        <f t="shared" ref="AR17:AR26" si="140">AR16*((AR$27/AR$16)^(1/11))</f>
        <v>715.65937066610229</v>
      </c>
      <c r="AS17" s="144">
        <f t="shared" ref="AS17:AS26" si="141">AS16*((AS$27/AS$16)^(1/11))</f>
        <v>2047.589491554633</v>
      </c>
      <c r="AT17" s="144">
        <f t="shared" ref="AT17:AT26" si="142">AT16*((AT$27/AT$16)^(1/11))</f>
        <v>3068.8173816314275</v>
      </c>
      <c r="AU17" s="147">
        <f t="shared" ref="AU17:AU26" si="143">AU16*((AU$27/AU$16)^(1/11))</f>
        <v>48186.809087590525</v>
      </c>
      <c r="AV17" s="147">
        <f t="shared" ref="AV17:AV26" si="144">AV16*((AV$27/AV$16)^(1/11))</f>
        <v>1588.2581195280115</v>
      </c>
      <c r="AW17" s="147">
        <f t="shared" ref="AW17:AW26" si="145">AW16*((AW$27/AW$16)^(1/11))</f>
        <v>1536.3278661509473</v>
      </c>
      <c r="AX17" s="147">
        <f t="shared" ref="AX17:AX26" si="146">AX16*((AX$27/AX$16)^(1/11))</f>
        <v>2021.5681622352433</v>
      </c>
      <c r="AY17" s="147">
        <f t="shared" ref="AY17:AY26" si="147">AY16*((AY$27/AY$16)^(1/11))</f>
        <v>5913.1751664408011</v>
      </c>
      <c r="AZ17" s="150">
        <f t="shared" ref="AZ17:AZ26" si="148">AZ16*((AZ$27/AZ$16)^(1/11))</f>
        <v>459212.39112783805</v>
      </c>
      <c r="BA17" s="150">
        <f t="shared" ref="BA17:BA26" si="149">BA16*((BA$27/BA$16)^(1/11))</f>
        <v>17432.223751483838</v>
      </c>
      <c r="BB17" s="150">
        <f t="shared" ref="BB17:BB26" si="150">BB16*((BB$27/BB$16)^(1/11))</f>
        <v>13079.58162700068</v>
      </c>
      <c r="BC17" s="150">
        <f t="shared" ref="BC17:BC26" si="151">BC16*((BC$27/BC$16)^(1/11))</f>
        <v>31868.129266868858</v>
      </c>
      <c r="BD17" s="150">
        <f t="shared" ref="BD17:BD26" si="152">BD16*((BD$27/BD$16)^(1/11))</f>
        <v>57524.447734752983</v>
      </c>
      <c r="BE17" s="153">
        <f t="shared" ref="BE17:BE26" si="153">BE16*((BE$27/BE$16)^(1/11))</f>
        <v>78576.561395482728</v>
      </c>
      <c r="BF17" s="153">
        <f t="shared" ref="BF17:BF26" si="154">BF16*((BF$27/BF$16)^(1/11))</f>
        <v>1888.9188955709269</v>
      </c>
      <c r="BG17" s="153">
        <f t="shared" ref="BG17:BG26" si="155">BG16*((BG$27/BG$16)^(1/11))</f>
        <v>1229.4645813989364</v>
      </c>
      <c r="BH17" s="153">
        <f t="shared" ref="BH17:BH26" si="156">BH16*((BH$27/BH$16)^(1/11))</f>
        <v>4796.3092453261515</v>
      </c>
      <c r="BI17" s="153">
        <f t="shared" ref="BI17:BI26" si="157">BI16*((BI$27/BI$16)^(1/11))</f>
        <v>9325.7188599259371</v>
      </c>
      <c r="BJ17" s="126">
        <f t="shared" ref="BJ17:BJ26" si="158">BJ16*((BJ$27/BJ$16)^(1/11))</f>
        <v>50861.479030774433</v>
      </c>
      <c r="BK17" s="126">
        <f t="shared" ref="BK17:BK26" si="159">BK16*((BK$27/BK$16)^(1/11))</f>
        <v>1722.0996620099977</v>
      </c>
      <c r="BL17" s="126">
        <f t="shared" ref="BL17:BL26" si="160">BL16*((BL$27/BL$16)^(1/11))</f>
        <v>1835.7961421129057</v>
      </c>
      <c r="BM17" s="126">
        <f t="shared" ref="BM17:BM26" si="161">BM16*((BM$27/BM$16)^(1/11))</f>
        <v>2791.2212583265214</v>
      </c>
      <c r="BN17" s="126">
        <f t="shared" ref="BN17:BN26" si="162">BN16*((BN$27/BN$16)^(1/11))</f>
        <v>5135.3252292222514</v>
      </c>
      <c r="BO17" s="156">
        <f t="shared" ref="BO17:BO26" si="163">BO16*((BO$27/BO$16)^(1/11))</f>
        <v>35023.492522178145</v>
      </c>
      <c r="BP17" s="156">
        <f t="shared" ref="BP17:BP26" si="164">BP16*((BP$27/BP$16)^(1/11))</f>
        <v>1413.4068487956304</v>
      </c>
      <c r="BQ17" s="156">
        <f t="shared" ref="BQ17:BQ26" si="165">BQ16*((BQ$27/BQ$16)^(1/11))</f>
        <v>1472.3166700642544</v>
      </c>
      <c r="BR17" s="156">
        <f t="shared" ref="BR17:BR26" si="166">BR16*((BR$27/BR$16)^(1/11))</f>
        <v>2673.5470246266159</v>
      </c>
      <c r="BS17" s="156">
        <f t="shared" ref="BS17:BS26" si="167">BS16*((BS$27/BS$16)^(1/11))</f>
        <v>4472.0507292882721</v>
      </c>
      <c r="BT17" s="159">
        <f t="shared" ref="BT17:BT26" si="168">BT16*((BT$27/BT$16)^(1/11))</f>
        <v>78715.963929005171</v>
      </c>
      <c r="BU17" s="159">
        <f t="shared" ref="BU17:BU26" si="169">BU16*((BU$27/BU$16)^(1/11))</f>
        <v>1775.2346771442194</v>
      </c>
      <c r="BV17" s="159">
        <f t="shared" ref="BV17:BV26" si="170">BV16*((BV$27/BV$16)^(1/11))</f>
        <v>2788.687394763886</v>
      </c>
      <c r="BW17" s="159">
        <f t="shared" ref="BW17:BW26" si="171">BW16*((BW$27/BW$16)^(1/11))</f>
        <v>4487.6191793631706</v>
      </c>
      <c r="BX17" s="159">
        <f t="shared" ref="BX17:BX26" si="172">BX16*((BX$27/BX$16)^(1/11))</f>
        <v>12235.934966953999</v>
      </c>
      <c r="BY17" s="162">
        <f t="shared" ref="BY17:BY26" si="173">BY16*((BY$27/BY$16)^(1/11))</f>
        <v>63736.697026907095</v>
      </c>
      <c r="BZ17" s="162">
        <f t="shared" ref="BZ17:BZ26" si="174">BZ16*((BZ$27/BZ$16)^(1/11))</f>
        <v>1253.5384166330734</v>
      </c>
      <c r="CA17" s="162">
        <f t="shared" ref="CA17:CA26" si="175">CA16*((CA$27/CA$16)^(1/11))</f>
        <v>2805.0747342426421</v>
      </c>
      <c r="CB17" s="162">
        <f t="shared" ref="CB17:CB26" si="176">CB16*((CB$27/CB$16)^(1/11))</f>
        <v>2677.9802881402893</v>
      </c>
      <c r="CC17" s="162">
        <f t="shared" ref="CC17:CC26" si="177">CC16*((CC$27/CC$16)^(1/11))</f>
        <v>8816.3543568482364</v>
      </c>
      <c r="CD17" s="165">
        <f t="shared" ref="CD17:CD26" si="178">CD16*((CD$27/CD$16)^(1/11))</f>
        <v>5838.1781039198404</v>
      </c>
      <c r="CE17" s="165">
        <f t="shared" ref="CE17:CE26" si="179">CE16*((CE$27/CE$16)^(1/11))</f>
        <v>180.48914297772737</v>
      </c>
      <c r="CF17" s="165">
        <f t="shared" ref="CF17:CF26" si="180">CF16*((CF$27/CF$16)^(1/11))</f>
        <v>114.71137635129143</v>
      </c>
      <c r="CG17" s="165">
        <f t="shared" ref="CG17:CG26" si="181">CG16*((CG$27/CG$16)^(1/11))</f>
        <v>356.68496226318825</v>
      </c>
      <c r="CH17" s="165">
        <f t="shared" ref="CH17:CH26" si="182">CH16*((CH$27/CH$16)^(1/11))</f>
        <v>794.8107106118556</v>
      </c>
      <c r="CI17" s="168">
        <f t="shared" ref="CI17:CI26" si="183">CI16*((CI$27/CI$16)^(1/11))</f>
        <v>63980.186785459635</v>
      </c>
      <c r="CJ17" s="168">
        <f t="shared" ref="CJ17:CJ26" si="184">CJ16*((CJ$27/CJ$16)^(1/11))</f>
        <v>3235.5980509421856</v>
      </c>
      <c r="CK17" s="168">
        <f t="shared" ref="CK17:CK26" si="185">CK16*((CK$27/CK$16)^(1/11))</f>
        <v>2845.7177025527694</v>
      </c>
      <c r="CL17" s="168">
        <f t="shared" ref="CL17:CL26" si="186">CL16*((CL$27/CL$16)^(1/11))</f>
        <v>3861.2761451160868</v>
      </c>
      <c r="CM17" s="168">
        <f t="shared" ref="CM17:CM26" si="187">CM16*((CM$27/CM$16)^(1/11))</f>
        <v>6037.6744604980495</v>
      </c>
    </row>
    <row r="18" spans="1:98" x14ac:dyDescent="0.25">
      <c r="A18" s="64">
        <v>42430</v>
      </c>
      <c r="B18" s="123">
        <f t="shared" si="98"/>
        <v>31414.889266955051</v>
      </c>
      <c r="C18" s="123">
        <f t="shared" si="99"/>
        <v>1471.7330810296439</v>
      </c>
      <c r="D18" s="123">
        <f t="shared" si="100"/>
        <v>1502.0685598347018</v>
      </c>
      <c r="E18" s="123">
        <f t="shared" si="101"/>
        <v>2567.3988546449859</v>
      </c>
      <c r="F18" s="123">
        <f t="shared" si="102"/>
        <v>2989.2213408787125</v>
      </c>
      <c r="G18" s="117">
        <f t="shared" si="103"/>
        <v>14481.975058097938</v>
      </c>
      <c r="H18" s="117">
        <f t="shared" si="104"/>
        <v>587.22178974714336</v>
      </c>
      <c r="I18" s="117">
        <f t="shared" si="105"/>
        <v>840.53846394778532</v>
      </c>
      <c r="J18" s="117">
        <f t="shared" si="106"/>
        <v>1514.853509492689</v>
      </c>
      <c r="K18" s="117">
        <f t="shared" si="107"/>
        <v>2315.0238061008167</v>
      </c>
      <c r="L18" s="132">
        <f t="shared" si="108"/>
        <v>45552.055395098279</v>
      </c>
      <c r="M18" s="132">
        <f t="shared" si="109"/>
        <v>962.92369644161477</v>
      </c>
      <c r="N18" s="132">
        <f t="shared" si="110"/>
        <v>615.62861294173058</v>
      </c>
      <c r="O18" s="132">
        <f t="shared" si="111"/>
        <v>1047.7132765414747</v>
      </c>
      <c r="P18" s="132">
        <f t="shared" si="112"/>
        <v>3214.9339003246491</v>
      </c>
      <c r="Q18" s="120">
        <f t="shared" si="113"/>
        <v>22277.452623155161</v>
      </c>
      <c r="R18" s="120">
        <f t="shared" si="114"/>
        <v>566.98945310732256</v>
      </c>
      <c r="S18" s="120">
        <f t="shared" si="115"/>
        <v>790.26188004336575</v>
      </c>
      <c r="T18" s="120">
        <f t="shared" si="116"/>
        <v>1647.1313877139407</v>
      </c>
      <c r="U18" s="120">
        <f t="shared" si="117"/>
        <v>3096.8758281495197</v>
      </c>
      <c r="V18" s="129">
        <f t="shared" si="118"/>
        <v>1416.5123608950362</v>
      </c>
      <c r="W18" s="129">
        <f t="shared" si="119"/>
        <v>48.789940987893218</v>
      </c>
      <c r="X18" s="129">
        <f t="shared" si="120"/>
        <v>39.894988407931933</v>
      </c>
      <c r="Y18" s="129">
        <f t="shared" si="121"/>
        <v>76.346684050987207</v>
      </c>
      <c r="Z18" s="129">
        <f t="shared" si="122"/>
        <v>64.004663650501286</v>
      </c>
      <c r="AA18" s="135">
        <f t="shared" si="123"/>
        <v>3648.4512453316229</v>
      </c>
      <c r="AB18" s="135">
        <f t="shared" si="124"/>
        <v>92.836415490852374</v>
      </c>
      <c r="AC18" s="135">
        <f t="shared" si="125"/>
        <v>110.63814629114212</v>
      </c>
      <c r="AD18" s="135">
        <f t="shared" si="126"/>
        <v>172.0216425452623</v>
      </c>
      <c r="AE18" s="135">
        <f t="shared" si="127"/>
        <v>1030.1810704170789</v>
      </c>
      <c r="AF18" s="138">
        <f t="shared" si="128"/>
        <v>44072.638702387179</v>
      </c>
      <c r="AG18" s="138">
        <f t="shared" si="129"/>
        <v>1318.5868773732013</v>
      </c>
      <c r="AH18" s="138">
        <f t="shared" si="130"/>
        <v>1130.4815953139826</v>
      </c>
      <c r="AI18" s="138">
        <f t="shared" si="131"/>
        <v>2786.5331661457617</v>
      </c>
      <c r="AJ18" s="138">
        <f t="shared" si="132"/>
        <v>6775.2215864949376</v>
      </c>
      <c r="AK18" s="141">
        <f t="shared" si="133"/>
        <v>57440.974108334078</v>
      </c>
      <c r="AL18" s="141">
        <f t="shared" si="134"/>
        <v>2369.3131065053303</v>
      </c>
      <c r="AM18" s="141">
        <f t="shared" si="135"/>
        <v>1376.1546373130132</v>
      </c>
      <c r="AN18" s="141">
        <f t="shared" si="136"/>
        <v>3809.9652979178568</v>
      </c>
      <c r="AO18" s="141">
        <f t="shared" si="137"/>
        <v>4784.7443964311133</v>
      </c>
      <c r="AP18" s="144">
        <f t="shared" si="138"/>
        <v>37565.535044525604</v>
      </c>
      <c r="AQ18" s="144">
        <f t="shared" si="139"/>
        <v>1111.8104608054637</v>
      </c>
      <c r="AR18" s="144">
        <f t="shared" si="140"/>
        <v>897.04400515009809</v>
      </c>
      <c r="AS18" s="144">
        <f t="shared" si="141"/>
        <v>2566.5532426380919</v>
      </c>
      <c r="AT18" s="144">
        <f t="shared" si="142"/>
        <v>3846.6124359283594</v>
      </c>
      <c r="AU18" s="147">
        <f t="shared" si="143"/>
        <v>60399.807493756278</v>
      </c>
      <c r="AV18" s="147">
        <f t="shared" si="144"/>
        <v>1990.8038420952857</v>
      </c>
      <c r="AW18" s="147">
        <f t="shared" si="145"/>
        <v>1925.7118103449529</v>
      </c>
      <c r="AX18" s="147">
        <f t="shared" si="146"/>
        <v>2533.9367795150433</v>
      </c>
      <c r="AY18" s="147">
        <f t="shared" si="147"/>
        <v>7411.8757496615835</v>
      </c>
      <c r="AZ18" s="150">
        <f t="shared" si="148"/>
        <v>575600.26380771142</v>
      </c>
      <c r="BA18" s="150">
        <f t="shared" si="149"/>
        <v>21850.439543814122</v>
      </c>
      <c r="BB18" s="150">
        <f t="shared" si="150"/>
        <v>16394.615608053638</v>
      </c>
      <c r="BC18" s="150">
        <f t="shared" si="151"/>
        <v>39945.14078336674</v>
      </c>
      <c r="BD18" s="150">
        <f t="shared" si="152"/>
        <v>72104.08066340501</v>
      </c>
      <c r="BE18" s="153">
        <f t="shared" si="153"/>
        <v>98491.875093483002</v>
      </c>
      <c r="BF18" s="153">
        <f t="shared" si="154"/>
        <v>2367.6674140513737</v>
      </c>
      <c r="BG18" s="153">
        <f t="shared" si="155"/>
        <v>1541.073697200077</v>
      </c>
      <c r="BH18" s="153">
        <f t="shared" si="156"/>
        <v>6011.9389638694292</v>
      </c>
      <c r="BI18" s="153">
        <f t="shared" si="157"/>
        <v>11689.332299562398</v>
      </c>
      <c r="BJ18" s="126">
        <f t="shared" si="158"/>
        <v>63752.375400545679</v>
      </c>
      <c r="BK18" s="126">
        <f t="shared" si="159"/>
        <v>2158.5676669604027</v>
      </c>
      <c r="BL18" s="126">
        <f t="shared" si="160"/>
        <v>2301.0806417965359</v>
      </c>
      <c r="BM18" s="126">
        <f t="shared" si="161"/>
        <v>3498.6592776656503</v>
      </c>
      <c r="BN18" s="126">
        <f t="shared" si="162"/>
        <v>6436.8789122152539</v>
      </c>
      <c r="BO18" s="156">
        <f t="shared" si="163"/>
        <v>43900.234237409823</v>
      </c>
      <c r="BP18" s="156">
        <f t="shared" si="164"/>
        <v>1771.6363294036382</v>
      </c>
      <c r="BQ18" s="156">
        <f t="shared" si="165"/>
        <v>1845.4769080078108</v>
      </c>
      <c r="BR18" s="156">
        <f t="shared" si="166"/>
        <v>3351.1603833203103</v>
      </c>
      <c r="BS18" s="156">
        <f t="shared" si="167"/>
        <v>5605.4967794264112</v>
      </c>
      <c r="BT18" s="159">
        <f t="shared" si="168"/>
        <v>98666.609348527621</v>
      </c>
      <c r="BU18" s="159">
        <f t="shared" si="169"/>
        <v>2225.1698086264155</v>
      </c>
      <c r="BV18" s="159">
        <f t="shared" si="170"/>
        <v>3495.4832036674647</v>
      </c>
      <c r="BW18" s="159">
        <f t="shared" si="171"/>
        <v>5625.0110698578601</v>
      </c>
      <c r="BX18" s="159">
        <f t="shared" si="172"/>
        <v>15337.145797862522</v>
      </c>
      <c r="BY18" s="162">
        <f t="shared" si="173"/>
        <v>79890.831196466577</v>
      </c>
      <c r="BZ18" s="162">
        <f t="shared" si="174"/>
        <v>1571.2490717747912</v>
      </c>
      <c r="CA18" s="162">
        <f t="shared" si="175"/>
        <v>3516.0239318998015</v>
      </c>
      <c r="CB18" s="162">
        <f t="shared" si="176"/>
        <v>3356.7172622227549</v>
      </c>
      <c r="CC18" s="162">
        <f t="shared" si="177"/>
        <v>11050.868817281957</v>
      </c>
      <c r="CD18" s="165">
        <f t="shared" si="178"/>
        <v>7317.8706012686016</v>
      </c>
      <c r="CE18" s="165">
        <f t="shared" si="179"/>
        <v>226.23430969981439</v>
      </c>
      <c r="CF18" s="165">
        <f t="shared" si="180"/>
        <v>143.78509762635696</v>
      </c>
      <c r="CG18" s="165">
        <f t="shared" si="181"/>
        <v>447.08714821630321</v>
      </c>
      <c r="CH18" s="165">
        <f t="shared" si="182"/>
        <v>996.25633703342112</v>
      </c>
      <c r="CI18" s="168">
        <f t="shared" si="183"/>
        <v>80196.03369527786</v>
      </c>
      <c r="CJ18" s="168">
        <f t="shared" si="184"/>
        <v>4055.6638446186239</v>
      </c>
      <c r="CK18" s="168">
        <f t="shared" si="185"/>
        <v>3566.9679040861383</v>
      </c>
      <c r="CL18" s="168">
        <f t="shared" si="186"/>
        <v>4839.9207223145604</v>
      </c>
      <c r="CM18" s="168">
        <f t="shared" si="187"/>
        <v>7567.9295232264094</v>
      </c>
    </row>
    <row r="19" spans="1:98" x14ac:dyDescent="0.25">
      <c r="A19" s="64">
        <v>42461</v>
      </c>
      <c r="B19" s="123">
        <f t="shared" si="98"/>
        <v>39377.026619727003</v>
      </c>
      <c r="C19" s="123">
        <f t="shared" si="99"/>
        <v>1844.7454077069324</v>
      </c>
      <c r="D19" s="123">
        <f t="shared" si="100"/>
        <v>1882.7694461263652</v>
      </c>
      <c r="E19" s="123">
        <f t="shared" si="101"/>
        <v>3218.1088458953914</v>
      </c>
      <c r="F19" s="123">
        <f t="shared" si="102"/>
        <v>3746.8426933419541</v>
      </c>
      <c r="G19" s="117">
        <f t="shared" si="103"/>
        <v>18152.44715723992</v>
      </c>
      <c r="H19" s="117">
        <f t="shared" si="104"/>
        <v>736.0537816977079</v>
      </c>
      <c r="I19" s="117">
        <f t="shared" si="105"/>
        <v>1053.5738384598314</v>
      </c>
      <c r="J19" s="117">
        <f t="shared" si="106"/>
        <v>1898.7947549770952</v>
      </c>
      <c r="K19" s="117">
        <f t="shared" si="107"/>
        <v>2901.7690708215355</v>
      </c>
      <c r="L19" s="132">
        <f t="shared" si="108"/>
        <v>57097.272654175504</v>
      </c>
      <c r="M19" s="132">
        <f t="shared" si="109"/>
        <v>1206.9777392923015</v>
      </c>
      <c r="N19" s="132">
        <f t="shared" si="110"/>
        <v>771.6603446752116</v>
      </c>
      <c r="O19" s="132">
        <f t="shared" si="111"/>
        <v>1313.2573293394216</v>
      </c>
      <c r="P19" s="132">
        <f t="shared" si="112"/>
        <v>4029.7623428808251</v>
      </c>
      <c r="Q19" s="120">
        <f t="shared" si="113"/>
        <v>27923.696865754198</v>
      </c>
      <c r="R19" s="120">
        <f t="shared" si="114"/>
        <v>710.69353765306209</v>
      </c>
      <c r="S19" s="120">
        <f t="shared" si="115"/>
        <v>990.55460048226075</v>
      </c>
      <c r="T19" s="120">
        <f t="shared" si="116"/>
        <v>2064.5986031987795</v>
      </c>
      <c r="U19" s="120">
        <f t="shared" si="117"/>
        <v>3881.7823257873474</v>
      </c>
      <c r="V19" s="129">
        <f t="shared" si="118"/>
        <v>1775.5289368728875</v>
      </c>
      <c r="W19" s="129">
        <f t="shared" si="119"/>
        <v>61.15580382058107</v>
      </c>
      <c r="X19" s="129">
        <f t="shared" si="120"/>
        <v>50.006415976302534</v>
      </c>
      <c r="Y19" s="129">
        <f t="shared" si="121"/>
        <v>95.696832946214059</v>
      </c>
      <c r="Z19" s="129">
        <f t="shared" si="122"/>
        <v>80.226714247996739</v>
      </c>
      <c r="AA19" s="135">
        <f t="shared" si="123"/>
        <v>4573.1551235903653</v>
      </c>
      <c r="AB19" s="135">
        <f t="shared" si="124"/>
        <v>116.36590449193898</v>
      </c>
      <c r="AC19" s="135">
        <f t="shared" si="125"/>
        <v>138.6795030420881</v>
      </c>
      <c r="AD19" s="135">
        <f t="shared" si="126"/>
        <v>215.62071220792532</v>
      </c>
      <c r="AE19" s="135">
        <f t="shared" si="127"/>
        <v>1291.2815667831276</v>
      </c>
      <c r="AF19" s="138">
        <f t="shared" si="128"/>
        <v>55242.896215171742</v>
      </c>
      <c r="AG19" s="138">
        <f t="shared" si="129"/>
        <v>1652.7841346034418</v>
      </c>
      <c r="AH19" s="138">
        <f t="shared" si="130"/>
        <v>1417.0033672095399</v>
      </c>
      <c r="AI19" s="138">
        <f t="shared" si="131"/>
        <v>3492.7829834973404</v>
      </c>
      <c r="AJ19" s="138">
        <f t="shared" si="132"/>
        <v>8492.4087587534941</v>
      </c>
      <c r="AK19" s="141">
        <f t="shared" si="133"/>
        <v>71999.450556909607</v>
      </c>
      <c r="AL19" s="141">
        <f t="shared" si="134"/>
        <v>2969.81805259667</v>
      </c>
      <c r="AM19" s="141">
        <f t="shared" si="135"/>
        <v>1724.9425049966965</v>
      </c>
      <c r="AN19" s="141">
        <f t="shared" si="136"/>
        <v>4775.6050859029192</v>
      </c>
      <c r="AO19" s="141">
        <f t="shared" si="137"/>
        <v>5997.4429916276285</v>
      </c>
      <c r="AP19" s="144">
        <f t="shared" si="138"/>
        <v>47086.560161411915</v>
      </c>
      <c r="AQ19" s="144">
        <f t="shared" si="139"/>
        <v>1393.6000136495509</v>
      </c>
      <c r="AR19" s="144">
        <f t="shared" si="140"/>
        <v>1124.4007696381634</v>
      </c>
      <c r="AS19" s="144">
        <f t="shared" si="141"/>
        <v>3217.0489126190882</v>
      </c>
      <c r="AT19" s="144">
        <f t="shared" si="142"/>
        <v>4821.540480317768</v>
      </c>
      <c r="AU19" s="147">
        <f t="shared" si="143"/>
        <v>75708.20343491713</v>
      </c>
      <c r="AV19" s="147">
        <f t="shared" si="144"/>
        <v>2495.3752094647812</v>
      </c>
      <c r="AW19" s="147">
        <f t="shared" si="145"/>
        <v>2413.785532506693</v>
      </c>
      <c r="AX19" s="147">
        <f t="shared" si="146"/>
        <v>3176.1657719616865</v>
      </c>
      <c r="AY19" s="147">
        <f t="shared" si="147"/>
        <v>9290.4236018916927</v>
      </c>
      <c r="AZ19" s="150">
        <f t="shared" si="148"/>
        <v>721486.76755386917</v>
      </c>
      <c r="BA19" s="150">
        <f t="shared" si="149"/>
        <v>27388.456863814397</v>
      </c>
      <c r="BB19" s="150">
        <f t="shared" si="150"/>
        <v>20549.848504402933</v>
      </c>
      <c r="BC19" s="150">
        <f t="shared" si="151"/>
        <v>50069.279525040751</v>
      </c>
      <c r="BD19" s="150">
        <f t="shared" si="152"/>
        <v>90378.937183153146</v>
      </c>
      <c r="BE19" s="153">
        <f t="shared" si="153"/>
        <v>123454.74639194299</v>
      </c>
      <c r="BF19" s="153">
        <f t="shared" si="154"/>
        <v>2967.7552576265316</v>
      </c>
      <c r="BG19" s="153">
        <f t="shared" si="155"/>
        <v>1931.6604773597012</v>
      </c>
      <c r="BH19" s="153">
        <f t="shared" si="156"/>
        <v>7535.6713373959392</v>
      </c>
      <c r="BI19" s="153">
        <f t="shared" si="157"/>
        <v>14652.006098613821</v>
      </c>
      <c r="BJ19" s="126">
        <f t="shared" si="158"/>
        <v>79910.48327070674</v>
      </c>
      <c r="BK19" s="126">
        <f t="shared" si="159"/>
        <v>2705.6589555383266</v>
      </c>
      <c r="BL19" s="126">
        <f t="shared" si="160"/>
        <v>2884.2919965811238</v>
      </c>
      <c r="BM19" s="126">
        <f t="shared" si="161"/>
        <v>4385.3982211839411</v>
      </c>
      <c r="BN19" s="126">
        <f t="shared" si="162"/>
        <v>8068.3127710679673</v>
      </c>
      <c r="BO19" s="156">
        <f t="shared" si="163"/>
        <v>55026.795653776033</v>
      </c>
      <c r="BP19" s="156">
        <f t="shared" si="164"/>
        <v>2220.6594557945518</v>
      </c>
      <c r="BQ19" s="156">
        <f t="shared" si="165"/>
        <v>2313.2150081826048</v>
      </c>
      <c r="BR19" s="156">
        <f t="shared" si="166"/>
        <v>4200.5155739888041</v>
      </c>
      <c r="BS19" s="156">
        <f t="shared" si="167"/>
        <v>7026.2159457123644</v>
      </c>
      <c r="BT19" s="159">
        <f t="shared" si="168"/>
        <v>123673.76723119539</v>
      </c>
      <c r="BU19" s="159">
        <f t="shared" si="169"/>
        <v>2789.1414813886436</v>
      </c>
      <c r="BV19" s="159">
        <f t="shared" si="170"/>
        <v>4381.4171678270441</v>
      </c>
      <c r="BW19" s="159">
        <f t="shared" si="171"/>
        <v>7050.6761539675799</v>
      </c>
      <c r="BX19" s="159">
        <f t="shared" si="172"/>
        <v>19224.361837504064</v>
      </c>
      <c r="BY19" s="162">
        <f t="shared" si="173"/>
        <v>100139.2479840595</v>
      </c>
      <c r="BZ19" s="162">
        <f t="shared" si="174"/>
        <v>1969.4838329600225</v>
      </c>
      <c r="CA19" s="162">
        <f t="shared" si="175"/>
        <v>4407.1639656438392</v>
      </c>
      <c r="CB19" s="162">
        <f t="shared" si="176"/>
        <v>4207.4808498045086</v>
      </c>
      <c r="CC19" s="162">
        <f t="shared" si="177"/>
        <v>13851.723362493345</v>
      </c>
      <c r="CD19" s="165">
        <f t="shared" si="178"/>
        <v>9172.5927478910216</v>
      </c>
      <c r="CE19" s="165">
        <f t="shared" si="179"/>
        <v>283.5736379537658</v>
      </c>
      <c r="CF19" s="165">
        <f t="shared" si="180"/>
        <v>180.22758471756626</v>
      </c>
      <c r="CG19" s="165">
        <f t="shared" si="181"/>
        <v>560.40186508534521</v>
      </c>
      <c r="CH19" s="165">
        <f t="shared" si="182"/>
        <v>1248.7585733654616</v>
      </c>
      <c r="CI19" s="168">
        <f t="shared" si="183"/>
        <v>100521.80438328708</v>
      </c>
      <c r="CJ19" s="168">
        <f t="shared" si="184"/>
        <v>5083.5761925858014</v>
      </c>
      <c r="CK19" s="168">
        <f t="shared" si="185"/>
        <v>4471.0197421786343</v>
      </c>
      <c r="CL19" s="168">
        <f t="shared" si="186"/>
        <v>6066.6038164399779</v>
      </c>
      <c r="CM19" s="168">
        <f t="shared" si="187"/>
        <v>9486.0293716129563</v>
      </c>
    </row>
    <row r="20" spans="1:98" x14ac:dyDescent="0.25">
      <c r="A20" s="64">
        <v>42491</v>
      </c>
      <c r="B20" s="123">
        <f t="shared" si="98"/>
        <v>49357.176217765453</v>
      </c>
      <c r="C20" s="123">
        <f t="shared" si="99"/>
        <v>2312.2981083465029</v>
      </c>
      <c r="D20" s="123">
        <f t="shared" si="100"/>
        <v>2359.9593800545808</v>
      </c>
      <c r="E20" s="123">
        <f t="shared" si="101"/>
        <v>4033.7419818091348</v>
      </c>
      <c r="F20" s="123">
        <f t="shared" si="102"/>
        <v>4696.4839895473015</v>
      </c>
      <c r="G20" s="117">
        <f t="shared" si="103"/>
        <v>22753.204343639136</v>
      </c>
      <c r="H20" s="117">
        <f t="shared" si="104"/>
        <v>922.60740151482526</v>
      </c>
      <c r="I20" s="117">
        <f t="shared" si="105"/>
        <v>1320.6032569568854</v>
      </c>
      <c r="J20" s="117">
        <f t="shared" si="106"/>
        <v>2380.0463206082222</v>
      </c>
      <c r="K20" s="117">
        <f t="shared" si="107"/>
        <v>3637.2255517141689</v>
      </c>
      <c r="L20" s="132">
        <f t="shared" si="108"/>
        <v>71568.637600841772</v>
      </c>
      <c r="M20" s="132">
        <f t="shared" si="109"/>
        <v>1512.8875408618476</v>
      </c>
      <c r="N20" s="132">
        <f t="shared" si="110"/>
        <v>967.23848603935301</v>
      </c>
      <c r="O20" s="132">
        <f t="shared" si="111"/>
        <v>1646.103806908701</v>
      </c>
      <c r="P20" s="132">
        <f t="shared" si="112"/>
        <v>5051.1099274733206</v>
      </c>
      <c r="Q20" s="120">
        <f t="shared" si="113"/>
        <v>35000.987762850287</v>
      </c>
      <c r="R20" s="120">
        <f t="shared" si="114"/>
        <v>890.81957643790486</v>
      </c>
      <c r="S20" s="120">
        <f t="shared" si="115"/>
        <v>1241.611725574727</v>
      </c>
      <c r="T20" s="120">
        <f t="shared" si="116"/>
        <v>2587.873331857505</v>
      </c>
      <c r="U20" s="120">
        <f t="shared" si="117"/>
        <v>4865.6242164538999</v>
      </c>
      <c r="V20" s="129">
        <f t="shared" si="118"/>
        <v>2225.5386487986793</v>
      </c>
      <c r="W20" s="129">
        <f t="shared" si="119"/>
        <v>76.655807840994385</v>
      </c>
      <c r="X20" s="129">
        <f t="shared" si="120"/>
        <v>62.680595698527064</v>
      </c>
      <c r="Y20" s="129">
        <f t="shared" si="121"/>
        <v>119.95129781693753</v>
      </c>
      <c r="Z20" s="129">
        <f t="shared" si="122"/>
        <v>100.5602609549736</v>
      </c>
      <c r="AA20" s="135">
        <f t="shared" si="123"/>
        <v>5732.2261908202836</v>
      </c>
      <c r="AB20" s="135">
        <f t="shared" si="124"/>
        <v>145.85896769744764</v>
      </c>
      <c r="AC20" s="135">
        <f t="shared" si="125"/>
        <v>173.82797171413085</v>
      </c>
      <c r="AD20" s="135">
        <f t="shared" si="126"/>
        <v>270.27001280271998</v>
      </c>
      <c r="AE20" s="135">
        <f t="shared" si="127"/>
        <v>1618.5582637805821</v>
      </c>
      <c r="AF20" s="138">
        <f t="shared" si="128"/>
        <v>69244.267465994446</v>
      </c>
      <c r="AG20" s="138">
        <f t="shared" si="129"/>
        <v>2071.6840448456041</v>
      </c>
      <c r="AH20" s="138">
        <f t="shared" si="130"/>
        <v>1776.144389264025</v>
      </c>
      <c r="AI20" s="138">
        <f t="shared" si="131"/>
        <v>4378.0325739609134</v>
      </c>
      <c r="AJ20" s="138">
        <f t="shared" si="132"/>
        <v>10644.818860170124</v>
      </c>
      <c r="AK20" s="141">
        <f t="shared" si="133"/>
        <v>90247.788464031983</v>
      </c>
      <c r="AL20" s="141">
        <f t="shared" si="134"/>
        <v>3722.5216208498759</v>
      </c>
      <c r="AM20" s="141">
        <f t="shared" si="135"/>
        <v>2162.1310315488208</v>
      </c>
      <c r="AN20" s="141">
        <f t="shared" si="136"/>
        <v>5985.9873130512533</v>
      </c>
      <c r="AO20" s="141">
        <f t="shared" si="137"/>
        <v>7517.5013454537857</v>
      </c>
      <c r="AP20" s="144">
        <f t="shared" si="138"/>
        <v>59020.699298075517</v>
      </c>
      <c r="AQ20" s="144">
        <f t="shared" si="139"/>
        <v>1746.8094306623425</v>
      </c>
      <c r="AR20" s="144">
        <f t="shared" si="140"/>
        <v>1409.3813497492231</v>
      </c>
      <c r="AS20" s="144">
        <f t="shared" si="141"/>
        <v>4032.4134073079977</v>
      </c>
      <c r="AT20" s="144">
        <f t="shared" si="142"/>
        <v>6043.5650824105687</v>
      </c>
      <c r="AU20" s="147">
        <f t="shared" si="143"/>
        <v>94896.528733726605</v>
      </c>
      <c r="AV20" s="147">
        <f t="shared" si="144"/>
        <v>3127.83073065486</v>
      </c>
      <c r="AW20" s="147">
        <f t="shared" si="145"/>
        <v>3025.5620626302039</v>
      </c>
      <c r="AX20" s="147">
        <f t="shared" si="146"/>
        <v>3981.1683908355712</v>
      </c>
      <c r="AY20" s="147">
        <f t="shared" si="147"/>
        <v>11645.091420552631</v>
      </c>
      <c r="AZ20" s="150">
        <f t="shared" si="148"/>
        <v>904348.36202442518</v>
      </c>
      <c r="BA20" s="150">
        <f t="shared" si="149"/>
        <v>34330.090608789775</v>
      </c>
      <c r="BB20" s="150">
        <f t="shared" si="150"/>
        <v>25758.229631590995</v>
      </c>
      <c r="BC20" s="150">
        <f t="shared" si="151"/>
        <v>62759.392081065293</v>
      </c>
      <c r="BD20" s="150">
        <f t="shared" si="152"/>
        <v>113285.57567341714</v>
      </c>
      <c r="BE20" s="153">
        <f t="shared" si="153"/>
        <v>154744.48417428322</v>
      </c>
      <c r="BF20" s="153">
        <f t="shared" si="154"/>
        <v>3719.9360082838111</v>
      </c>
      <c r="BG20" s="153">
        <f t="shared" si="155"/>
        <v>2421.2418955516532</v>
      </c>
      <c r="BH20" s="153">
        <f t="shared" si="156"/>
        <v>9445.5953140119109</v>
      </c>
      <c r="BI20" s="153">
        <f t="shared" si="157"/>
        <v>18365.572747200746</v>
      </c>
      <c r="BJ20" s="126">
        <f t="shared" si="158"/>
        <v>100163.88089757742</v>
      </c>
      <c r="BK20" s="126">
        <f t="shared" si="159"/>
        <v>3391.411117536692</v>
      </c>
      <c r="BL20" s="126">
        <f t="shared" si="160"/>
        <v>3615.3188942769407</v>
      </c>
      <c r="BM20" s="126">
        <f t="shared" si="161"/>
        <v>5496.882100275544</v>
      </c>
      <c r="BN20" s="126">
        <f t="shared" si="162"/>
        <v>10113.235289892238</v>
      </c>
      <c r="BO20" s="156">
        <f t="shared" si="163"/>
        <v>68973.395985713039</v>
      </c>
      <c r="BP20" s="156">
        <f t="shared" si="164"/>
        <v>2783.4879747976947</v>
      </c>
      <c r="BQ20" s="156">
        <f t="shared" si="165"/>
        <v>2899.5018311324225</v>
      </c>
      <c r="BR20" s="156">
        <f t="shared" si="166"/>
        <v>5265.1407480057969</v>
      </c>
      <c r="BS20" s="156">
        <f t="shared" si="167"/>
        <v>8807.0179073110266</v>
      </c>
      <c r="BT20" s="159">
        <f t="shared" si="168"/>
        <v>155019.01607997384</v>
      </c>
      <c r="BU20" s="159">
        <f t="shared" si="169"/>
        <v>3496.0523790339221</v>
      </c>
      <c r="BV20" s="159">
        <f t="shared" si="170"/>
        <v>5491.8920446787542</v>
      </c>
      <c r="BW20" s="159">
        <f t="shared" si="171"/>
        <v>8837.6775815630972</v>
      </c>
      <c r="BX20" s="159">
        <f t="shared" si="172"/>
        <v>24096.796948411942</v>
      </c>
      <c r="BY20" s="162">
        <f t="shared" si="173"/>
        <v>125519.64770716366</v>
      </c>
      <c r="BZ20" s="162">
        <f t="shared" si="174"/>
        <v>2468.6516211650392</v>
      </c>
      <c r="CA20" s="162">
        <f t="shared" si="175"/>
        <v>5524.1643959956536</v>
      </c>
      <c r="CB20" s="162">
        <f t="shared" si="176"/>
        <v>5273.8713804418385</v>
      </c>
      <c r="CC20" s="162">
        <f t="shared" si="177"/>
        <v>17362.457493929047</v>
      </c>
      <c r="CD20" s="165">
        <f t="shared" si="178"/>
        <v>11497.396210323444</v>
      </c>
      <c r="CE20" s="165">
        <f t="shared" si="179"/>
        <v>355.44568040556322</v>
      </c>
      <c r="CF20" s="165">
        <f t="shared" si="180"/>
        <v>225.90645921829741</v>
      </c>
      <c r="CG20" s="165">
        <f t="shared" si="181"/>
        <v>702.43631838684439</v>
      </c>
      <c r="CH20" s="165">
        <f t="shared" si="182"/>
        <v>1565.2577721083348</v>
      </c>
      <c r="CI20" s="168">
        <f t="shared" si="183"/>
        <v>125999.16343576999</v>
      </c>
      <c r="CJ20" s="168">
        <f t="shared" si="184"/>
        <v>6372.0140267826582</v>
      </c>
      <c r="CK20" s="168">
        <f t="shared" si="185"/>
        <v>5604.204487528903</v>
      </c>
      <c r="CL20" s="168">
        <f t="shared" si="186"/>
        <v>7604.1910554360784</v>
      </c>
      <c r="CM20" s="168">
        <f t="shared" si="187"/>
        <v>11890.27368224497</v>
      </c>
    </row>
    <row r="21" spans="1:98" x14ac:dyDescent="0.25">
      <c r="A21" s="64">
        <v>42522</v>
      </c>
      <c r="B21" s="123">
        <f t="shared" si="98"/>
        <v>61866.805427383515</v>
      </c>
      <c r="C21" s="123">
        <f t="shared" si="99"/>
        <v>2898.3525420501978</v>
      </c>
      <c r="D21" s="123">
        <f t="shared" si="100"/>
        <v>2958.0936141523734</v>
      </c>
      <c r="E21" s="123">
        <f t="shared" si="101"/>
        <v>5056.0982101530808</v>
      </c>
      <c r="F21" s="123">
        <f t="shared" si="102"/>
        <v>5886.8128900283982</v>
      </c>
      <c r="G21" s="117">
        <f t="shared" si="103"/>
        <v>28520.02836966894</v>
      </c>
      <c r="H21" s="117">
        <f t="shared" si="104"/>
        <v>1156.4432362084128</v>
      </c>
      <c r="I21" s="117">
        <f t="shared" si="105"/>
        <v>1655.3115677536111</v>
      </c>
      <c r="J21" s="117">
        <f t="shared" si="106"/>
        <v>2983.2716113169731</v>
      </c>
      <c r="K21" s="117">
        <f t="shared" si="107"/>
        <v>4559.0842658947322</v>
      </c>
      <c r="L21" s="132">
        <f t="shared" si="108"/>
        <v>89707.785502536557</v>
      </c>
      <c r="M21" s="132">
        <f t="shared" si="109"/>
        <v>1896.330509489793</v>
      </c>
      <c r="N21" s="132">
        <f t="shared" si="110"/>
        <v>1212.3861169378461</v>
      </c>
      <c r="O21" s="132">
        <f t="shared" si="111"/>
        <v>2063.3105809371696</v>
      </c>
      <c r="P21" s="132">
        <f t="shared" si="112"/>
        <v>6331.3191519825732</v>
      </c>
      <c r="Q21" s="120">
        <f t="shared" si="113"/>
        <v>43872.025622711451</v>
      </c>
      <c r="R21" s="120">
        <f t="shared" si="114"/>
        <v>1116.598752798001</v>
      </c>
      <c r="S21" s="120">
        <f t="shared" si="115"/>
        <v>1556.2995480855966</v>
      </c>
      <c r="T21" s="120">
        <f t="shared" si="116"/>
        <v>3243.7726013003935</v>
      </c>
      <c r="U21" s="120">
        <f t="shared" si="117"/>
        <v>6098.821888715961</v>
      </c>
      <c r="V21" s="129">
        <f t="shared" si="118"/>
        <v>2789.6038044978623</v>
      </c>
      <c r="W21" s="129">
        <f t="shared" si="119"/>
        <v>96.084304492093651</v>
      </c>
      <c r="X21" s="129">
        <f t="shared" si="120"/>
        <v>78.567059854560455</v>
      </c>
      <c r="Y21" s="129">
        <f t="shared" si="121"/>
        <v>150.3530828032159</v>
      </c>
      <c r="Z21" s="129">
        <f t="shared" si="122"/>
        <v>126.04736686676526</v>
      </c>
      <c r="AA21" s="135">
        <f t="shared" si="123"/>
        <v>7185.0650622428502</v>
      </c>
      <c r="AB21" s="135">
        <f t="shared" si="124"/>
        <v>182.82707938078931</v>
      </c>
      <c r="AC21" s="135">
        <f t="shared" si="125"/>
        <v>217.88485744052829</v>
      </c>
      <c r="AD21" s="135">
        <f t="shared" si="126"/>
        <v>338.77023720218261</v>
      </c>
      <c r="AE21" s="135">
        <f t="shared" si="127"/>
        <v>2028.7835903820344</v>
      </c>
      <c r="AF21" s="138">
        <f t="shared" si="128"/>
        <v>86794.301265931033</v>
      </c>
      <c r="AG21" s="138">
        <f t="shared" si="129"/>
        <v>2596.7545862833485</v>
      </c>
      <c r="AH21" s="138">
        <f t="shared" si="130"/>
        <v>2226.3100882579452</v>
      </c>
      <c r="AI21" s="138">
        <f t="shared" si="131"/>
        <v>5487.6496218699049</v>
      </c>
      <c r="AJ21" s="138">
        <f t="shared" si="132"/>
        <v>13342.759608578403</v>
      </c>
      <c r="AK21" s="141">
        <f t="shared" si="133"/>
        <v>113121.18717087961</v>
      </c>
      <c r="AL21" s="141">
        <f t="shared" si="134"/>
        <v>4665.998715166651</v>
      </c>
      <c r="AM21" s="141">
        <f t="shared" si="135"/>
        <v>2710.1254587006197</v>
      </c>
      <c r="AN21" s="141">
        <f t="shared" si="136"/>
        <v>7503.1422128649137</v>
      </c>
      <c r="AO21" s="141">
        <f t="shared" si="137"/>
        <v>9422.8201181388195</v>
      </c>
      <c r="AP21" s="144">
        <f t="shared" si="138"/>
        <v>73979.558789018978</v>
      </c>
      <c r="AQ21" s="144">
        <f t="shared" si="139"/>
        <v>2189.5401529597139</v>
      </c>
      <c r="AR21" s="144">
        <f t="shared" si="140"/>
        <v>1766.5905633096988</v>
      </c>
      <c r="AS21" s="144">
        <f t="shared" si="141"/>
        <v>5054.4329070207668</v>
      </c>
      <c r="AT21" s="144">
        <f t="shared" si="142"/>
        <v>7575.3131295757721</v>
      </c>
      <c r="AU21" s="147">
        <f t="shared" si="143"/>
        <v>118948.15564409061</v>
      </c>
      <c r="AV21" s="147">
        <f t="shared" si="144"/>
        <v>3920.58278150775</v>
      </c>
      <c r="AW21" s="147">
        <f t="shared" si="145"/>
        <v>3792.3940099685519</v>
      </c>
      <c r="AX21" s="147">
        <f t="shared" si="146"/>
        <v>4990.1997862029366</v>
      </c>
      <c r="AY21" s="147">
        <f t="shared" si="147"/>
        <v>14596.552321405057</v>
      </c>
      <c r="AZ21" s="150">
        <f t="shared" si="148"/>
        <v>1133556.4235905367</v>
      </c>
      <c r="BA21" s="150">
        <f t="shared" si="149"/>
        <v>43031.088865938327</v>
      </c>
      <c r="BB21" s="150">
        <f t="shared" si="150"/>
        <v>32286.680537407188</v>
      </c>
      <c r="BC21" s="150">
        <f t="shared" si="151"/>
        <v>78665.8272647009</v>
      </c>
      <c r="BD21" s="150">
        <f t="shared" si="152"/>
        <v>141997.92623861192</v>
      </c>
      <c r="BE21" s="153">
        <f t="shared" si="153"/>
        <v>193964.63953149205</v>
      </c>
      <c r="BF21" s="153">
        <f t="shared" si="154"/>
        <v>4662.7577763246563</v>
      </c>
      <c r="BG21" s="153">
        <f t="shared" si="155"/>
        <v>3034.9082488800655</v>
      </c>
      <c r="BH21" s="153">
        <f t="shared" si="156"/>
        <v>11839.591569410826</v>
      </c>
      <c r="BI21" s="153">
        <f t="shared" si="157"/>
        <v>23020.346842787148</v>
      </c>
      <c r="BJ21" s="126">
        <f t="shared" si="158"/>
        <v>125550.52385901235</v>
      </c>
      <c r="BK21" s="126">
        <f t="shared" si="159"/>
        <v>4250.9678999299686</v>
      </c>
      <c r="BL21" s="126">
        <f t="shared" si="160"/>
        <v>4531.625342652168</v>
      </c>
      <c r="BM21" s="126">
        <f t="shared" si="161"/>
        <v>6890.0727597258501</v>
      </c>
      <c r="BN21" s="126">
        <f t="shared" si="162"/>
        <v>12676.445612703201</v>
      </c>
      <c r="BO21" s="156">
        <f t="shared" si="163"/>
        <v>86454.777118673082</v>
      </c>
      <c r="BP21" s="156">
        <f t="shared" si="164"/>
        <v>3488.9659851385036</v>
      </c>
      <c r="BQ21" s="156">
        <f t="shared" si="165"/>
        <v>3634.383677695997</v>
      </c>
      <c r="BR21" s="156">
        <f t="shared" si="166"/>
        <v>6599.5963133607784</v>
      </c>
      <c r="BS21" s="156">
        <f t="shared" si="167"/>
        <v>11039.166034603451</v>
      </c>
      <c r="BT21" s="159">
        <f t="shared" si="168"/>
        <v>194308.75184290213</v>
      </c>
      <c r="BU21" s="159">
        <f t="shared" si="169"/>
        <v>4382.1306013001285</v>
      </c>
      <c r="BV21" s="159">
        <f t="shared" si="170"/>
        <v>6883.8179691900968</v>
      </c>
      <c r="BW21" s="159">
        <f t="shared" si="171"/>
        <v>11077.59643615339</v>
      </c>
      <c r="BX21" s="159">
        <f t="shared" si="172"/>
        <v>30204.155960080632</v>
      </c>
      <c r="BY21" s="162">
        <f t="shared" si="173"/>
        <v>157332.73694084899</v>
      </c>
      <c r="BZ21" s="162">
        <f t="shared" si="174"/>
        <v>3094.3340202602617</v>
      </c>
      <c r="CA21" s="162">
        <f t="shared" si="175"/>
        <v>6924.269782535288</v>
      </c>
      <c r="CB21" s="162">
        <f t="shared" si="176"/>
        <v>6610.5397339445544</v>
      </c>
      <c r="CC21" s="162">
        <f t="shared" si="177"/>
        <v>21762.990953511959</v>
      </c>
      <c r="CD21" s="165">
        <f t="shared" si="178"/>
        <v>14411.423601854915</v>
      </c>
      <c r="CE21" s="165">
        <f t="shared" si="179"/>
        <v>445.53376904369617</v>
      </c>
      <c r="CF21" s="165">
        <f t="shared" si="180"/>
        <v>283.16269341634342</v>
      </c>
      <c r="CG21" s="165">
        <f t="shared" si="181"/>
        <v>880.46955609921179</v>
      </c>
      <c r="CH21" s="165">
        <f t="shared" si="182"/>
        <v>1961.9740319720886</v>
      </c>
      <c r="CI21" s="168">
        <f t="shared" si="183"/>
        <v>157933.78644477867</v>
      </c>
      <c r="CJ21" s="168">
        <f t="shared" si="184"/>
        <v>7987.0078109052856</v>
      </c>
      <c r="CK21" s="168">
        <f t="shared" si="185"/>
        <v>7024.5961210484538</v>
      </c>
      <c r="CL21" s="168">
        <f t="shared" si="186"/>
        <v>9531.4814280234878</v>
      </c>
      <c r="CM21" s="168">
        <f t="shared" si="187"/>
        <v>14903.87629009081</v>
      </c>
    </row>
    <row r="22" spans="1:98" x14ac:dyDescent="0.25">
      <c r="A22" s="64">
        <v>42552</v>
      </c>
      <c r="B22" s="123">
        <f t="shared" si="98"/>
        <v>77547.013567037749</v>
      </c>
      <c r="C22" s="123">
        <f t="shared" si="99"/>
        <v>3632.9431000641625</v>
      </c>
      <c r="D22" s="123">
        <f t="shared" si="100"/>
        <v>3707.8256109165213</v>
      </c>
      <c r="E22" s="123">
        <f t="shared" si="101"/>
        <v>6337.5717202535761</v>
      </c>
      <c r="F22" s="123">
        <f t="shared" si="102"/>
        <v>7378.8319260393964</v>
      </c>
      <c r="G22" s="117">
        <f t="shared" si="103"/>
        <v>35748.460125534468</v>
      </c>
      <c r="H22" s="117">
        <f t="shared" si="104"/>
        <v>1449.5450138123535</v>
      </c>
      <c r="I22" s="117">
        <f t="shared" si="105"/>
        <v>2074.852058636392</v>
      </c>
      <c r="J22" s="117">
        <f t="shared" si="106"/>
        <v>3739.3849984463295</v>
      </c>
      <c r="K22" s="117">
        <f t="shared" si="107"/>
        <v>5714.5890591616289</v>
      </c>
      <c r="L22" s="132">
        <f t="shared" si="108"/>
        <v>112444.31988005953</v>
      </c>
      <c r="M22" s="132">
        <f t="shared" si="109"/>
        <v>2376.9575094611746</v>
      </c>
      <c r="N22" s="132">
        <f t="shared" si="110"/>
        <v>1519.6666776179386</v>
      </c>
      <c r="O22" s="132">
        <f t="shared" si="111"/>
        <v>2586.2588589732868</v>
      </c>
      <c r="P22" s="132">
        <f t="shared" si="112"/>
        <v>7935.9987764734815</v>
      </c>
      <c r="Q22" s="120">
        <f t="shared" si="113"/>
        <v>54991.437535450532</v>
      </c>
      <c r="R22" s="120">
        <f t="shared" si="114"/>
        <v>1399.60190337932</v>
      </c>
      <c r="S22" s="120">
        <f t="shared" si="115"/>
        <v>1950.7453364700516</v>
      </c>
      <c r="T22" s="120">
        <f t="shared" si="116"/>
        <v>4065.9102435259738</v>
      </c>
      <c r="U22" s="120">
        <f t="shared" si="117"/>
        <v>7644.5748326592611</v>
      </c>
      <c r="V22" s="129">
        <f t="shared" si="118"/>
        <v>3496.6318784306545</v>
      </c>
      <c r="W22" s="129">
        <f t="shared" si="119"/>
        <v>120.4369744413825</v>
      </c>
      <c r="X22" s="129">
        <f t="shared" si="120"/>
        <v>98.479965376830961</v>
      </c>
      <c r="Y22" s="129">
        <f t="shared" si="121"/>
        <v>188.46023277656147</v>
      </c>
      <c r="Z22" s="129">
        <f t="shared" si="122"/>
        <v>157.99420708702041</v>
      </c>
      <c r="AA22" s="135">
        <f t="shared" si="123"/>
        <v>9006.1275026684307</v>
      </c>
      <c r="AB22" s="135">
        <f t="shared" si="124"/>
        <v>229.16479858985281</v>
      </c>
      <c r="AC22" s="135">
        <f t="shared" si="125"/>
        <v>273.1080080710629</v>
      </c>
      <c r="AD22" s="135">
        <f t="shared" si="126"/>
        <v>424.6319168889612</v>
      </c>
      <c r="AE22" s="135">
        <f t="shared" si="127"/>
        <v>2542.9809656585794</v>
      </c>
      <c r="AF22" s="138">
        <f t="shared" si="128"/>
        <v>108792.409941238</v>
      </c>
      <c r="AG22" s="138">
        <f t="shared" si="129"/>
        <v>3254.9048191787124</v>
      </c>
      <c r="AH22" s="138">
        <f t="shared" si="130"/>
        <v>2790.5707661148485</v>
      </c>
      <c r="AI22" s="138">
        <f t="shared" si="131"/>
        <v>6878.5002997736419</v>
      </c>
      <c r="AJ22" s="138">
        <f t="shared" si="132"/>
        <v>16724.496331116155</v>
      </c>
      <c r="AK22" s="141">
        <f t="shared" si="133"/>
        <v>141791.87329392732</v>
      </c>
      <c r="AL22" s="141">
        <f t="shared" si="134"/>
        <v>5848.6010901842001</v>
      </c>
      <c r="AM22" s="141">
        <f t="shared" si="135"/>
        <v>3397.0096607123228</v>
      </c>
      <c r="AN22" s="141">
        <f t="shared" si="136"/>
        <v>9404.8216480062838</v>
      </c>
      <c r="AO22" s="141">
        <f t="shared" si="137"/>
        <v>11811.043975734996</v>
      </c>
      <c r="AP22" s="144">
        <f t="shared" si="138"/>
        <v>92729.757249697184</v>
      </c>
      <c r="AQ22" s="144">
        <f t="shared" si="139"/>
        <v>2744.4814513080919</v>
      </c>
      <c r="AR22" s="144">
        <f t="shared" si="140"/>
        <v>2214.3348348764393</v>
      </c>
      <c r="AS22" s="144">
        <f t="shared" si="141"/>
        <v>6335.4843442576339</v>
      </c>
      <c r="AT22" s="144">
        <f t="shared" si="142"/>
        <v>9495.2843609047468</v>
      </c>
      <c r="AU22" s="147">
        <f t="shared" si="143"/>
        <v>149095.69317157031</v>
      </c>
      <c r="AV22" s="147">
        <f t="shared" si="144"/>
        <v>4914.2586892599829</v>
      </c>
      <c r="AW22" s="147">
        <f t="shared" si="145"/>
        <v>4753.5803361913086</v>
      </c>
      <c r="AX22" s="147">
        <f t="shared" si="146"/>
        <v>6254.9712701284052</v>
      </c>
      <c r="AY22" s="147">
        <f t="shared" si="147"/>
        <v>18296.064150727325</v>
      </c>
      <c r="AZ22" s="150">
        <f t="shared" si="148"/>
        <v>1420857.5140081511</v>
      </c>
      <c r="BA22" s="150">
        <f t="shared" si="149"/>
        <v>53937.364456421921</v>
      </c>
      <c r="BB22" s="150">
        <f t="shared" si="150"/>
        <v>40469.774321994075</v>
      </c>
      <c r="BC22" s="150">
        <f t="shared" si="151"/>
        <v>98603.765492922816</v>
      </c>
      <c r="BD22" s="150">
        <f t="shared" si="152"/>
        <v>177987.45282624441</v>
      </c>
      <c r="BE22" s="153">
        <f t="shared" si="153"/>
        <v>243125.18529713154</v>
      </c>
      <c r="BF22" s="153">
        <f t="shared" si="154"/>
        <v>5844.5387319193123</v>
      </c>
      <c r="BG22" s="153">
        <f t="shared" si="155"/>
        <v>3804.1089971399642</v>
      </c>
      <c r="BH22" s="153">
        <f t="shared" si="156"/>
        <v>14840.348741441661</v>
      </c>
      <c r="BI22" s="153">
        <f t="shared" si="157"/>
        <v>28854.878421528803</v>
      </c>
      <c r="BJ22" s="126">
        <f t="shared" si="158"/>
        <v>157371.4386864744</v>
      </c>
      <c r="BK22" s="126">
        <f t="shared" si="159"/>
        <v>5328.3802700276719</v>
      </c>
      <c r="BL22" s="126">
        <f t="shared" si="160"/>
        <v>5680.1706423948754</v>
      </c>
      <c r="BM22" s="126">
        <f t="shared" si="161"/>
        <v>8636.3690849284358</v>
      </c>
      <c r="BN22" s="126">
        <f t="shared" si="162"/>
        <v>15889.30433888229</v>
      </c>
      <c r="BO22" s="156">
        <f t="shared" si="163"/>
        <v>108366.83303498165</v>
      </c>
      <c r="BP22" s="156">
        <f t="shared" si="164"/>
        <v>4373.2481532772636</v>
      </c>
      <c r="BQ22" s="156">
        <f t="shared" si="165"/>
        <v>4555.5221158609529</v>
      </c>
      <c r="BR22" s="156">
        <f t="shared" si="166"/>
        <v>8272.2710719218212</v>
      </c>
      <c r="BS22" s="156">
        <f t="shared" si="167"/>
        <v>13837.05449700283</v>
      </c>
      <c r="BT22" s="159">
        <f t="shared" si="168"/>
        <v>243556.5132426616</v>
      </c>
      <c r="BU22" s="159">
        <f t="shared" si="169"/>
        <v>5492.7862986301952</v>
      </c>
      <c r="BV22" s="159">
        <f t="shared" si="170"/>
        <v>8628.5290110279911</v>
      </c>
      <c r="BW22" s="159">
        <f t="shared" si="171"/>
        <v>13885.225125012348</v>
      </c>
      <c r="BX22" s="159">
        <f t="shared" si="172"/>
        <v>37859.431658654423</v>
      </c>
      <c r="BY22" s="162">
        <f t="shared" si="173"/>
        <v>197208.88773563417</v>
      </c>
      <c r="BZ22" s="162">
        <f t="shared" si="174"/>
        <v>3878.5962939644428</v>
      </c>
      <c r="CA22" s="162">
        <f t="shared" si="175"/>
        <v>8679.2333798186646</v>
      </c>
      <c r="CB22" s="162">
        <f t="shared" si="176"/>
        <v>8285.9881141808728</v>
      </c>
      <c r="CC22" s="162">
        <f t="shared" si="177"/>
        <v>27278.844334579477</v>
      </c>
      <c r="CD22" s="165">
        <f t="shared" si="178"/>
        <v>18064.014358800476</v>
      </c>
      <c r="CE22" s="165">
        <f t="shared" si="179"/>
        <v>558.45478029664866</v>
      </c>
      <c r="CF22" s="165">
        <f t="shared" si="180"/>
        <v>354.93058153471242</v>
      </c>
      <c r="CG22" s="165">
        <f t="shared" si="181"/>
        <v>1103.6255087121103</v>
      </c>
      <c r="CH22" s="165">
        <f t="shared" si="182"/>
        <v>2459.2384530682866</v>
      </c>
      <c r="CI22" s="168">
        <f t="shared" si="183"/>
        <v>197962.27388049345</v>
      </c>
      <c r="CJ22" s="168">
        <f t="shared" si="184"/>
        <v>10011.323500439921</v>
      </c>
      <c r="CK22" s="168">
        <f t="shared" si="185"/>
        <v>8804.987536350045</v>
      </c>
      <c r="CL22" s="168">
        <f t="shared" si="186"/>
        <v>11947.245611064769</v>
      </c>
      <c r="CM22" s="168">
        <f t="shared" si="187"/>
        <v>18681.279708642676</v>
      </c>
    </row>
    <row r="23" spans="1:98" x14ac:dyDescent="0.25">
      <c r="A23" s="64">
        <v>42583</v>
      </c>
      <c r="B23" s="123">
        <f t="shared" si="98"/>
        <v>97201.387264528472</v>
      </c>
      <c r="C23" s="123">
        <f t="shared" si="99"/>
        <v>4553.7164222844294</v>
      </c>
      <c r="D23" s="123">
        <f t="shared" si="100"/>
        <v>4647.5779857656344</v>
      </c>
      <c r="E23" s="123">
        <f t="shared" si="101"/>
        <v>7943.8360648737926</v>
      </c>
      <c r="F23" s="123">
        <f t="shared" si="102"/>
        <v>9249.0047857586342</v>
      </c>
      <c r="G23" s="117">
        <f t="shared" si="103"/>
        <v>44808.945656801327</v>
      </c>
      <c r="H23" s="117">
        <f t="shared" si="104"/>
        <v>1816.9337510739558</v>
      </c>
      <c r="I23" s="117">
        <f t="shared" si="105"/>
        <v>2600.7255365646452</v>
      </c>
      <c r="J23" s="117">
        <f t="shared" si="106"/>
        <v>4687.1361338877969</v>
      </c>
      <c r="K23" s="117">
        <f t="shared" si="107"/>
        <v>7162.9577806631887</v>
      </c>
      <c r="L23" s="132">
        <f t="shared" si="108"/>
        <v>140943.45326283458</v>
      </c>
      <c r="M23" s="132">
        <f t="shared" si="109"/>
        <v>2979.3999376743564</v>
      </c>
      <c r="N23" s="132">
        <f t="shared" si="110"/>
        <v>1904.8278257220727</v>
      </c>
      <c r="O23" s="132">
        <f t="shared" si="111"/>
        <v>3241.7489385334025</v>
      </c>
      <c r="P23" s="132">
        <f t="shared" si="112"/>
        <v>9947.3861715638159</v>
      </c>
      <c r="Q23" s="120">
        <f t="shared" si="113"/>
        <v>68929.076314403836</v>
      </c>
      <c r="R23" s="120">
        <f t="shared" si="114"/>
        <v>1754.3325057764853</v>
      </c>
      <c r="S23" s="120">
        <f t="shared" si="115"/>
        <v>2445.1638326572061</v>
      </c>
      <c r="T23" s="120">
        <f t="shared" si="116"/>
        <v>5096.4195522775217</v>
      </c>
      <c r="U23" s="120">
        <f t="shared" si="117"/>
        <v>9582.1005168641132</v>
      </c>
      <c r="V23" s="129">
        <f t="shared" si="118"/>
        <v>4382.8569754400251</v>
      </c>
      <c r="W23" s="129">
        <f t="shared" si="119"/>
        <v>150.96185468863729</v>
      </c>
      <c r="X23" s="129">
        <f t="shared" si="120"/>
        <v>123.43981814484157</v>
      </c>
      <c r="Y23" s="129">
        <f t="shared" si="121"/>
        <v>236.22568075096399</v>
      </c>
      <c r="Z23" s="129">
        <f t="shared" si="122"/>
        <v>198.03800819926556</v>
      </c>
      <c r="AA23" s="135">
        <f t="shared" si="123"/>
        <v>11288.740170294541</v>
      </c>
      <c r="AB23" s="135">
        <f t="shared" si="124"/>
        <v>287.24686239365707</v>
      </c>
      <c r="AC23" s="135">
        <f t="shared" si="125"/>
        <v>342.32752541283213</v>
      </c>
      <c r="AD23" s="135">
        <f t="shared" si="126"/>
        <v>532.25533131229849</v>
      </c>
      <c r="AE23" s="135">
        <f t="shared" si="127"/>
        <v>3187.5022167761649</v>
      </c>
      <c r="AF23" s="138">
        <f t="shared" si="128"/>
        <v>136365.96283618253</v>
      </c>
      <c r="AG23" s="138">
        <f t="shared" si="129"/>
        <v>4079.8639339562073</v>
      </c>
      <c r="AH23" s="138">
        <f t="shared" si="130"/>
        <v>3497.8439175057811</v>
      </c>
      <c r="AI23" s="138">
        <f t="shared" si="131"/>
        <v>8621.8635725988679</v>
      </c>
      <c r="AJ23" s="138">
        <f t="shared" si="132"/>
        <v>20963.337850266431</v>
      </c>
      <c r="AK23" s="141">
        <f t="shared" si="133"/>
        <v>177729.17554189777</v>
      </c>
      <c r="AL23" s="141">
        <f t="shared" si="134"/>
        <v>7330.9353045722182</v>
      </c>
      <c r="AM23" s="141">
        <f t="shared" si="135"/>
        <v>4257.9853998735516</v>
      </c>
      <c r="AN23" s="141">
        <f t="shared" si="136"/>
        <v>11788.483774057993</v>
      </c>
      <c r="AO23" s="141">
        <f t="shared" si="137"/>
        <v>14804.565729553577</v>
      </c>
      <c r="AP23" s="144">
        <f t="shared" si="138"/>
        <v>116232.21360525492</v>
      </c>
      <c r="AQ23" s="144">
        <f t="shared" si="139"/>
        <v>3440.0732164662691</v>
      </c>
      <c r="AR23" s="144">
        <f t="shared" si="140"/>
        <v>2775.5603719296446</v>
      </c>
      <c r="AS23" s="144">
        <f t="shared" si="141"/>
        <v>7941.2196411945897</v>
      </c>
      <c r="AT23" s="144">
        <f t="shared" si="142"/>
        <v>11901.87435849155</v>
      </c>
      <c r="AU23" s="147">
        <f t="shared" si="143"/>
        <v>186884.1563952018</v>
      </c>
      <c r="AV23" s="147">
        <f t="shared" si="144"/>
        <v>6159.7828207774328</v>
      </c>
      <c r="AW23" s="147">
        <f t="shared" si="145"/>
        <v>5958.3803669208019</v>
      </c>
      <c r="AX23" s="147">
        <f t="shared" si="146"/>
        <v>7840.3004421395872</v>
      </c>
      <c r="AY23" s="147">
        <f t="shared" si="147"/>
        <v>22933.221218043571</v>
      </c>
      <c r="AZ23" s="150">
        <f t="shared" si="148"/>
        <v>1780975.3736993223</v>
      </c>
      <c r="BA23" s="150">
        <f t="shared" si="149"/>
        <v>67607.847283820956</v>
      </c>
      <c r="BB23" s="150">
        <f t="shared" si="150"/>
        <v>50726.881996295058</v>
      </c>
      <c r="BC23" s="150">
        <f t="shared" si="151"/>
        <v>123594.99553303634</v>
      </c>
      <c r="BD23" s="150">
        <f t="shared" si="152"/>
        <v>223098.56349831898</v>
      </c>
      <c r="BE23" s="153">
        <f t="shared" si="153"/>
        <v>304745.52407356439</v>
      </c>
      <c r="BF23" s="153">
        <f t="shared" si="154"/>
        <v>7325.8433372513718</v>
      </c>
      <c r="BG23" s="153">
        <f t="shared" si="155"/>
        <v>4768.2644994165375</v>
      </c>
      <c r="BH23" s="153">
        <f t="shared" si="156"/>
        <v>18601.65103470446</v>
      </c>
      <c r="BI23" s="153">
        <f t="shared" si="157"/>
        <v>36168.178281904744</v>
      </c>
      <c r="BJ23" s="126">
        <f t="shared" si="158"/>
        <v>197257.3984801659</v>
      </c>
      <c r="BK23" s="126">
        <f t="shared" si="159"/>
        <v>6678.8639600143533</v>
      </c>
      <c r="BL23" s="126">
        <f t="shared" si="160"/>
        <v>7119.8159792798888</v>
      </c>
      <c r="BM23" s="126">
        <f t="shared" si="161"/>
        <v>10825.266085299711</v>
      </c>
      <c r="BN23" s="126">
        <f t="shared" si="162"/>
        <v>19916.46555250635</v>
      </c>
      <c r="BO23" s="156">
        <f t="shared" si="163"/>
        <v>135832.52300693491</v>
      </c>
      <c r="BP23" s="156">
        <f t="shared" si="164"/>
        <v>5481.6525846364102</v>
      </c>
      <c r="BQ23" s="156">
        <f t="shared" si="165"/>
        <v>5710.1240783841504</v>
      </c>
      <c r="BR23" s="156">
        <f t="shared" si="166"/>
        <v>10368.887040684322</v>
      </c>
      <c r="BS23" s="156">
        <f t="shared" si="167"/>
        <v>17344.070788759</v>
      </c>
      <c r="BT23" s="159">
        <f t="shared" si="168"/>
        <v>305286.17254915315</v>
      </c>
      <c r="BU23" s="159">
        <f t="shared" si="169"/>
        <v>6884.9388727639225</v>
      </c>
      <c r="BV23" s="159">
        <f t="shared" si="170"/>
        <v>10815.43893626681</v>
      </c>
      <c r="BW23" s="159">
        <f t="shared" si="171"/>
        <v>17404.450314063106</v>
      </c>
      <c r="BX23" s="159">
        <f t="shared" si="172"/>
        <v>47454.94518736747</v>
      </c>
      <c r="BY23" s="162">
        <f t="shared" si="173"/>
        <v>247191.69168554919</v>
      </c>
      <c r="BZ23" s="162">
        <f t="shared" si="174"/>
        <v>4861.6306814509362</v>
      </c>
      <c r="CA23" s="162">
        <f t="shared" si="175"/>
        <v>10878.994381668523</v>
      </c>
      <c r="CB23" s="162">
        <f t="shared" si="176"/>
        <v>10386.0806820048</v>
      </c>
      <c r="CC23" s="162">
        <f t="shared" si="177"/>
        <v>34192.696666545984</v>
      </c>
      <c r="CD23" s="165">
        <f t="shared" si="178"/>
        <v>22642.358157659743</v>
      </c>
      <c r="CE23" s="165">
        <f t="shared" si="179"/>
        <v>699.99574287171708</v>
      </c>
      <c r="CF23" s="165">
        <f t="shared" si="180"/>
        <v>444.88811781198484</v>
      </c>
      <c r="CG23" s="165">
        <f t="shared" si="181"/>
        <v>1383.340576676135</v>
      </c>
      <c r="CH23" s="165">
        <f t="shared" si="182"/>
        <v>3082.5350746210779</v>
      </c>
      <c r="CI23" s="168">
        <f t="shared" si="183"/>
        <v>248136.02435624439</v>
      </c>
      <c r="CJ23" s="168">
        <f t="shared" si="184"/>
        <v>12548.704170992976</v>
      </c>
      <c r="CK23" s="168">
        <f t="shared" si="185"/>
        <v>11036.621063946413</v>
      </c>
      <c r="CL23" s="168">
        <f t="shared" si="186"/>
        <v>14975.287815328118</v>
      </c>
      <c r="CM23" s="168">
        <f t="shared" si="187"/>
        <v>23416.070071956976</v>
      </c>
    </row>
    <row r="24" spans="1:98" x14ac:dyDescent="0.25">
      <c r="A24" s="64">
        <v>42614</v>
      </c>
      <c r="B24" s="123">
        <f t="shared" si="98"/>
        <v>121837.18303969433</v>
      </c>
      <c r="C24" s="123">
        <f t="shared" si="99"/>
        <v>5707.8607298354527</v>
      </c>
      <c r="D24" s="123">
        <f t="shared" si="100"/>
        <v>5825.5116071745742</v>
      </c>
      <c r="E24" s="123">
        <f t="shared" si="101"/>
        <v>9957.2098291085895</v>
      </c>
      <c r="F24" s="123">
        <f t="shared" si="102"/>
        <v>11593.174961081148</v>
      </c>
      <c r="G24" s="117">
        <f t="shared" si="103"/>
        <v>56165.820956299322</v>
      </c>
      <c r="H24" s="117">
        <f t="shared" si="104"/>
        <v>2277.4375575335039</v>
      </c>
      <c r="I24" s="117">
        <f t="shared" si="105"/>
        <v>3259.8822110645629</v>
      </c>
      <c r="J24" s="117">
        <f t="shared" si="106"/>
        <v>5875.0958103336798</v>
      </c>
      <c r="K24" s="117">
        <f t="shared" si="107"/>
        <v>8978.4171068795204</v>
      </c>
      <c r="L24" s="132">
        <f t="shared" si="108"/>
        <v>176665.72254465325</v>
      </c>
      <c r="M24" s="132">
        <f t="shared" si="109"/>
        <v>3734.5320449696296</v>
      </c>
      <c r="N24" s="132">
        <f t="shared" si="110"/>
        <v>2387.6084795992952</v>
      </c>
      <c r="O24" s="132">
        <f t="shared" si="111"/>
        <v>4063.3736812618827</v>
      </c>
      <c r="P24" s="132">
        <f t="shared" si="112"/>
        <v>12468.56185759011</v>
      </c>
      <c r="Q24" s="120">
        <f t="shared" si="113"/>
        <v>86399.224579172151</v>
      </c>
      <c r="R24" s="120">
        <f t="shared" si="114"/>
        <v>2198.9699595241896</v>
      </c>
      <c r="S24" s="120">
        <f t="shared" si="115"/>
        <v>3064.8932265827134</v>
      </c>
      <c r="T24" s="120">
        <f t="shared" si="116"/>
        <v>6388.1125497527701</v>
      </c>
      <c r="U24" s="120">
        <f t="shared" si="117"/>
        <v>12010.694162221698</v>
      </c>
      <c r="V24" s="129">
        <f t="shared" si="118"/>
        <v>5493.6967730743199</v>
      </c>
      <c r="W24" s="129">
        <f t="shared" si="119"/>
        <v>189.22329854877779</v>
      </c>
      <c r="X24" s="129">
        <f t="shared" si="120"/>
        <v>154.72577234695498</v>
      </c>
      <c r="Y24" s="129">
        <f t="shared" si="121"/>
        <v>296.09733270581233</v>
      </c>
      <c r="Z24" s="129">
        <f t="shared" si="122"/>
        <v>248.23095361927551</v>
      </c>
      <c r="AA24" s="135">
        <f t="shared" si="123"/>
        <v>14149.883464859189</v>
      </c>
      <c r="AB24" s="135">
        <f t="shared" si="124"/>
        <v>360.04988751642441</v>
      </c>
      <c r="AC24" s="135">
        <f t="shared" si="125"/>
        <v>429.09080360902777</v>
      </c>
      <c r="AD24" s="135">
        <f t="shared" si="126"/>
        <v>667.15601546372886</v>
      </c>
      <c r="AE24" s="135">
        <f t="shared" si="127"/>
        <v>3995.3780697378093</v>
      </c>
      <c r="AF24" s="138">
        <f t="shared" si="128"/>
        <v>170928.06226356406</v>
      </c>
      <c r="AG24" s="138">
        <f t="shared" si="129"/>
        <v>5113.9098205017899</v>
      </c>
      <c r="AH24" s="138">
        <f t="shared" si="130"/>
        <v>4384.3762071177125</v>
      </c>
      <c r="AI24" s="138">
        <f t="shared" si="131"/>
        <v>10807.084135324321</v>
      </c>
      <c r="AJ24" s="138">
        <f t="shared" si="132"/>
        <v>26276.518295309674</v>
      </c>
      <c r="AK24" s="141">
        <f t="shared" si="133"/>
        <v>222774.82555945296</v>
      </c>
      <c r="AL24" s="141">
        <f t="shared" si="134"/>
        <v>9188.9687142486837</v>
      </c>
      <c r="AM24" s="141">
        <f t="shared" si="135"/>
        <v>5337.1763628527733</v>
      </c>
      <c r="AN24" s="141">
        <f t="shared" si="136"/>
        <v>14776.287620583249</v>
      </c>
      <c r="AO24" s="141">
        <f t="shared" si="137"/>
        <v>18556.798780103862</v>
      </c>
      <c r="AP24" s="144">
        <f t="shared" si="138"/>
        <v>145691.3927122539</v>
      </c>
      <c r="AQ24" s="144">
        <f t="shared" si="139"/>
        <v>4311.9634599855426</v>
      </c>
      <c r="AR24" s="144">
        <f t="shared" si="140"/>
        <v>3479.0291228273513</v>
      </c>
      <c r="AS24" s="144">
        <f t="shared" si="141"/>
        <v>9953.9302700438111</v>
      </c>
      <c r="AT24" s="144">
        <f t="shared" si="142"/>
        <v>14918.417170164797</v>
      </c>
      <c r="AU24" s="147">
        <f t="shared" si="143"/>
        <v>234250.14612163126</v>
      </c>
      <c r="AV24" s="147">
        <f t="shared" si="144"/>
        <v>7720.9863782849516</v>
      </c>
      <c r="AW24" s="147">
        <f t="shared" si="145"/>
        <v>7468.5382566506978</v>
      </c>
      <c r="AX24" s="147">
        <f t="shared" si="146"/>
        <v>9827.4329918308813</v>
      </c>
      <c r="AY24" s="147">
        <f t="shared" si="147"/>
        <v>28745.670713819422</v>
      </c>
      <c r="AZ24" s="150">
        <f t="shared" si="148"/>
        <v>2232365.4908758462</v>
      </c>
      <c r="BA24" s="150">
        <f t="shared" si="149"/>
        <v>84743.128634796376</v>
      </c>
      <c r="BB24" s="150">
        <f t="shared" si="150"/>
        <v>63583.664603426761</v>
      </c>
      <c r="BC24" s="150">
        <f t="shared" si="151"/>
        <v>154920.27961049494</v>
      </c>
      <c r="BD24" s="150">
        <f t="shared" si="152"/>
        <v>279643.13351684978</v>
      </c>
      <c r="BE24" s="153">
        <f t="shared" si="153"/>
        <v>381983.60375282401</v>
      </c>
      <c r="BF24" s="153">
        <f t="shared" si="154"/>
        <v>9182.5861823531905</v>
      </c>
      <c r="BG24" s="153">
        <f t="shared" si="155"/>
        <v>5976.7862470528225</v>
      </c>
      <c r="BH24" s="153">
        <f t="shared" si="156"/>
        <v>23316.259425269232</v>
      </c>
      <c r="BI24" s="153">
        <f t="shared" si="157"/>
        <v>45335.041829725291</v>
      </c>
      <c r="BJ24" s="126">
        <f t="shared" si="158"/>
        <v>247252.49753027258</v>
      </c>
      <c r="BK24" s="126">
        <f t="shared" si="159"/>
        <v>8371.6291885727114</v>
      </c>
      <c r="BL24" s="126">
        <f t="shared" si="160"/>
        <v>8924.3409696995586</v>
      </c>
      <c r="BM24" s="126">
        <f t="shared" si="161"/>
        <v>13568.94137630654</v>
      </c>
      <c r="BN24" s="126">
        <f t="shared" si="162"/>
        <v>24964.31509172509</v>
      </c>
      <c r="BO24" s="156">
        <f t="shared" si="163"/>
        <v>170259.42153789382</v>
      </c>
      <c r="BP24" s="156">
        <f t="shared" si="164"/>
        <v>6870.9833070261548</v>
      </c>
      <c r="BQ24" s="156">
        <f t="shared" si="165"/>
        <v>7157.3611457224351</v>
      </c>
      <c r="BR24" s="156">
        <f t="shared" si="166"/>
        <v>12996.892573721421</v>
      </c>
      <c r="BS24" s="156">
        <f t="shared" si="167"/>
        <v>21739.944118211108</v>
      </c>
      <c r="BT24" s="159">
        <f t="shared" si="168"/>
        <v>382661.28016397619</v>
      </c>
      <c r="BU24" s="159">
        <f t="shared" si="169"/>
        <v>8629.9340088139015</v>
      </c>
      <c r="BV24" s="159">
        <f t="shared" si="170"/>
        <v>13556.62352581927</v>
      </c>
      <c r="BW24" s="159">
        <f t="shared" si="171"/>
        <v>21815.62689891367</v>
      </c>
      <c r="BX24" s="159">
        <f t="shared" si="172"/>
        <v>59482.451903666246</v>
      </c>
      <c r="BY24" s="162">
        <f t="shared" si="173"/>
        <v>309842.69086429529</v>
      </c>
      <c r="BZ24" s="162">
        <f t="shared" si="174"/>
        <v>6093.816187986532</v>
      </c>
      <c r="CA24" s="162">
        <f t="shared" si="175"/>
        <v>13636.287166971884</v>
      </c>
      <c r="CB24" s="162">
        <f t="shared" si="176"/>
        <v>13018.443961861398</v>
      </c>
      <c r="CC24" s="162">
        <f t="shared" si="177"/>
        <v>42858.872281784592</v>
      </c>
      <c r="CD24" s="165">
        <f t="shared" si="178"/>
        <v>28381.088099056655</v>
      </c>
      <c r="CE24" s="165">
        <f t="shared" si="179"/>
        <v>877.41041410415437</v>
      </c>
      <c r="CF24" s="165">
        <f t="shared" si="180"/>
        <v>557.64548806830078</v>
      </c>
      <c r="CG24" s="165">
        <f t="shared" si="181"/>
        <v>1733.9497283927387</v>
      </c>
      <c r="CH24" s="165">
        <f t="shared" si="182"/>
        <v>3863.8068929078054</v>
      </c>
      <c r="CI24" s="168">
        <f t="shared" si="183"/>
        <v>311026.3656624413</v>
      </c>
      <c r="CJ24" s="168">
        <f t="shared" si="184"/>
        <v>15729.186691867157</v>
      </c>
      <c r="CK24" s="168">
        <f t="shared" si="185"/>
        <v>13833.864500805263</v>
      </c>
      <c r="CL24" s="168">
        <f t="shared" si="186"/>
        <v>18770.790561484762</v>
      </c>
      <c r="CM24" s="168">
        <f t="shared" si="187"/>
        <v>29350.898127237444</v>
      </c>
    </row>
    <row r="25" spans="1:98" x14ac:dyDescent="0.25">
      <c r="A25" s="64">
        <v>42644</v>
      </c>
      <c r="B25" s="123">
        <f t="shared" si="98"/>
        <v>152716.94765682713</v>
      </c>
      <c r="C25" s="123">
        <f t="shared" si="99"/>
        <v>7154.5241490583867</v>
      </c>
      <c r="D25" s="123">
        <f t="shared" si="100"/>
        <v>7301.9937673482709</v>
      </c>
      <c r="E25" s="123">
        <f t="shared" si="101"/>
        <v>12480.875331667847</v>
      </c>
      <c r="F25" s="123">
        <f t="shared" si="102"/>
        <v>14531.477579640457</v>
      </c>
      <c r="G25" s="117">
        <f t="shared" si="103"/>
        <v>70401.10847188058</v>
      </c>
      <c r="H25" s="117">
        <f t="shared" si="104"/>
        <v>2854.6565472727871</v>
      </c>
      <c r="I25" s="117">
        <f t="shared" si="105"/>
        <v>4086.1028511499126</v>
      </c>
      <c r="J25" s="117">
        <f t="shared" si="106"/>
        <v>7364.1451399385869</v>
      </c>
      <c r="K25" s="117">
        <f t="shared" si="107"/>
        <v>11254.00654499506</v>
      </c>
      <c r="L25" s="132">
        <f t="shared" si="108"/>
        <v>221441.8392603297</v>
      </c>
      <c r="M25" s="132">
        <f t="shared" si="109"/>
        <v>4681.0531941514055</v>
      </c>
      <c r="N25" s="132">
        <f t="shared" si="110"/>
        <v>2992.750407608874</v>
      </c>
      <c r="O25" s="132">
        <f t="shared" si="111"/>
        <v>5093.2400955891044</v>
      </c>
      <c r="P25" s="132">
        <f t="shared" si="112"/>
        <v>15628.732223241965</v>
      </c>
      <c r="Q25" s="120">
        <f t="shared" si="113"/>
        <v>108297.20064480728</v>
      </c>
      <c r="R25" s="120">
        <f t="shared" si="114"/>
        <v>2756.3012524524752</v>
      </c>
      <c r="S25" s="120">
        <f t="shared" si="115"/>
        <v>3841.6936995769415</v>
      </c>
      <c r="T25" s="120">
        <f t="shared" si="116"/>
        <v>8007.1865217753311</v>
      </c>
      <c r="U25" s="120">
        <f t="shared" si="117"/>
        <v>15054.817469775047</v>
      </c>
      <c r="V25" s="129">
        <f t="shared" si="118"/>
        <v>6886.080107931688</v>
      </c>
      <c r="W25" s="129">
        <f t="shared" si="119"/>
        <v>237.18214636094373</v>
      </c>
      <c r="X25" s="129">
        <f t="shared" si="120"/>
        <v>193.94118517147356</v>
      </c>
      <c r="Y25" s="129">
        <f t="shared" si="121"/>
        <v>371.14351901444883</v>
      </c>
      <c r="Z25" s="129">
        <f t="shared" si="122"/>
        <v>311.14535484892554</v>
      </c>
      <c r="AA25" s="135">
        <f t="shared" si="123"/>
        <v>17736.18659378458</v>
      </c>
      <c r="AB25" s="135">
        <f t="shared" si="124"/>
        <v>451.30491738124016</v>
      </c>
      <c r="AC25" s="135">
        <f t="shared" si="125"/>
        <v>537.84432765025781</v>
      </c>
      <c r="AD25" s="135">
        <f t="shared" si="126"/>
        <v>836.24742258951733</v>
      </c>
      <c r="AE25" s="135">
        <f t="shared" si="127"/>
        <v>5008.0109234517877</v>
      </c>
      <c r="AF25" s="138">
        <f t="shared" si="128"/>
        <v>214249.96283181544</v>
      </c>
      <c r="AG25" s="138">
        <f t="shared" si="129"/>
        <v>6410.0357452032031</v>
      </c>
      <c r="AH25" s="138">
        <f t="shared" si="130"/>
        <v>5495.6010556489127</v>
      </c>
      <c r="AI25" s="138">
        <f t="shared" si="131"/>
        <v>13546.151191623874</v>
      </c>
      <c r="AJ25" s="138">
        <f t="shared" si="132"/>
        <v>32936.330018407294</v>
      </c>
      <c r="AK25" s="141">
        <f t="shared" si="133"/>
        <v>279237.34385042073</v>
      </c>
      <c r="AL25" s="141">
        <f t="shared" si="134"/>
        <v>11517.922682904957</v>
      </c>
      <c r="AM25" s="141">
        <f t="shared" si="135"/>
        <v>6689.8894319929523</v>
      </c>
      <c r="AN25" s="141">
        <f t="shared" si="136"/>
        <v>18521.3535541087</v>
      </c>
      <c r="AO25" s="141">
        <f t="shared" si="137"/>
        <v>23260.039318670915</v>
      </c>
      <c r="AP25" s="144">
        <f t="shared" si="138"/>
        <v>182617.03233600425</v>
      </c>
      <c r="AQ25" s="144">
        <f t="shared" si="139"/>
        <v>5404.8352201496818</v>
      </c>
      <c r="AR25" s="144">
        <f t="shared" si="140"/>
        <v>4360.7927825637853</v>
      </c>
      <c r="AS25" s="144">
        <f t="shared" si="141"/>
        <v>12476.764564843321</v>
      </c>
      <c r="AT25" s="144">
        <f t="shared" si="142"/>
        <v>18699.505990355214</v>
      </c>
      <c r="AU25" s="147">
        <f t="shared" si="143"/>
        <v>293621.09670744912</v>
      </c>
      <c r="AV25" s="147">
        <f t="shared" si="144"/>
        <v>9677.8786506206525</v>
      </c>
      <c r="AW25" s="147">
        <f t="shared" si="145"/>
        <v>9361.4472820037154</v>
      </c>
      <c r="AX25" s="147">
        <f t="shared" si="146"/>
        <v>12318.206415897272</v>
      </c>
      <c r="AY25" s="147">
        <f t="shared" si="147"/>
        <v>36031.291763635993</v>
      </c>
      <c r="AZ25" s="150">
        <f t="shared" si="148"/>
        <v>2798160.9170159712</v>
      </c>
      <c r="BA25" s="150">
        <f t="shared" si="149"/>
        <v>106221.36540845319</v>
      </c>
      <c r="BB25" s="150">
        <f t="shared" si="150"/>
        <v>79699.012541246775</v>
      </c>
      <c r="BC25" s="150">
        <f t="shared" si="151"/>
        <v>194184.99050941566</v>
      </c>
      <c r="BD25" s="150">
        <f t="shared" si="152"/>
        <v>350518.98540669848</v>
      </c>
      <c r="BE25" s="153">
        <f t="shared" si="153"/>
        <v>478797.75750462542</v>
      </c>
      <c r="BF25" s="153">
        <f t="shared" si="154"/>
        <v>11509.922491460244</v>
      </c>
      <c r="BG25" s="153">
        <f t="shared" si="155"/>
        <v>7491.6091268281853</v>
      </c>
      <c r="BH25" s="153">
        <f t="shared" si="156"/>
        <v>29225.790365177319</v>
      </c>
      <c r="BI25" s="153">
        <f t="shared" si="157"/>
        <v>56825.256768080282</v>
      </c>
      <c r="BJ25" s="126">
        <f t="shared" si="158"/>
        <v>309918.90801553085</v>
      </c>
      <c r="BK25" s="126">
        <f t="shared" si="159"/>
        <v>10493.427578484767</v>
      </c>
      <c r="BL25" s="126">
        <f t="shared" si="160"/>
        <v>11186.224752892193</v>
      </c>
      <c r="BM25" s="126">
        <f t="shared" si="161"/>
        <v>17008.004110279213</v>
      </c>
      <c r="BN25" s="126">
        <f t="shared" si="162"/>
        <v>31291.547506555722</v>
      </c>
      <c r="BO25" s="156">
        <f t="shared" si="163"/>
        <v>213411.85439762636</v>
      </c>
      <c r="BP25" s="156">
        <f t="shared" si="164"/>
        <v>8612.4413899833944</v>
      </c>
      <c r="BQ25" s="156">
        <f t="shared" si="165"/>
        <v>8971.4019988149903</v>
      </c>
      <c r="BR25" s="156">
        <f t="shared" si="166"/>
        <v>16290.968925600984</v>
      </c>
      <c r="BS25" s="156">
        <f t="shared" si="167"/>
        <v>27249.956254171801</v>
      </c>
      <c r="BT25" s="159">
        <f t="shared" si="168"/>
        <v>479647.19172846555</v>
      </c>
      <c r="BU25" s="159">
        <f t="shared" si="169"/>
        <v>10817.200032247327</v>
      </c>
      <c r="BV25" s="159">
        <f t="shared" si="170"/>
        <v>16992.564287384619</v>
      </c>
      <c r="BW25" s="159">
        <f t="shared" si="171"/>
        <v>27344.820916754408</v>
      </c>
      <c r="BX25" s="159">
        <f t="shared" si="172"/>
        <v>74558.343087367612</v>
      </c>
      <c r="BY25" s="162">
        <f t="shared" si="173"/>
        <v>388372.65292941697</v>
      </c>
      <c r="BZ25" s="162">
        <f t="shared" si="174"/>
        <v>7638.3004317152336</v>
      </c>
      <c r="CA25" s="162">
        <f t="shared" si="175"/>
        <v>17092.418763764726</v>
      </c>
      <c r="CB25" s="162">
        <f t="shared" si="176"/>
        <v>16317.982536162159</v>
      </c>
      <c r="CC25" s="162">
        <f t="shared" si="177"/>
        <v>53721.499394445935</v>
      </c>
      <c r="CD25" s="165">
        <f t="shared" si="178"/>
        <v>35574.30529443</v>
      </c>
      <c r="CE25" s="165">
        <f t="shared" si="179"/>
        <v>1099.7910238998525</v>
      </c>
      <c r="CF25" s="165">
        <f t="shared" si="180"/>
        <v>698.98133466075717</v>
      </c>
      <c r="CG25" s="165">
        <f t="shared" si="181"/>
        <v>2173.421145367839</v>
      </c>
      <c r="CH25" s="165">
        <f t="shared" si="182"/>
        <v>4843.0928908463511</v>
      </c>
      <c r="CI25" s="168">
        <f t="shared" si="183"/>
        <v>389856.33137372474</v>
      </c>
      <c r="CJ25" s="168">
        <f t="shared" si="184"/>
        <v>19715.765916253451</v>
      </c>
      <c r="CK25" s="168">
        <f t="shared" si="185"/>
        <v>17340.072284606365</v>
      </c>
      <c r="CL25" s="168">
        <f t="shared" si="186"/>
        <v>23528.267546382736</v>
      </c>
      <c r="CM25" s="168">
        <f t="shared" si="187"/>
        <v>36789.914713621009</v>
      </c>
    </row>
    <row r="26" spans="1:98" x14ac:dyDescent="0.25">
      <c r="A26" s="64">
        <v>42675</v>
      </c>
      <c r="B26" s="123">
        <f t="shared" si="98"/>
        <v>191423.22171072901</v>
      </c>
      <c r="C26" s="123">
        <f t="shared" si="99"/>
        <v>8967.8459623059625</v>
      </c>
      <c r="D26" s="123">
        <f t="shared" si="100"/>
        <v>9152.6919133980136</v>
      </c>
      <c r="E26" s="123">
        <f t="shared" si="101"/>
        <v>15644.166560521338</v>
      </c>
      <c r="F26" s="123">
        <f t="shared" si="102"/>
        <v>18214.496145920384</v>
      </c>
      <c r="G26" s="117">
        <f t="shared" si="103"/>
        <v>88244.344864572224</v>
      </c>
      <c r="H26" s="117">
        <f t="shared" si="104"/>
        <v>3578.1723085804106</v>
      </c>
      <c r="I26" s="117">
        <f t="shared" si="105"/>
        <v>5121.7299979446316</v>
      </c>
      <c r="J26" s="117">
        <f t="shared" si="106"/>
        <v>9230.595617980407</v>
      </c>
      <c r="K26" s="117">
        <f t="shared" si="107"/>
        <v>14106.346565002726</v>
      </c>
      <c r="L26" s="132">
        <f t="shared" si="108"/>
        <v>277566.51074519247</v>
      </c>
      <c r="M26" s="132">
        <f t="shared" si="109"/>
        <v>5867.4711430018733</v>
      </c>
      <c r="N26" s="132">
        <f t="shared" si="110"/>
        <v>3751.2662058170577</v>
      </c>
      <c r="O26" s="132">
        <f t="shared" si="111"/>
        <v>6384.1272563591765</v>
      </c>
      <c r="P26" s="132">
        <f t="shared" si="112"/>
        <v>19589.85115489583</v>
      </c>
      <c r="Q26" s="120">
        <f t="shared" si="113"/>
        <v>135745.2422128442</v>
      </c>
      <c r="R26" s="120">
        <f t="shared" si="114"/>
        <v>3454.8887588782504</v>
      </c>
      <c r="S26" s="120">
        <f t="shared" si="115"/>
        <v>4815.3750849665603</v>
      </c>
      <c r="T26" s="120">
        <f t="shared" si="116"/>
        <v>10036.61652720597</v>
      </c>
      <c r="U26" s="120">
        <f t="shared" si="117"/>
        <v>18870.477092085031</v>
      </c>
      <c r="V26" s="129">
        <f t="shared" si="118"/>
        <v>8631.3644912580257</v>
      </c>
      <c r="W26" s="129">
        <f t="shared" si="119"/>
        <v>297.29621554970771</v>
      </c>
      <c r="X26" s="129">
        <f t="shared" si="120"/>
        <v>243.09578640442979</v>
      </c>
      <c r="Y26" s="129">
        <f t="shared" si="121"/>
        <v>465.21024167173994</v>
      </c>
      <c r="Z26" s="129">
        <f t="shared" si="122"/>
        <v>390.00547849704685</v>
      </c>
      <c r="AA26" s="135">
        <f t="shared" si="123"/>
        <v>22231.442094259983</v>
      </c>
      <c r="AB26" s="135">
        <f t="shared" si="124"/>
        <v>565.68863236541608</v>
      </c>
      <c r="AC26" s="135">
        <f t="shared" si="125"/>
        <v>674.16154891340045</v>
      </c>
      <c r="AD26" s="135">
        <f t="shared" si="126"/>
        <v>1048.1952280705023</v>
      </c>
      <c r="AE26" s="135">
        <f t="shared" si="127"/>
        <v>6277.2966592015846</v>
      </c>
      <c r="AF26" s="138">
        <f t="shared" si="128"/>
        <v>268551.84552817128</v>
      </c>
      <c r="AG26" s="138">
        <f t="shared" si="129"/>
        <v>8034.6661746082709</v>
      </c>
      <c r="AH26" s="138">
        <f t="shared" si="130"/>
        <v>6888.4670329656747</v>
      </c>
      <c r="AI26" s="138">
        <f t="shared" si="131"/>
        <v>16979.437728863959</v>
      </c>
      <c r="AJ26" s="138">
        <f t="shared" si="132"/>
        <v>41284.078160198005</v>
      </c>
      <c r="AK26" s="141">
        <f t="shared" si="133"/>
        <v>350010.34791441885</v>
      </c>
      <c r="AL26" s="141">
        <f t="shared" si="134"/>
        <v>14437.152530910906</v>
      </c>
      <c r="AM26" s="141">
        <f t="shared" si="135"/>
        <v>8385.4490782405392</v>
      </c>
      <c r="AN26" s="141">
        <f t="shared" si="136"/>
        <v>23215.610462159813</v>
      </c>
      <c r="AO26" s="141">
        <f t="shared" si="137"/>
        <v>29155.321212309271</v>
      </c>
      <c r="AP26" s="144">
        <f t="shared" si="138"/>
        <v>228901.51489645473</v>
      </c>
      <c r="AQ26" s="144">
        <f t="shared" si="139"/>
        <v>6774.696499183322</v>
      </c>
      <c r="AR26" s="144">
        <f t="shared" si="140"/>
        <v>5466.0403868668927</v>
      </c>
      <c r="AS26" s="144">
        <f t="shared" si="141"/>
        <v>15639.013915439533</v>
      </c>
      <c r="AT26" s="144">
        <f t="shared" si="142"/>
        <v>23438.915824303083</v>
      </c>
      <c r="AU26" s="147">
        <f t="shared" si="143"/>
        <v>368039.67834846117</v>
      </c>
      <c r="AV26" s="147">
        <f t="shared" si="144"/>
        <v>12130.747366626469</v>
      </c>
      <c r="AW26" s="147">
        <f t="shared" si="145"/>
        <v>11734.116128506765</v>
      </c>
      <c r="AX26" s="147">
        <f t="shared" si="146"/>
        <v>15440.269033712679</v>
      </c>
      <c r="AY26" s="147">
        <f t="shared" si="147"/>
        <v>45163.461276696878</v>
      </c>
      <c r="AZ26" s="150">
        <f t="shared" si="148"/>
        <v>3507357.8002873333</v>
      </c>
      <c r="BA26" s="150">
        <f t="shared" si="149"/>
        <v>133143.2843111156</v>
      </c>
      <c r="BB26" s="150">
        <f t="shared" si="150"/>
        <v>99898.812685097757</v>
      </c>
      <c r="BC26" s="150">
        <f t="shared" si="151"/>
        <v>243401.38446656513</v>
      </c>
      <c r="BD26" s="150">
        <f t="shared" si="152"/>
        <v>439358.39791731635</v>
      </c>
      <c r="BE26" s="153">
        <f t="shared" si="153"/>
        <v>600149.56228278484</v>
      </c>
      <c r="BF26" s="153">
        <f t="shared" si="154"/>
        <v>14427.124682370541</v>
      </c>
      <c r="BG26" s="153">
        <f t="shared" si="155"/>
        <v>9390.3654889532718</v>
      </c>
      <c r="BH26" s="153">
        <f t="shared" si="156"/>
        <v>36633.098255185869</v>
      </c>
      <c r="BI26" s="153">
        <f t="shared" si="157"/>
        <v>71227.678996889998</v>
      </c>
      <c r="BJ26" s="126">
        <f t="shared" si="158"/>
        <v>388468.18739931687</v>
      </c>
      <c r="BK26" s="126">
        <f t="shared" si="159"/>
        <v>13152.998044300361</v>
      </c>
      <c r="BL26" s="126">
        <f t="shared" si="160"/>
        <v>14021.385405048077</v>
      </c>
      <c r="BM26" s="126">
        <f t="shared" si="161"/>
        <v>21318.700979900201</v>
      </c>
      <c r="BN26" s="126">
        <f t="shared" si="162"/>
        <v>39222.423757966251</v>
      </c>
      <c r="BO26" s="156">
        <f t="shared" si="163"/>
        <v>267501.31761311681</v>
      </c>
      <c r="BP26" s="156">
        <f t="shared" si="164"/>
        <v>10795.273890426985</v>
      </c>
      <c r="BQ26" s="156">
        <f t="shared" si="165"/>
        <v>11245.213450273321</v>
      </c>
      <c r="BR26" s="156">
        <f t="shared" si="166"/>
        <v>20419.932459202111</v>
      </c>
      <c r="BS26" s="156">
        <f t="shared" si="167"/>
        <v>34156.486871198962</v>
      </c>
      <c r="BT26" s="159">
        <f t="shared" si="168"/>
        <v>601214.28652101557</v>
      </c>
      <c r="BU26" s="159">
        <f t="shared" si="169"/>
        <v>13558.830973463455</v>
      </c>
      <c r="BV26" s="159">
        <f t="shared" si="170"/>
        <v>21299.347917345756</v>
      </c>
      <c r="BW26" s="159">
        <f t="shared" si="171"/>
        <v>34275.395084181779</v>
      </c>
      <c r="BX26" s="159">
        <f t="shared" si="172"/>
        <v>93455.235048758768</v>
      </c>
      <c r="BY26" s="162">
        <f t="shared" si="173"/>
        <v>486806.11804231739</v>
      </c>
      <c r="BZ26" s="162">
        <f t="shared" si="174"/>
        <v>9574.2358622764004</v>
      </c>
      <c r="CA26" s="162">
        <f t="shared" si="175"/>
        <v>21424.51061778075</v>
      </c>
      <c r="CB26" s="162">
        <f t="shared" si="176"/>
        <v>20453.792698311125</v>
      </c>
      <c r="CC26" s="162">
        <f t="shared" si="177"/>
        <v>67337.27099053959</v>
      </c>
      <c r="CD26" s="165">
        <f t="shared" si="178"/>
        <v>44590.651097107679</v>
      </c>
      <c r="CE26" s="165">
        <f t="shared" si="179"/>
        <v>1378.5342375787045</v>
      </c>
      <c r="CF26" s="165">
        <f t="shared" si="180"/>
        <v>876.13890304496192</v>
      </c>
      <c r="CG26" s="165">
        <f t="shared" si="181"/>
        <v>2724.2770639669434</v>
      </c>
      <c r="CH26" s="165">
        <f t="shared" si="182"/>
        <v>6070.5799744858368</v>
      </c>
      <c r="CI26" s="168">
        <f t="shared" si="183"/>
        <v>488665.8363784274</v>
      </c>
      <c r="CJ26" s="168">
        <f t="shared" si="184"/>
        <v>24712.747917569457</v>
      </c>
      <c r="CK26" s="168">
        <f t="shared" si="185"/>
        <v>21734.932188895698</v>
      </c>
      <c r="CL26" s="168">
        <f t="shared" si="186"/>
        <v>29491.532171801038</v>
      </c>
      <c r="CM26" s="168">
        <f t="shared" si="187"/>
        <v>46114.358026389331</v>
      </c>
    </row>
    <row r="27" spans="1:98" x14ac:dyDescent="0.25">
      <c r="A27" s="64">
        <v>42705</v>
      </c>
      <c r="B27" s="123">
        <f>(Лист1!B3/Лист1!$H$1)*'Пред-дата'!B4</f>
        <v>239939.642406</v>
      </c>
      <c r="C27" s="123">
        <f>(Лист1!C3/Лист1!$H$1)*'Пред-дата'!C4</f>
        <v>11240.756132499999</v>
      </c>
      <c r="D27" s="123">
        <f>(Лист1!D3/Лист1!$H$1)*'Пред-дата'!D4</f>
        <v>11472.451488000001</v>
      </c>
      <c r="E27" s="123">
        <f>(Лист1!E3/Лист1!$H$1)*'Пред-дата'!E4</f>
        <v>19609.197341499999</v>
      </c>
      <c r="F27" s="123">
        <f>(Лист1!F3/Лист1!$H$1)*'Пред-дата'!F4</f>
        <v>22830.979715000001</v>
      </c>
      <c r="G27" s="117">
        <f>(Лист1!B3/Лист1!$H$1)*'Пред-дата'!G4</f>
        <v>110609.96864399999</v>
      </c>
      <c r="H27" s="117">
        <f>(Лист1!C3/Лист1!$H$1)*'Пред-дата'!H4</f>
        <v>4485.0639149999997</v>
      </c>
      <c r="I27" s="117">
        <f>(Лист1!D3/Лист1!$H$1)*'Пред-дата'!I4</f>
        <v>6419.837955</v>
      </c>
      <c r="J27" s="117">
        <f>(Лист1!E3/Лист1!$H$1)*'Пред-дата'!J4</f>
        <v>11570.099969999999</v>
      </c>
      <c r="K27" s="117">
        <f>(Лист1!F3/Лист1!$H$1)*'Пред-дата'!K4</f>
        <v>17681.61522</v>
      </c>
      <c r="L27" s="132">
        <f>(Лист1!B3/Лист1!$H$1)*'Пред-дата'!L4</f>
        <v>347916.04036799999</v>
      </c>
      <c r="M27" s="132">
        <f>(Лист1!C3/Лист1!$H$1)*'Пред-дата'!M4</f>
        <v>7354.5879924999999</v>
      </c>
      <c r="N27" s="132">
        <f>(Лист1!D3/Лист1!$H$1)*'Пред-дата'!N4</f>
        <v>4702.0286460000007</v>
      </c>
      <c r="O27" s="132">
        <f>(Лист1!E3/Лист1!$H$1)*'Пред-дата'!O4</f>
        <v>8002.1911514999993</v>
      </c>
      <c r="P27" s="132">
        <f>(Лист1!F3/Лист1!$H$1)*'Пред-дата'!P4</f>
        <v>24554.919924999998</v>
      </c>
      <c r="Q27" s="120">
        <f>(Лист1!B3/Лист1!$H$1)*'Пред-дата'!Q4</f>
        <v>170150.019333</v>
      </c>
      <c r="R27" s="120">
        <f>(Лист1!C3/Лист1!$H$1)*'Пред-дата'!R4</f>
        <v>4330.5340175000001</v>
      </c>
      <c r="S27" s="120">
        <f>(Лист1!D3/Лист1!$H$1)*'Пред-дата'!S4</f>
        <v>6035.8370610000002</v>
      </c>
      <c r="T27" s="120">
        <f>(Лист1!E3/Лист1!$H$1)*'Пред-дата'!T4</f>
        <v>12580.4077425</v>
      </c>
      <c r="U27" s="120">
        <f>(Лист1!F3/Лист1!$H$1)*'Пред-дата'!U4</f>
        <v>23653.219734999999</v>
      </c>
      <c r="V27" s="129">
        <f>(Лист1!B3/Лист1!$H$1)*'Пред-дата'!V4</f>
        <v>10818.993071999999</v>
      </c>
      <c r="W27" s="129">
        <f>(Лист1!C3/Лист1!$H$1)*'Пред-дата'!W4</f>
        <v>372.64625999999998</v>
      </c>
      <c r="X27" s="129">
        <f>(Лист1!D3/Лист1!$H$1)*'Пред-дата'!X4</f>
        <v>304.70867399999997</v>
      </c>
      <c r="Y27" s="129">
        <f>(Лист1!E3/Лист1!$H$1)*'Пред-дата'!Y4</f>
        <v>583.11827600000004</v>
      </c>
      <c r="Z27" s="129">
        <f>(Лист1!F3/Лист1!$H$1)*'Пред-дата'!Z4</f>
        <v>488.85278499999998</v>
      </c>
      <c r="AA27" s="135">
        <f>(Лист1!B3/Лист1!$H$1)*'Пред-дата'!AA4</f>
        <v>27866.024918999996</v>
      </c>
      <c r="AB27" s="135">
        <f>(Лист1!C3/Лист1!$H$1)*'Пред-дата'!AB4</f>
        <v>709.06302249999999</v>
      </c>
      <c r="AC27" s="135">
        <f>(Лист1!D3/Лист1!$H$1)*'Пред-дата'!AC4</f>
        <v>845.02851599999997</v>
      </c>
      <c r="AD27" s="135">
        <f>(Лист1!E3/Лист1!$H$1)*'Пред-дата'!AD4</f>
        <v>1313.8614319999999</v>
      </c>
      <c r="AE27" s="135">
        <f>(Лист1!F3/Лист1!$H$1)*'Пред-дата'!AE4</f>
        <v>7868.2842249999994</v>
      </c>
      <c r="AF27" s="138">
        <f>(Лист1!B3/Лист1!$H$1)*'Пред-дата'!AF4</f>
        <v>336616.59859050001</v>
      </c>
      <c r="AG27" s="138">
        <f>(Лист1!C3/Лист1!$H$1)*'Пред-дата'!AG4</f>
        <v>10071.060927499999</v>
      </c>
      <c r="AH27" s="138">
        <f>(Лист1!D3/Лист1!$H$1)*'Пред-дата'!AH4</f>
        <v>8634.356385000001</v>
      </c>
      <c r="AI27" s="138">
        <f>(Лист1!E3/Лист1!$H$1)*'Пред-дата'!AI4</f>
        <v>21282.894418499996</v>
      </c>
      <c r="AJ27" s="138">
        <f>(Лист1!F3/Лист1!$H$1)*'Пред-дата'!AJ4</f>
        <v>51747.572014999998</v>
      </c>
      <c r="AK27" s="141">
        <f>(Лист1!B3/Лист1!$H$1)*'Пред-дата'!AK4</f>
        <v>438720.8457075</v>
      </c>
      <c r="AL27" s="141">
        <f>(Лист1!C3/Лист1!$H$1)*'Пред-дата'!AL4</f>
        <v>18096.2643125</v>
      </c>
      <c r="AM27" s="141">
        <f>(Лист1!D3/Лист1!$H$1)*'Пред-дата'!AM4</f>
        <v>10510.750134</v>
      </c>
      <c r="AN27" s="141">
        <f>(Лист1!E3/Лист1!$H$1)*'Пред-дата'!AN4</f>
        <v>29099.6318145</v>
      </c>
      <c r="AO27" s="141">
        <f>(Лист1!F3/Лист1!$H$1)*'Пред-дата'!AO4</f>
        <v>36544.768619999995</v>
      </c>
      <c r="AP27" s="144">
        <f>(Лист1!B3/Лист1!$H$1)*'Пред-дата'!AP4</f>
        <v>286916.84916600003</v>
      </c>
      <c r="AQ27" s="144">
        <f>(Лист1!C3/Лист1!$H$1)*'Пред-дата'!AQ4</f>
        <v>8491.7505875000006</v>
      </c>
      <c r="AR27" s="144">
        <f>(Лист1!D3/Лист1!$H$1)*'Пред-дата'!AR4</f>
        <v>6851.4141810000001</v>
      </c>
      <c r="AS27" s="144">
        <f>(Лист1!E3/Лист1!$H$1)*'Пред-дата'!AS4</f>
        <v>19602.738752999998</v>
      </c>
      <c r="AT27" s="144">
        <f>(Лист1!F3/Лист1!$H$1)*'Пред-дата'!AT4</f>
        <v>29379.534159999999</v>
      </c>
      <c r="AU27" s="147">
        <f>(Лист1!B3/Лист1!$H$1)*'Пред-дата'!AU4</f>
        <v>461319.72926249995</v>
      </c>
      <c r="AV27" s="147">
        <f>(Лист1!C3/Лист1!$H$1)*'Пред-дата'!AV4</f>
        <v>15205.2982875</v>
      </c>
      <c r="AW27" s="147">
        <f>(Лист1!D3/Лист1!$H$1)*'Пред-дата'!AW4</f>
        <v>14708.140437</v>
      </c>
      <c r="AX27" s="147">
        <f>(Лист1!E3/Лист1!$H$1)*'Пред-дата'!AX4</f>
        <v>19353.621767999997</v>
      </c>
      <c r="AY27" s="147">
        <f>(Лист1!F3/Лист1!$H$1)*'Пред-дата'!AY4</f>
        <v>56610.188939999993</v>
      </c>
      <c r="AZ27" s="150">
        <f>(Лист1!B3/Лист1!$H$1)*'Пред-дата'!AZ4</f>
        <v>4396301.3936864994</v>
      </c>
      <c r="BA27" s="150">
        <f>(Лист1!C3/Лист1!$H$1)*'Пред-дата'!BA4</f>
        <v>166888.5924125</v>
      </c>
      <c r="BB27" s="150">
        <f>(Лист1!D3/Лист1!$H$1)*'Пред-дата'!BB4</f>
        <v>125218.273824</v>
      </c>
      <c r="BC27" s="150">
        <f>(Лист1!E3/Лист1!$H$1)*'Пред-дата'!BC4</f>
        <v>305091.72621849994</v>
      </c>
      <c r="BD27" s="150">
        <f>(Лист1!F3/Лист1!$H$1)*'Пред-дата'!BD4</f>
        <v>550714.25474</v>
      </c>
      <c r="BE27" s="153">
        <f>(Лист1!B3/Лист1!$H$1)*'Пред-дата'!BE4</f>
        <v>752258.11203750002</v>
      </c>
      <c r="BF27" s="153">
        <f>(Лист1!C3/Лист1!$H$1)*'Пред-дата'!BF4</f>
        <v>18083.694895000001</v>
      </c>
      <c r="BG27" s="153">
        <f>(Лист1!D3/Лист1!$H$1)*'Пред-дата'!BG4</f>
        <v>11770.363685999999</v>
      </c>
      <c r="BH27" s="153">
        <f>(Лист1!E3/Лист1!$H$1)*'Пред-дата'!BH4</f>
        <v>45917.796268499995</v>
      </c>
      <c r="BI27" s="153">
        <f>(Лист1!F3/Лист1!$H$1)*'Пред-дата'!BI4</f>
        <v>89280.410575000002</v>
      </c>
      <c r="BJ27" s="126">
        <f>(Лист1!B3/Лист1!$H$1)*'Пред-дата'!BJ4</f>
        <v>486925.86582599999</v>
      </c>
      <c r="BK27" s="126">
        <f>(Лист1!C3/Лист1!$H$1)*'Пред-дата'!BK4</f>
        <v>16486.639494999999</v>
      </c>
      <c r="BL27" s="126">
        <f>(Лист1!D3/Лист1!$H$1)*'Пред-дата'!BL4</f>
        <v>17575.120563</v>
      </c>
      <c r="BM27" s="126">
        <f>(Лист1!E3/Лист1!$H$1)*'Пред-дата'!BM4</f>
        <v>26721.948590999997</v>
      </c>
      <c r="BN27" s="126">
        <f>(Лист1!F3/Лист1!$H$1)*'Пред-дата'!BN4</f>
        <v>49163.389094999999</v>
      </c>
      <c r="BO27" s="156">
        <f>(Лист1!B3/Лист1!$H$1)*'Пред-дата'!BO4</f>
        <v>335299.8132495</v>
      </c>
      <c r="BP27" s="156">
        <f>(Лист1!C3/Лист1!$H$1)*'Пред-дата'!BP4</f>
        <v>13531.347627499999</v>
      </c>
      <c r="BQ27" s="156">
        <f>(Лист1!D3/Лист1!$H$1)*'Пред-дата'!BQ4</f>
        <v>14095.324850999999</v>
      </c>
      <c r="BR27" s="156">
        <f>(Лист1!E3/Лист1!$H$1)*'Пред-дата'!BR4</f>
        <v>25595.386225499999</v>
      </c>
      <c r="BS27" s="156">
        <f>(Лист1!F3/Лист1!$H$1)*'Пред-дата'!BS4</f>
        <v>42813.485074999997</v>
      </c>
      <c r="BT27" s="159">
        <f>(Лист1!B3/Лист1!$H$1)*'Пред-дата'!BT4</f>
        <v>753592.69177499996</v>
      </c>
      <c r="BU27" s="159">
        <f>(Лист1!C3/Лист1!$H$1)*'Пред-дата'!BU4</f>
        <v>16995.331214999998</v>
      </c>
      <c r="BV27" s="159">
        <f>(Лист1!D3/Лист1!$H$1)*'Пред-дата'!BV4</f>
        <v>26697.690474000003</v>
      </c>
      <c r="BW27" s="159">
        <f>(Лист1!E3/Лист1!$H$1)*'Пред-дата'!BW4</f>
        <v>42962.530701999996</v>
      </c>
      <c r="BX27" s="159">
        <f>(Лист1!F3/Лист1!$H$1)*'Пред-дата'!BX4</f>
        <v>117141.56452999999</v>
      </c>
      <c r="BY27" s="162">
        <f>(Лист1!B3/Лист1!$H$1)*'Пред-дата'!BY4</f>
        <v>610187.6503814999</v>
      </c>
      <c r="BZ27" s="162">
        <f>(Лист1!C3/Лист1!$H$1)*'Пред-дата'!BZ4</f>
        <v>12000.836202499999</v>
      </c>
      <c r="CA27" s="162">
        <f>(Лист1!D3/Лист1!$H$1)*'Пред-дата'!CA4</f>
        <v>26854.575795000001</v>
      </c>
      <c r="CB27" s="162">
        <f>(Лист1!E3/Лист1!$H$1)*'Пред-дата'!CB4</f>
        <v>25637.828378499995</v>
      </c>
      <c r="CC27" s="162">
        <f>(Лист1!F3/Лист1!$H$1)*'Пред-дата'!CC4</f>
        <v>84403.974489999993</v>
      </c>
      <c r="CD27" s="165">
        <f>(Лист1!B3/Лист1!$H$1)*'Пред-дата'!CD4</f>
        <v>55892.199406500004</v>
      </c>
      <c r="CE27" s="165">
        <f>(Лист1!C3/Лист1!$H$1)*'Пред-дата'!CE4</f>
        <v>1727.9252174999999</v>
      </c>
      <c r="CF27" s="165">
        <f>(Лист1!D3/Лист1!$H$1)*'Пред-дата'!CF4</f>
        <v>1098.1972470000001</v>
      </c>
      <c r="CG27" s="165">
        <f>(Лист1!E3/Лист1!$H$1)*'Пред-дата'!CG4</f>
        <v>3414.7480055000001</v>
      </c>
      <c r="CH27" s="165">
        <f>(Лист1!F3/Лист1!$H$1)*'Пред-дата'!CH4</f>
        <v>7609.1749749999999</v>
      </c>
      <c r="CI27" s="168">
        <f>(Лист1!B3/Лист1!$H$1)*'Пред-дата'!CI4</f>
        <v>612518.71632299991</v>
      </c>
      <c r="CJ27" s="168">
        <f>(Лист1!C3/Лист1!$H$1)*'Пред-дата'!CJ4</f>
        <v>30976.2203625</v>
      </c>
      <c r="CK27" s="168">
        <f>(Лист1!D3/Лист1!$H$1)*'Пред-дата'!CK4</f>
        <v>27243.674046</v>
      </c>
      <c r="CL27" s="168">
        <f>(Лист1!E3/Лист1!$H$1)*'Пред-дата'!CL4</f>
        <v>36966.192607500001</v>
      </c>
      <c r="CM27" s="168">
        <f>(Лист1!F3/Лист1!$H$1)*'Пред-дата'!CM4</f>
        <v>57802.091489999992</v>
      </c>
      <c r="CN27" s="71"/>
      <c r="CO27" s="71"/>
      <c r="CP27" s="71"/>
      <c r="CQ27" s="71"/>
      <c r="CR27" s="71"/>
      <c r="CS27" s="71"/>
      <c r="CT27" s="71"/>
    </row>
    <row r="28" spans="1:98" x14ac:dyDescent="0.25">
      <c r="A28" s="64">
        <v>42736</v>
      </c>
      <c r="B28" s="124">
        <f>B39/12</f>
        <v>20346.610764000001</v>
      </c>
      <c r="C28" s="124">
        <f t="shared" ref="C28:BN28" si="188">C39/12</f>
        <v>907.43680008333331</v>
      </c>
      <c r="D28" s="124">
        <f t="shared" si="188"/>
        <v>987.25792000000001</v>
      </c>
      <c r="E28" s="124">
        <f t="shared" si="188"/>
        <v>1730.4070682916665</v>
      </c>
      <c r="F28" s="124">
        <f t="shared" si="188"/>
        <v>2117.0271249583334</v>
      </c>
      <c r="G28" s="118">
        <f t="shared" si="188"/>
        <v>10099.651132041667</v>
      </c>
      <c r="H28" s="118">
        <f t="shared" si="188"/>
        <v>379.00925475000003</v>
      </c>
      <c r="I28" s="118">
        <f t="shared" si="188"/>
        <v>550.93853433333322</v>
      </c>
      <c r="J28" s="118">
        <f t="shared" si="188"/>
        <v>916.16168933333313</v>
      </c>
      <c r="K28" s="118">
        <f t="shared" si="188"/>
        <v>1533.2493814999998</v>
      </c>
      <c r="L28" s="133">
        <f t="shared" si="188"/>
        <v>29305.372595666664</v>
      </c>
      <c r="M28" s="133">
        <f t="shared" si="188"/>
        <v>561.27010304166663</v>
      </c>
      <c r="N28" s="133">
        <f t="shared" si="188"/>
        <v>370.68917166666665</v>
      </c>
      <c r="O28" s="133">
        <f t="shared" si="188"/>
        <v>768.58753966666654</v>
      </c>
      <c r="P28" s="133">
        <f t="shared" si="188"/>
        <v>2146.0457497916664</v>
      </c>
      <c r="Q28" s="121">
        <f t="shared" si="188"/>
        <v>14676.736665166667</v>
      </c>
      <c r="R28" s="121">
        <f t="shared" si="188"/>
        <v>356.6026499583333</v>
      </c>
      <c r="S28" s="121">
        <f t="shared" si="188"/>
        <v>484.79412350000001</v>
      </c>
      <c r="T28" s="121">
        <f t="shared" si="188"/>
        <v>1064.7374734999999</v>
      </c>
      <c r="U28" s="121">
        <f t="shared" si="188"/>
        <v>1992.3654815416667</v>
      </c>
      <c r="V28" s="130">
        <f t="shared" si="188"/>
        <v>814.70619341666679</v>
      </c>
      <c r="W28" s="130">
        <f t="shared" si="188"/>
        <v>25.660166583333332</v>
      </c>
      <c r="X28" s="130">
        <f t="shared" si="188"/>
        <v>27.439412833333336</v>
      </c>
      <c r="Y28" s="130">
        <f t="shared" si="188"/>
        <v>50.49907270833333</v>
      </c>
      <c r="Z28" s="130">
        <f t="shared" si="188"/>
        <v>33.460251083333333</v>
      </c>
      <c r="AA28" s="136">
        <f t="shared" si="188"/>
        <v>1633.9218307083336</v>
      </c>
      <c r="AB28" s="136">
        <f t="shared" si="188"/>
        <v>42.664631041666667</v>
      </c>
      <c r="AC28" s="136">
        <f t="shared" si="188"/>
        <v>63.76040733333334</v>
      </c>
      <c r="AD28" s="136">
        <f t="shared" si="188"/>
        <v>196.40383154166668</v>
      </c>
      <c r="AE28" s="136">
        <f t="shared" si="188"/>
        <v>55.076165500000002</v>
      </c>
      <c r="AF28" s="139">
        <f t="shared" si="188"/>
        <v>29350.467034416666</v>
      </c>
      <c r="AG28" s="139">
        <f t="shared" si="188"/>
        <v>880.5488743333334</v>
      </c>
      <c r="AH28" s="139">
        <f t="shared" si="188"/>
        <v>697.20416083333339</v>
      </c>
      <c r="AI28" s="139">
        <f t="shared" si="188"/>
        <v>2119.8759497083333</v>
      </c>
      <c r="AJ28" s="139">
        <f t="shared" si="188"/>
        <v>4323.0348291250002</v>
      </c>
      <c r="AK28" s="142">
        <f t="shared" si="188"/>
        <v>37345.711024791664</v>
      </c>
      <c r="AL28" s="142">
        <f t="shared" si="188"/>
        <v>1482.6419696666665</v>
      </c>
      <c r="AM28" s="142">
        <f t="shared" si="188"/>
        <v>892.97291883333321</v>
      </c>
      <c r="AN28" s="142">
        <f t="shared" si="188"/>
        <v>2420.8671169583336</v>
      </c>
      <c r="AO28" s="142">
        <f t="shared" si="188"/>
        <v>3732.298537875</v>
      </c>
      <c r="AP28" s="145">
        <f t="shared" si="188"/>
        <v>24463.733021874999</v>
      </c>
      <c r="AQ28" s="145">
        <f t="shared" si="188"/>
        <v>747.82810841666662</v>
      </c>
      <c r="AR28" s="145">
        <f t="shared" si="188"/>
        <v>582.3045411666667</v>
      </c>
      <c r="AS28" s="145">
        <f t="shared" si="188"/>
        <v>1757.6181388749999</v>
      </c>
      <c r="AT28" s="145">
        <f t="shared" si="188"/>
        <v>2414.171921083333</v>
      </c>
      <c r="AU28" s="148">
        <f t="shared" si="188"/>
        <v>39017.211554458328</v>
      </c>
      <c r="AV28" s="148">
        <f t="shared" si="188"/>
        <v>1226.4086315833333</v>
      </c>
      <c r="AW28" s="148">
        <f t="shared" si="188"/>
        <v>1270.4401396666667</v>
      </c>
      <c r="AX28" s="148">
        <f t="shared" si="188"/>
        <v>1774.896334</v>
      </c>
      <c r="AY28" s="148">
        <f t="shared" si="188"/>
        <v>4651.4190632083328</v>
      </c>
      <c r="AZ28" s="151">
        <f t="shared" si="188"/>
        <v>373075.31066649995</v>
      </c>
      <c r="BA28" s="151">
        <f t="shared" si="188"/>
        <v>15169.025892124999</v>
      </c>
      <c r="BB28" s="151">
        <f t="shared" si="188"/>
        <v>10301.372613833333</v>
      </c>
      <c r="BC28" s="151">
        <f t="shared" si="188"/>
        <v>25438.010579249996</v>
      </c>
      <c r="BD28" s="151">
        <f t="shared" si="188"/>
        <v>45634.748634583324</v>
      </c>
      <c r="BE28" s="154">
        <f t="shared" si="188"/>
        <v>67910.721609541666</v>
      </c>
      <c r="BF28" s="154">
        <f t="shared" si="188"/>
        <v>1566.0068170833335</v>
      </c>
      <c r="BG28" s="154">
        <f t="shared" si="188"/>
        <v>1003.9926896666667</v>
      </c>
      <c r="BH28" s="154">
        <f t="shared" si="188"/>
        <v>3899.1126998750001</v>
      </c>
      <c r="BI28" s="154">
        <f t="shared" si="188"/>
        <v>8889.0266141249976</v>
      </c>
      <c r="BJ28" s="127">
        <f t="shared" si="188"/>
        <v>42824.68533291667</v>
      </c>
      <c r="BK28" s="127">
        <f t="shared" si="188"/>
        <v>1437.4604323333333</v>
      </c>
      <c r="BL28" s="127">
        <f t="shared" si="188"/>
        <v>1510.616806</v>
      </c>
      <c r="BM28" s="127">
        <f t="shared" si="188"/>
        <v>2541.3971351249997</v>
      </c>
      <c r="BN28" s="127">
        <f t="shared" si="188"/>
        <v>4389.5111686666669</v>
      </c>
      <c r="BO28" s="157">
        <f t="shared" ref="BO28:CM28" si="189">BO39/12</f>
        <v>30396.658013416669</v>
      </c>
      <c r="BP28" s="157">
        <f t="shared" si="189"/>
        <v>1166.8009240416666</v>
      </c>
      <c r="BQ28" s="157">
        <f t="shared" si="189"/>
        <v>1141.6572055000001</v>
      </c>
      <c r="BR28" s="157">
        <f t="shared" si="189"/>
        <v>2568.0239189166664</v>
      </c>
      <c r="BS28" s="157">
        <f t="shared" si="189"/>
        <v>3914.7013225416663</v>
      </c>
      <c r="BT28" s="160">
        <f t="shared" si="189"/>
        <v>63601.196412999998</v>
      </c>
      <c r="BU28" s="160">
        <f t="shared" si="189"/>
        <v>1480.7389429583334</v>
      </c>
      <c r="BV28" s="160">
        <f t="shared" si="189"/>
        <v>2212.7292093333335</v>
      </c>
      <c r="BW28" s="160">
        <f t="shared" si="189"/>
        <v>4009.2924948750001</v>
      </c>
      <c r="BX28" s="160">
        <f t="shared" si="189"/>
        <v>9172.6984772916658</v>
      </c>
      <c r="BY28" s="163">
        <f t="shared" si="189"/>
        <v>75552.725829708346</v>
      </c>
      <c r="BZ28" s="163">
        <f t="shared" si="189"/>
        <v>998.84347004166659</v>
      </c>
      <c r="CA28" s="163">
        <f t="shared" si="189"/>
        <v>3311.9418035000003</v>
      </c>
      <c r="CB28" s="163">
        <f t="shared" si="189"/>
        <v>10687.273175916665</v>
      </c>
      <c r="CC28" s="163">
        <f t="shared" si="189"/>
        <v>5999.8967927083331</v>
      </c>
      <c r="CD28" s="166">
        <f t="shared" si="189"/>
        <v>5863.780185458334</v>
      </c>
      <c r="CE28" s="166">
        <f t="shared" si="189"/>
        <v>140.7012005</v>
      </c>
      <c r="CF28" s="166">
        <f t="shared" si="189"/>
        <v>99.006263000000004</v>
      </c>
      <c r="CG28" s="166">
        <f t="shared" si="189"/>
        <v>729.69073324999999</v>
      </c>
      <c r="CH28" s="166">
        <f t="shared" si="189"/>
        <v>752.85564937499987</v>
      </c>
      <c r="CI28" s="169">
        <f t="shared" si="189"/>
        <v>50946.193751791667</v>
      </c>
      <c r="CJ28" s="169">
        <f t="shared" si="189"/>
        <v>2609.6634967083332</v>
      </c>
      <c r="CK28" s="169">
        <f t="shared" si="189"/>
        <v>2223.8545589999999</v>
      </c>
      <c r="CL28" s="169">
        <f t="shared" si="189"/>
        <v>3684.2620996249993</v>
      </c>
      <c r="CM28" s="169">
        <f t="shared" si="189"/>
        <v>5018.593499874999</v>
      </c>
    </row>
    <row r="29" spans="1:98" x14ac:dyDescent="0.25">
      <c r="A29" s="64">
        <v>42767</v>
      </c>
      <c r="B29" s="123">
        <f t="shared" ref="B29:B38" si="190">B28*((B$39/B$28)^(1/11))</f>
        <v>25503.481068068359</v>
      </c>
      <c r="C29" s="123">
        <f t="shared" ref="C29:C38" si="191">C28*((C$39/C$28)^(1/11))</f>
        <v>1137.4276295854254</v>
      </c>
      <c r="D29" s="123">
        <f t="shared" ref="D29:D38" si="192">D28*((D$39/D$28)^(1/11))</f>
        <v>1237.4794978911086</v>
      </c>
      <c r="E29" s="123">
        <f t="shared" ref="E29:E38" si="193">E28*((E$39/E$28)^(1/11))</f>
        <v>2168.9805942673997</v>
      </c>
      <c r="F29" s="123">
        <f t="shared" ref="F29:F38" si="194">F28*((F$39/F$28)^(1/11))</f>
        <v>2653.5899186458751</v>
      </c>
      <c r="G29" s="117">
        <f t="shared" ref="G29:G38" si="195">G28*((G$39/G$28)^(1/11))</f>
        <v>12659.418535486946</v>
      </c>
      <c r="H29" s="117">
        <f t="shared" ref="H29:H38" si="196">H28*((H$39/H$28)^(1/11))</f>
        <v>475.06955655935718</v>
      </c>
      <c r="I29" s="117">
        <f t="shared" ref="I29:I38" si="197">I28*((I$39/I$28)^(1/11))</f>
        <v>690.57449631366489</v>
      </c>
      <c r="J29" s="117">
        <f t="shared" ref="J29:J38" si="198">J28*((J$39/J$28)^(1/11))</f>
        <v>1148.363851366503</v>
      </c>
      <c r="K29" s="117">
        <f t="shared" ref="K29:K38" si="199">K28*((K$39/K$28)^(1/11))</f>
        <v>1921.8530804599397</v>
      </c>
      <c r="L29" s="132">
        <f t="shared" ref="L29:L38" si="200">L28*((L$39/L$28)^(1/11))</f>
        <v>36732.850687282851</v>
      </c>
      <c r="M29" s="132">
        <f t="shared" ref="M29:M38" si="201">M28*((M$39/M$28)^(1/11))</f>
        <v>703.52461218370615</v>
      </c>
      <c r="N29" s="132">
        <f t="shared" ref="N29:N38" si="202">N28*((N$39/N$28)^(1/11))</f>
        <v>464.64073950172781</v>
      </c>
      <c r="O29" s="132">
        <f t="shared" ref="O29:O38" si="203">O28*((O$39/O$28)^(1/11))</f>
        <v>963.38687530819618</v>
      </c>
      <c r="P29" s="132">
        <f t="shared" ref="P29:P38" si="204">P28*((P$39/P$28)^(1/11))</f>
        <v>2689.9633450431465</v>
      </c>
      <c r="Q29" s="120">
        <f t="shared" ref="Q29:Q38" si="205">Q28*((Q$39/Q$28)^(1/11))</f>
        <v>18396.571302350731</v>
      </c>
      <c r="R29" s="120">
        <f t="shared" ref="R29:R38" si="206">R28*((R$39/R$28)^(1/11))</f>
        <v>446.98397376956677</v>
      </c>
      <c r="S29" s="120">
        <f t="shared" ref="S29:S38" si="207">S28*((S$39/S$28)^(1/11))</f>
        <v>607.66571366613107</v>
      </c>
      <c r="T29" s="120">
        <f t="shared" ref="T29:T38" si="208">T28*((T$39/T$28)^(1/11))</f>
        <v>1334.5963272623101</v>
      </c>
      <c r="U29" s="120">
        <f t="shared" ref="U29:U38" si="209">U28*((U$39/U$28)^(1/11))</f>
        <v>2497.3326481024924</v>
      </c>
      <c r="V29" s="129">
        <f t="shared" ref="V29:V38" si="210">V28*((V$39/V$28)^(1/11))</f>
        <v>1021.19435127756</v>
      </c>
      <c r="W29" s="129">
        <f t="shared" ref="W29:W38" si="211">W28*((W$39/W$28)^(1/11))</f>
        <v>32.163763304472184</v>
      </c>
      <c r="X29" s="129">
        <f t="shared" ref="X29:X38" si="212">X28*((X$39/X$28)^(1/11))</f>
        <v>34.393961423393982</v>
      </c>
      <c r="Y29" s="129">
        <f t="shared" ref="Y29:Y38" si="213">Y28*((Y$39/Y$28)^(1/11))</f>
        <v>63.298116807282661</v>
      </c>
      <c r="Z29" s="129">
        <f t="shared" ref="Z29:Z38" si="214">Z28*((Z$39/Z$28)^(1/11))</f>
        <v>41.940787580527847</v>
      </c>
      <c r="AA29" s="135">
        <f t="shared" ref="AA29:AA38" si="215">AA28*((AA$39/AA$28)^(1/11))</f>
        <v>2048.0410698131141</v>
      </c>
      <c r="AB29" s="135">
        <f t="shared" ref="AB29:AB38" si="216">AB28*((AB$39/AB$28)^(1/11))</f>
        <v>53.478027503847294</v>
      </c>
      <c r="AC29" s="135">
        <f t="shared" ref="AC29:AC38" si="217">AC28*((AC$39/AC$28)^(1/11))</f>
        <v>79.920550905467437</v>
      </c>
      <c r="AD29" s="135">
        <f t="shared" ref="AD29:AD38" si="218">AD28*((AD$39/AD$28)^(1/11))</f>
        <v>246.18259313642332</v>
      </c>
      <c r="AE29" s="135">
        <f t="shared" ref="AE29:AE38" si="219">AE28*((AE$39/AE$28)^(1/11))</f>
        <v>69.035278672373281</v>
      </c>
      <c r="AF29" s="138">
        <f t="shared" ref="AF29:AF38" si="220">AF28*((AF$39/AF$28)^(1/11))</f>
        <v>36789.374359862792</v>
      </c>
      <c r="AG29" s="138">
        <f t="shared" ref="AG29:AG38" si="221">AG28*((AG$39/AG$28)^(1/11))</f>
        <v>1103.7249302376772</v>
      </c>
      <c r="AH29" s="138">
        <f t="shared" ref="AH29:AH38" si="222">AH28*((AH$39/AH$28)^(1/11))</f>
        <v>873.9113026063394</v>
      </c>
      <c r="AI29" s="138">
        <f t="shared" ref="AI29:AI38" si="223">AI28*((AI$39/AI$28)^(1/11))</f>
        <v>2657.1607810819137</v>
      </c>
      <c r="AJ29" s="138">
        <f t="shared" ref="AJ29:AJ38" si="224">AJ28*((AJ$39/AJ$28)^(1/11))</f>
        <v>5418.7126396629765</v>
      </c>
      <c r="AK29" s="141">
        <f t="shared" ref="AK29:AK38" si="225">AK28*((AK$39/AK$28)^(1/11))</f>
        <v>46811.021508285929</v>
      </c>
      <c r="AL29" s="141">
        <f t="shared" ref="AL29:AL38" si="226">AL28*((AL$39/AL$28)^(1/11))</f>
        <v>1858.4191658603161</v>
      </c>
      <c r="AM29" s="141">
        <f t="shared" ref="AM29:AM38" si="227">AM28*((AM$39/AM$28)^(1/11))</f>
        <v>1119.2978621313373</v>
      </c>
      <c r="AN29" s="141">
        <f t="shared" ref="AN29:AN38" si="228">AN28*((AN$39/AN$28)^(1/11))</f>
        <v>3034.4384822506104</v>
      </c>
      <c r="AO29" s="141">
        <f t="shared" ref="AO29:AO38" si="229">AO28*((AO$39/AO$28)^(1/11))</f>
        <v>4678.2536022899403</v>
      </c>
      <c r="AP29" s="144">
        <f t="shared" ref="AP29:AP38" si="230">AP28*((AP$39/AP$28)^(1/11))</f>
        <v>30664.092374616765</v>
      </c>
      <c r="AQ29" s="144">
        <f t="shared" ref="AQ29:AQ38" si="231">AQ28*((AQ$39/AQ$28)^(1/11))</f>
        <v>937.36594395952193</v>
      </c>
      <c r="AR29" s="144">
        <f t="shared" ref="AR29:AR38" si="232">AR28*((AR$39/AR$28)^(1/11))</f>
        <v>729.89025119458051</v>
      </c>
      <c r="AS29" s="144">
        <f t="shared" ref="AS29:AS38" si="233">AS28*((AS$39/AS$28)^(1/11))</f>
        <v>2203.0883398528113</v>
      </c>
      <c r="AT29" s="144">
        <f t="shared" ref="AT29:AT38" si="234">AT28*((AT$39/AT$28)^(1/11))</f>
        <v>3026.0463818056946</v>
      </c>
      <c r="AU29" s="147">
        <f t="shared" ref="AU29:AU38" si="235">AU28*((AU$39/AU$28)^(1/11))</f>
        <v>48906.165638582323</v>
      </c>
      <c r="AV29" s="147">
        <f t="shared" ref="AV29:AV38" si="236">AV28*((AV$39/AV$28)^(1/11))</f>
        <v>1537.2432136285775</v>
      </c>
      <c r="AW29" s="147">
        <f t="shared" ref="AW29:AW38" si="237">AW28*((AW$39/AW$28)^(1/11))</f>
        <v>1592.4345546252155</v>
      </c>
      <c r="AX29" s="147">
        <f t="shared" ref="AX29:AX38" si="238">AX28*((AX$39/AX$28)^(1/11))</f>
        <v>2224.7457120496833</v>
      </c>
      <c r="AY29" s="147">
        <f t="shared" ref="AY29:AY38" si="239">AY28*((AY$39/AY$28)^(1/11))</f>
        <v>5830.3262098116957</v>
      </c>
      <c r="AZ29" s="150">
        <f t="shared" ref="AZ29:AZ38" si="240">AZ28*((AZ$39/AZ$28)^(1/11))</f>
        <v>467631.64798834914</v>
      </c>
      <c r="BA29" s="150">
        <f t="shared" ref="BA29:BA38" si="241">BA28*((BA$39/BA$28)^(1/11))</f>
        <v>19013.631761479381</v>
      </c>
      <c r="BB29" s="150">
        <f t="shared" ref="BB29:BB38" si="242">BB28*((BB$39/BB$28)^(1/11))</f>
        <v>12912.26654302828</v>
      </c>
      <c r="BC29" s="150">
        <f t="shared" ref="BC29:BC38" si="243">BC28*((BC$39/BC$28)^(1/11))</f>
        <v>31885.30162306421</v>
      </c>
      <c r="BD29" s="150">
        <f t="shared" ref="BD29:BD38" si="244">BD28*((BD$39/BD$28)^(1/11))</f>
        <v>57200.924583832282</v>
      </c>
      <c r="BE29" s="153">
        <f t="shared" ref="BE29:BE38" si="245">BE28*((BE$39/BE$28)^(1/11))</f>
        <v>85122.766782968407</v>
      </c>
      <c r="BF29" s="153">
        <f t="shared" ref="BF29:BF38" si="246">BF28*((BF$39/BF$28)^(1/11))</f>
        <v>1962.9129231987695</v>
      </c>
      <c r="BG29" s="153">
        <f t="shared" ref="BG29:BG38" si="247">BG28*((BG$39/BG$28)^(1/11))</f>
        <v>1258.4557128648312</v>
      </c>
      <c r="BH29" s="153">
        <f t="shared" ref="BH29:BH38" si="248">BH28*((BH$39/BH$28)^(1/11))</f>
        <v>4887.3469924274295</v>
      </c>
      <c r="BI29" s="153">
        <f t="shared" ref="BI29:BI38" si="249">BI28*((BI$39/BI$28)^(1/11))</f>
        <v>11141.959936050049</v>
      </c>
      <c r="BJ29" s="126">
        <f t="shared" ref="BJ29:BJ38" si="250">BJ28*((BJ$39/BJ$28)^(1/11))</f>
        <v>53678.647726748495</v>
      </c>
      <c r="BK29" s="126">
        <f t="shared" ref="BK29:BK38" si="251">BK28*((BK$39/BK$28)^(1/11))</f>
        <v>1801.7863194677529</v>
      </c>
      <c r="BL29" s="126">
        <f t="shared" ref="BL29:BL38" si="252">BL28*((BL$39/BL$28)^(1/11))</f>
        <v>1893.4842544436112</v>
      </c>
      <c r="BM29" s="126">
        <f t="shared" ref="BM29:BM38" si="253">BM28*((BM$39/BM$28)^(1/11))</f>
        <v>3185.5169626964216</v>
      </c>
      <c r="BN29" s="126">
        <f t="shared" ref="BN29:BN38" si="254">BN28*((BN$39/BN$28)^(1/11))</f>
        <v>5502.0374787057071</v>
      </c>
      <c r="BO29" s="156">
        <f t="shared" ref="BO29:BO38" si="255">BO28*((BO$39/BO$28)^(1/11))</f>
        <v>38100.723563717373</v>
      </c>
      <c r="BP29" s="156">
        <f t="shared" ref="BP29:BP38" si="256">BP28*((BP$39/BP$28)^(1/11))</f>
        <v>1462.5278687275188</v>
      </c>
      <c r="BQ29" s="156">
        <f t="shared" ref="BQ29:BQ38" si="257">BQ28*((BQ$39/BQ$28)^(1/11))</f>
        <v>1431.0114477743632</v>
      </c>
      <c r="BR29" s="156">
        <f t="shared" ref="BR29:BR38" si="258">BR28*((BR$39/BR$28)^(1/11))</f>
        <v>3218.8923333766252</v>
      </c>
      <c r="BS29" s="156">
        <f t="shared" ref="BS29:BS38" si="259">BS28*((BS$39/BS$28)^(1/11))</f>
        <v>4906.8865682156493</v>
      </c>
      <c r="BT29" s="159">
        <f t="shared" ref="BT29:BT38" si="260">BT28*((BT$39/BT$28)^(1/11))</f>
        <v>79720.987806745601</v>
      </c>
      <c r="BU29" s="159">
        <f t="shared" ref="BU29:BU38" si="261">BU28*((BU$39/BU$28)^(1/11))</f>
        <v>1856.0338149932384</v>
      </c>
      <c r="BV29" s="159">
        <f t="shared" ref="BV29:BV38" si="262">BV28*((BV$39/BV$28)^(1/11))</f>
        <v>2773.5477988718526</v>
      </c>
      <c r="BW29" s="159">
        <f t="shared" ref="BW29:BW38" si="263">BW28*((BW$39/BW$28)^(1/11))</f>
        <v>5025.4519745524103</v>
      </c>
      <c r="BX29" s="159">
        <f t="shared" ref="BX29:BX38" si="264">BX28*((BX$39/BX$28)^(1/11))</f>
        <v>11497.528736953995</v>
      </c>
      <c r="BY29" s="162">
        <f t="shared" ref="BY29:BY38" si="265">BY28*((BY$39/BY$28)^(1/11))</f>
        <v>94701.645162848712</v>
      </c>
      <c r="BZ29" s="162">
        <f t="shared" ref="BZ29:BZ38" si="266">BZ28*((BZ$39/BZ$28)^(1/11))</f>
        <v>1252.0014180073372</v>
      </c>
      <c r="CA29" s="162">
        <f t="shared" ref="CA29:CA38" si="267">CA28*((CA$39/CA$28)^(1/11))</f>
        <v>4151.357003081579</v>
      </c>
      <c r="CB29" s="162">
        <f t="shared" ref="CB29:CB38" si="268">CB28*((CB$39/CB$28)^(1/11))</f>
        <v>13395.974016150176</v>
      </c>
      <c r="CC29" s="162">
        <f t="shared" ref="CC29:CC38" si="269">CC28*((CC$39/CC$28)^(1/11))</f>
        <v>7520.5770650481909</v>
      </c>
      <c r="CD29" s="165">
        <f t="shared" ref="CD29:CD38" si="270">CD28*((CD$39/CD$28)^(1/11))</f>
        <v>7349.961557811368</v>
      </c>
      <c r="CE29" s="165">
        <f t="shared" ref="CE29:CE38" si="271">CE28*((CE$39/CE$28)^(1/11))</f>
        <v>176.36207055945036</v>
      </c>
      <c r="CF29" s="165">
        <f t="shared" ref="CF29:CF38" si="272">CF28*((CF$39/CF$28)^(1/11))</f>
        <v>124.09950646464812</v>
      </c>
      <c r="CG29" s="165">
        <f t="shared" ref="CG29:CG38" si="273">CG28*((CG$39/CG$28)^(1/11))</f>
        <v>914.63163161861985</v>
      </c>
      <c r="CH29" s="165">
        <f t="shared" ref="CH29:CH38" si="274">CH28*((CH$39/CH$28)^(1/11))</f>
        <v>943.66772056187642</v>
      </c>
      <c r="CI29" s="168">
        <f t="shared" ref="CI29:CI38" si="275">CI28*((CI$39/CI$28)^(1/11))</f>
        <v>63858.56115839546</v>
      </c>
      <c r="CJ29" s="168">
        <f t="shared" ref="CJ29:CJ38" si="276">CJ28*((CJ$39/CJ$28)^(1/11))</f>
        <v>3271.0855067856869</v>
      </c>
      <c r="CK29" s="168">
        <f t="shared" ref="CK29:CK38" si="277">CK28*((CK$39/CK$28)^(1/11))</f>
        <v>2787.4928803348294</v>
      </c>
      <c r="CL29" s="168">
        <f t="shared" ref="CL29:CL38" si="278">CL28*((CL$39/CL$28)^(1/11))</f>
        <v>4618.0422772837173</v>
      </c>
      <c r="CM29" s="168">
        <f t="shared" ref="CM29:CM38" si="279">CM28*((CM$39/CM$28)^(1/11))</f>
        <v>6290.5614009608507</v>
      </c>
    </row>
    <row r="30" spans="1:98" x14ac:dyDescent="0.25">
      <c r="A30" s="64">
        <v>42795</v>
      </c>
      <c r="B30" s="123">
        <f t="shared" si="190"/>
        <v>31967.365677439819</v>
      </c>
      <c r="C30" s="123">
        <f t="shared" si="191"/>
        <v>1425.7098813113053</v>
      </c>
      <c r="D30" s="123">
        <f t="shared" si="192"/>
        <v>1551.1200028669614</v>
      </c>
      <c r="E30" s="123">
        <f t="shared" si="193"/>
        <v>2718.7110504310567</v>
      </c>
      <c r="F30" s="123">
        <f t="shared" si="194"/>
        <v>3326.1451274402593</v>
      </c>
      <c r="G30" s="117">
        <f t="shared" si="195"/>
        <v>15867.961730697263</v>
      </c>
      <c r="H30" s="117">
        <f t="shared" si="196"/>
        <v>595.47644481233942</v>
      </c>
      <c r="I30" s="117">
        <f t="shared" si="197"/>
        <v>865.60134250899637</v>
      </c>
      <c r="J30" s="117">
        <f t="shared" si="198"/>
        <v>1439.4179002233984</v>
      </c>
      <c r="K30" s="117">
        <f t="shared" si="199"/>
        <v>2408.9488033968332</v>
      </c>
      <c r="L30" s="132">
        <f t="shared" si="200"/>
        <v>46042.831061418932</v>
      </c>
      <c r="M30" s="132">
        <f t="shared" si="201"/>
        <v>881.83367912523772</v>
      </c>
      <c r="N30" s="132">
        <f t="shared" si="202"/>
        <v>582.40443289464986</v>
      </c>
      <c r="O30" s="132">
        <f t="shared" si="203"/>
        <v>1207.5583113390173</v>
      </c>
      <c r="P30" s="132">
        <f t="shared" si="204"/>
        <v>3371.7374377401602</v>
      </c>
      <c r="Q30" s="120">
        <f t="shared" si="205"/>
        <v>23059.202014961764</v>
      </c>
      <c r="R30" s="120">
        <f t="shared" si="206"/>
        <v>560.27254096450906</v>
      </c>
      <c r="S30" s="120">
        <f t="shared" si="207"/>
        <v>761.6792400441883</v>
      </c>
      <c r="T30" s="120">
        <f t="shared" si="208"/>
        <v>1672.8511967246423</v>
      </c>
      <c r="U30" s="120">
        <f t="shared" si="209"/>
        <v>3130.2842842131313</v>
      </c>
      <c r="V30" s="129">
        <f t="shared" si="210"/>
        <v>1280.0171540464232</v>
      </c>
      <c r="W30" s="129">
        <f t="shared" si="211"/>
        <v>40.315703584638456</v>
      </c>
      <c r="X30" s="129">
        <f t="shared" si="212"/>
        <v>43.111147806955799</v>
      </c>
      <c r="Y30" s="129">
        <f t="shared" si="213"/>
        <v>79.341092350141793</v>
      </c>
      <c r="Z30" s="129">
        <f t="shared" si="214"/>
        <v>52.570725141723095</v>
      </c>
      <c r="AA30" s="135">
        <f t="shared" si="215"/>
        <v>2567.1192738901518</v>
      </c>
      <c r="AB30" s="135">
        <f t="shared" si="216"/>
        <v>67.032090888334281</v>
      </c>
      <c r="AC30" s="135">
        <f t="shared" si="217"/>
        <v>100.17650018515793</v>
      </c>
      <c r="AD30" s="135">
        <f t="shared" si="218"/>
        <v>308.57783520641925</v>
      </c>
      <c r="AE30" s="135">
        <f t="shared" si="219"/>
        <v>86.532344038588462</v>
      </c>
      <c r="AF30" s="138">
        <f t="shared" si="220"/>
        <v>46113.680719391981</v>
      </c>
      <c r="AG30" s="138">
        <f t="shared" si="221"/>
        <v>1383.4651966939093</v>
      </c>
      <c r="AH30" s="138">
        <f t="shared" si="222"/>
        <v>1095.4050588428377</v>
      </c>
      <c r="AI30" s="138">
        <f t="shared" si="223"/>
        <v>3330.6210287876875</v>
      </c>
      <c r="AJ30" s="138">
        <f t="shared" si="224"/>
        <v>6792.0911655450118</v>
      </c>
      <c r="AK30" s="141">
        <f t="shared" si="225"/>
        <v>58675.325078013615</v>
      </c>
      <c r="AL30" s="141">
        <f t="shared" si="226"/>
        <v>2329.4374951583441</v>
      </c>
      <c r="AM30" s="141">
        <f t="shared" si="227"/>
        <v>1402.9851048658882</v>
      </c>
      <c r="AN30" s="141">
        <f t="shared" si="228"/>
        <v>3803.520167654814</v>
      </c>
      <c r="AO30" s="141">
        <f t="shared" si="229"/>
        <v>5863.9619915827325</v>
      </c>
      <c r="AP30" s="144">
        <f t="shared" si="230"/>
        <v>38435.939450379214</v>
      </c>
      <c r="AQ30" s="144">
        <f t="shared" si="231"/>
        <v>1174.9423470527886</v>
      </c>
      <c r="AR30" s="144">
        <f t="shared" si="232"/>
        <v>914.88171760008231</v>
      </c>
      <c r="AS30" s="144">
        <f t="shared" si="233"/>
        <v>2761.4634406891496</v>
      </c>
      <c r="AT30" s="144">
        <f t="shared" si="234"/>
        <v>3793.0010803581267</v>
      </c>
      <c r="AU30" s="147">
        <f t="shared" si="235"/>
        <v>61301.485733547968</v>
      </c>
      <c r="AV30" s="147">
        <f t="shared" si="236"/>
        <v>1926.8591536217873</v>
      </c>
      <c r="AW30" s="147">
        <f t="shared" si="237"/>
        <v>1996.0387991438579</v>
      </c>
      <c r="AX30" s="147">
        <f t="shared" si="238"/>
        <v>2788.6098970800244</v>
      </c>
      <c r="AY30" s="147">
        <f t="shared" si="239"/>
        <v>7308.0286361836916</v>
      </c>
      <c r="AZ30" s="150">
        <f t="shared" si="240"/>
        <v>586153.39034263103</v>
      </c>
      <c r="BA30" s="150">
        <f t="shared" si="241"/>
        <v>23832.657108774514</v>
      </c>
      <c r="BB30" s="150">
        <f t="shared" si="242"/>
        <v>16184.894336732996</v>
      </c>
      <c r="BC30" s="150">
        <f t="shared" si="243"/>
        <v>39966.665491643813</v>
      </c>
      <c r="BD30" s="150">
        <f t="shared" si="244"/>
        <v>71698.560223156222</v>
      </c>
      <c r="BE30" s="153">
        <f t="shared" si="245"/>
        <v>106697.2232521464</v>
      </c>
      <c r="BF30" s="153">
        <f t="shared" si="246"/>
        <v>2460.4153072826011</v>
      </c>
      <c r="BG30" s="153">
        <f t="shared" si="247"/>
        <v>1577.4126620064678</v>
      </c>
      <c r="BH30" s="153">
        <f t="shared" si="248"/>
        <v>6126.0503255407821</v>
      </c>
      <c r="BI30" s="153">
        <f t="shared" si="249"/>
        <v>13965.901622937665</v>
      </c>
      <c r="BJ30" s="126">
        <f t="shared" si="250"/>
        <v>67283.558521739105</v>
      </c>
      <c r="BK30" s="126">
        <f t="shared" si="251"/>
        <v>2258.4509931528569</v>
      </c>
      <c r="BL30" s="126">
        <f t="shared" si="252"/>
        <v>2373.3898680231405</v>
      </c>
      <c r="BM30" s="126">
        <f t="shared" si="253"/>
        <v>3992.8896508839121</v>
      </c>
      <c r="BN30" s="126">
        <f t="shared" si="254"/>
        <v>6896.5347743442762</v>
      </c>
      <c r="BO30" s="156">
        <f t="shared" si="255"/>
        <v>47757.392784366733</v>
      </c>
      <c r="BP30" s="156">
        <f t="shared" si="256"/>
        <v>1833.2071244813951</v>
      </c>
      <c r="BQ30" s="156">
        <f t="shared" si="257"/>
        <v>1793.7028328607862</v>
      </c>
      <c r="BR30" s="156">
        <f t="shared" si="258"/>
        <v>4034.7240450321688</v>
      </c>
      <c r="BS30" s="156">
        <f t="shared" si="259"/>
        <v>6150.5422277535408</v>
      </c>
      <c r="BT30" s="159">
        <f t="shared" si="260"/>
        <v>99926.357605188663</v>
      </c>
      <c r="BU30" s="159">
        <f t="shared" si="261"/>
        <v>2326.4475745575701</v>
      </c>
      <c r="BV30" s="159">
        <f t="shared" si="262"/>
        <v>3476.5064609711408</v>
      </c>
      <c r="BW30" s="159">
        <f t="shared" si="263"/>
        <v>6299.1581633956375</v>
      </c>
      <c r="BX30" s="159">
        <f t="shared" si="264"/>
        <v>14411.589717502011</v>
      </c>
      <c r="BY30" s="162">
        <f t="shared" si="265"/>
        <v>118703.8786233125</v>
      </c>
      <c r="BZ30" s="162">
        <f t="shared" si="266"/>
        <v>1569.3225192001253</v>
      </c>
      <c r="CA30" s="162">
        <f t="shared" si="267"/>
        <v>5203.5228846177606</v>
      </c>
      <c r="CB30" s="162">
        <f t="shared" si="268"/>
        <v>16791.197987318104</v>
      </c>
      <c r="CC30" s="162">
        <f t="shared" si="269"/>
        <v>9426.6753821607454</v>
      </c>
      <c r="CD30" s="165">
        <f t="shared" si="270"/>
        <v>9212.8171917621712</v>
      </c>
      <c r="CE30" s="165">
        <f t="shared" si="271"/>
        <v>221.06122635404628</v>
      </c>
      <c r="CF30" s="165">
        <f t="shared" si="272"/>
        <v>155.55265937841972</v>
      </c>
      <c r="CG30" s="165">
        <f t="shared" si="273"/>
        <v>1146.4459988841975</v>
      </c>
      <c r="CH30" s="165">
        <f t="shared" si="274"/>
        <v>1182.8413156887693</v>
      </c>
      <c r="CI30" s="168">
        <f t="shared" si="275"/>
        <v>80043.581922685276</v>
      </c>
      <c r="CJ30" s="168">
        <f t="shared" si="276"/>
        <v>4100.145634178386</v>
      </c>
      <c r="CK30" s="168">
        <f t="shared" si="277"/>
        <v>3493.9859382761751</v>
      </c>
      <c r="CL30" s="168">
        <f t="shared" si="278"/>
        <v>5788.490041723815</v>
      </c>
      <c r="CM30" s="168">
        <f t="shared" si="279"/>
        <v>7884.9109297742807</v>
      </c>
    </row>
    <row r="31" spans="1:98" x14ac:dyDescent="0.25">
      <c r="A31" s="64">
        <v>42826</v>
      </c>
      <c r="B31" s="123">
        <f t="shared" si="190"/>
        <v>40069.528768550867</v>
      </c>
      <c r="C31" s="123">
        <f t="shared" si="191"/>
        <v>1787.057578695855</v>
      </c>
      <c r="D31" s="123">
        <f t="shared" si="192"/>
        <v>1944.2530299647151</v>
      </c>
      <c r="E31" s="123">
        <f t="shared" si="193"/>
        <v>3407.771279868216</v>
      </c>
      <c r="F31" s="123">
        <f t="shared" si="194"/>
        <v>4169.1601746965271</v>
      </c>
      <c r="G31" s="117">
        <f t="shared" si="195"/>
        <v>19889.713637403464</v>
      </c>
      <c r="H31" s="117">
        <f t="shared" si="196"/>
        <v>746.4005879358823</v>
      </c>
      <c r="I31" s="117">
        <f t="shared" si="197"/>
        <v>1084.9889304528469</v>
      </c>
      <c r="J31" s="117">
        <f t="shared" si="198"/>
        <v>1804.2399096924187</v>
      </c>
      <c r="K31" s="117">
        <f t="shared" si="199"/>
        <v>3019.4994593438159</v>
      </c>
      <c r="L31" s="132">
        <f t="shared" si="200"/>
        <v>57712.435939100738</v>
      </c>
      <c r="M31" s="132">
        <f t="shared" si="201"/>
        <v>1105.3353701810447</v>
      </c>
      <c r="N31" s="132">
        <f t="shared" si="202"/>
        <v>730.0154605880773</v>
      </c>
      <c r="O31" s="132">
        <f t="shared" si="203"/>
        <v>1513.6152595160161</v>
      </c>
      <c r="P31" s="132">
        <f t="shared" si="204"/>
        <v>4226.307904904269</v>
      </c>
      <c r="Q31" s="120">
        <f t="shared" si="205"/>
        <v>28903.58147873306</v>
      </c>
      <c r="R31" s="120">
        <f t="shared" si="206"/>
        <v>702.2742169289827</v>
      </c>
      <c r="S31" s="120">
        <f t="shared" si="207"/>
        <v>954.72765974261654</v>
      </c>
      <c r="T31" s="120">
        <f t="shared" si="208"/>
        <v>2096.8371253677565</v>
      </c>
      <c r="U31" s="120">
        <f t="shared" si="209"/>
        <v>3923.6581908448952</v>
      </c>
      <c r="V31" s="129">
        <f t="shared" si="210"/>
        <v>1604.4388735634288</v>
      </c>
      <c r="W31" s="129">
        <f t="shared" si="211"/>
        <v>50.533761865435494</v>
      </c>
      <c r="X31" s="129">
        <f t="shared" si="212"/>
        <v>54.037714421841287</v>
      </c>
      <c r="Y31" s="129">
        <f t="shared" si="213"/>
        <v>99.450177237965889</v>
      </c>
      <c r="Z31" s="129">
        <f t="shared" si="214"/>
        <v>65.894831770152805</v>
      </c>
      <c r="AA31" s="135">
        <f t="shared" si="215"/>
        <v>3217.7584050986115</v>
      </c>
      <c r="AB31" s="135">
        <f t="shared" si="216"/>
        <v>84.021446163822176</v>
      </c>
      <c r="AC31" s="135">
        <f t="shared" si="217"/>
        <v>125.56634151855454</v>
      </c>
      <c r="AD31" s="135">
        <f t="shared" si="218"/>
        <v>386.78721824947729</v>
      </c>
      <c r="AE31" s="135">
        <f t="shared" si="219"/>
        <v>108.46405937387985</v>
      </c>
      <c r="AF31" s="138">
        <f t="shared" si="220"/>
        <v>57801.242518818268</v>
      </c>
      <c r="AG31" s="138">
        <f t="shared" si="221"/>
        <v>1734.1059334875761</v>
      </c>
      <c r="AH31" s="138">
        <f t="shared" si="222"/>
        <v>1373.0366449774494</v>
      </c>
      <c r="AI31" s="138">
        <f t="shared" si="223"/>
        <v>4174.7704980373874</v>
      </c>
      <c r="AJ31" s="138">
        <f t="shared" si="224"/>
        <v>8513.5539506933274</v>
      </c>
      <c r="AK31" s="141">
        <f t="shared" si="225"/>
        <v>73546.649102736861</v>
      </c>
      <c r="AL31" s="141">
        <f t="shared" si="226"/>
        <v>2919.8359248181769</v>
      </c>
      <c r="AM31" s="141">
        <f t="shared" si="227"/>
        <v>1758.5731833056793</v>
      </c>
      <c r="AN31" s="141">
        <f t="shared" si="228"/>
        <v>4767.5264304673137</v>
      </c>
      <c r="AO31" s="141">
        <f t="shared" si="229"/>
        <v>7350.1894428928417</v>
      </c>
      <c r="AP31" s="144">
        <f t="shared" si="230"/>
        <v>48177.569496761622</v>
      </c>
      <c r="AQ31" s="144">
        <f t="shared" si="231"/>
        <v>1472.7327441261607</v>
      </c>
      <c r="AR31" s="144">
        <f t="shared" si="232"/>
        <v>1146.7594694256845</v>
      </c>
      <c r="AS31" s="144">
        <f t="shared" si="233"/>
        <v>3461.3593092559463</v>
      </c>
      <c r="AT31" s="144">
        <f t="shared" si="234"/>
        <v>4754.3412692217325</v>
      </c>
      <c r="AU31" s="147">
        <f t="shared" si="235"/>
        <v>76838.412990933415</v>
      </c>
      <c r="AV31" s="147">
        <f t="shared" si="236"/>
        <v>2415.2236711666756</v>
      </c>
      <c r="AW31" s="147">
        <f t="shared" si="237"/>
        <v>2501.9369719877382</v>
      </c>
      <c r="AX31" s="147">
        <f t="shared" si="238"/>
        <v>3495.3860641125725</v>
      </c>
      <c r="AY31" s="147">
        <f t="shared" si="239"/>
        <v>9160.25632620748</v>
      </c>
      <c r="AZ31" s="150">
        <f t="shared" si="240"/>
        <v>734714.59531909355</v>
      </c>
      <c r="BA31" s="150">
        <f t="shared" si="241"/>
        <v>29873.069595002333</v>
      </c>
      <c r="BB31" s="150">
        <f t="shared" si="242"/>
        <v>20286.973152102943</v>
      </c>
      <c r="BC31" s="150">
        <f t="shared" si="243"/>
        <v>50096.259693699176</v>
      </c>
      <c r="BD31" s="150">
        <f t="shared" si="244"/>
        <v>89870.637152717682</v>
      </c>
      <c r="BE31" s="153">
        <f t="shared" si="245"/>
        <v>133739.74883528071</v>
      </c>
      <c r="BF31" s="153">
        <f t="shared" si="246"/>
        <v>3084.0102037972724</v>
      </c>
      <c r="BG31" s="153">
        <f t="shared" si="247"/>
        <v>1977.2095917415795</v>
      </c>
      <c r="BH31" s="153">
        <f t="shared" si="248"/>
        <v>7678.7043459786773</v>
      </c>
      <c r="BI31" s="153">
        <f t="shared" si="249"/>
        <v>17505.574356850459</v>
      </c>
      <c r="BJ31" s="126">
        <f t="shared" si="250"/>
        <v>84336.648538417125</v>
      </c>
      <c r="BK31" s="126">
        <f t="shared" si="251"/>
        <v>2830.8578178015255</v>
      </c>
      <c r="BL31" s="126">
        <f t="shared" si="252"/>
        <v>2974.9280736903288</v>
      </c>
      <c r="BM31" s="126">
        <f t="shared" si="253"/>
        <v>5004.8918121724746</v>
      </c>
      <c r="BN31" s="126">
        <f t="shared" si="254"/>
        <v>8644.4689040773919</v>
      </c>
      <c r="BO31" s="156">
        <f t="shared" si="255"/>
        <v>59861.555168265048</v>
      </c>
      <c r="BP31" s="156">
        <f t="shared" si="256"/>
        <v>2297.8354348716089</v>
      </c>
      <c r="BQ31" s="156">
        <f t="shared" si="257"/>
        <v>2248.3187382020951</v>
      </c>
      <c r="BR31" s="156">
        <f t="shared" si="258"/>
        <v>5057.3291783524928</v>
      </c>
      <c r="BS31" s="156">
        <f t="shared" si="259"/>
        <v>7709.4037470557969</v>
      </c>
      <c r="BT31" s="159">
        <f t="shared" si="260"/>
        <v>125252.80003360848</v>
      </c>
      <c r="BU31" s="159">
        <f t="shared" si="261"/>
        <v>2916.0882056367695</v>
      </c>
      <c r="BV31" s="159">
        <f t="shared" si="262"/>
        <v>4357.6307493565228</v>
      </c>
      <c r="BW31" s="159">
        <f t="shared" si="263"/>
        <v>7895.6865508615128</v>
      </c>
      <c r="BX31" s="159">
        <f t="shared" si="264"/>
        <v>18064.222576636359</v>
      </c>
      <c r="BY31" s="162">
        <f t="shared" si="265"/>
        <v>148789.50387807866</v>
      </c>
      <c r="BZ31" s="162">
        <f t="shared" si="266"/>
        <v>1967.0689935705766</v>
      </c>
      <c r="CA31" s="162">
        <f t="shared" si="267"/>
        <v>6522.3613364597568</v>
      </c>
      <c r="CB31" s="162">
        <f t="shared" si="268"/>
        <v>21046.945112718469</v>
      </c>
      <c r="CC31" s="162">
        <f t="shared" si="269"/>
        <v>11815.876360555056</v>
      </c>
      <c r="CD31" s="165">
        <f t="shared" si="270"/>
        <v>11547.815582603202</v>
      </c>
      <c r="CE31" s="165">
        <f t="shared" si="271"/>
        <v>277.0894310898999</v>
      </c>
      <c r="CF31" s="165">
        <f t="shared" si="272"/>
        <v>194.97764760725696</v>
      </c>
      <c r="CG31" s="165">
        <f t="shared" si="273"/>
        <v>1437.0139659740457</v>
      </c>
      <c r="CH31" s="165">
        <f t="shared" si="274"/>
        <v>1482.6337148284379</v>
      </c>
      <c r="CI31" s="168">
        <f t="shared" si="275"/>
        <v>100330.71354554482</v>
      </c>
      <c r="CJ31" s="168">
        <f t="shared" si="276"/>
        <v>5139.3319393816464</v>
      </c>
      <c r="CK31" s="168">
        <f t="shared" si="277"/>
        <v>4379.5404189176779</v>
      </c>
      <c r="CL31" s="168">
        <f t="shared" si="278"/>
        <v>7255.5890464571503</v>
      </c>
      <c r="CM31" s="168">
        <f t="shared" si="279"/>
        <v>9883.3500553666781</v>
      </c>
    </row>
    <row r="32" spans="1:98" x14ac:dyDescent="0.25">
      <c r="A32" s="64">
        <v>42856</v>
      </c>
      <c r="B32" s="123">
        <f t="shared" si="190"/>
        <v>50225.193778379267</v>
      </c>
      <c r="C32" s="123">
        <f t="shared" si="191"/>
        <v>2239.9892372471895</v>
      </c>
      <c r="D32" s="123">
        <f t="shared" si="192"/>
        <v>2437.0260441101373</v>
      </c>
      <c r="E32" s="123">
        <f t="shared" si="193"/>
        <v>4271.4745629379813</v>
      </c>
      <c r="F32" s="123">
        <f t="shared" si="194"/>
        <v>5225.838289158587</v>
      </c>
      <c r="G32" s="117">
        <f t="shared" si="195"/>
        <v>24930.782875068729</v>
      </c>
      <c r="H32" s="117">
        <f t="shared" si="196"/>
        <v>935.57661688297617</v>
      </c>
      <c r="I32" s="117">
        <f t="shared" si="197"/>
        <v>1359.9805376838101</v>
      </c>
      <c r="J32" s="117">
        <f t="shared" si="198"/>
        <v>2261.5264484495333</v>
      </c>
      <c r="K32" s="117">
        <f t="shared" si="199"/>
        <v>3784.7948333817967</v>
      </c>
      <c r="L32" s="132">
        <f t="shared" si="200"/>
        <v>72339.714679615994</v>
      </c>
      <c r="M32" s="132">
        <f t="shared" si="201"/>
        <v>1385.483804366869</v>
      </c>
      <c r="N32" s="132">
        <f t="shared" si="202"/>
        <v>915.03866144855067</v>
      </c>
      <c r="O32" s="132">
        <f t="shared" si="203"/>
        <v>1897.2426692167733</v>
      </c>
      <c r="P32" s="132">
        <f t="shared" si="204"/>
        <v>5297.4701728340233</v>
      </c>
      <c r="Q32" s="120">
        <f t="shared" si="205"/>
        <v>36229.225181153612</v>
      </c>
      <c r="R32" s="120">
        <f t="shared" si="206"/>
        <v>880.26636985312712</v>
      </c>
      <c r="S32" s="120">
        <f t="shared" si="207"/>
        <v>1196.7044083080602</v>
      </c>
      <c r="T32" s="120">
        <f t="shared" si="208"/>
        <v>2628.2827420209774</v>
      </c>
      <c r="U32" s="120">
        <f t="shared" si="209"/>
        <v>4918.1135643896141</v>
      </c>
      <c r="V32" s="129">
        <f t="shared" si="210"/>
        <v>2011.0856255822671</v>
      </c>
      <c r="W32" s="129">
        <f t="shared" si="211"/>
        <v>63.341597968429539</v>
      </c>
      <c r="X32" s="129">
        <f t="shared" si="212"/>
        <v>67.733631055523233</v>
      </c>
      <c r="Y32" s="129">
        <f t="shared" si="213"/>
        <v>124.65593124197959</v>
      </c>
      <c r="Z32" s="129">
        <f t="shared" si="214"/>
        <v>82.595947503310754</v>
      </c>
      <c r="AA32" s="135">
        <f t="shared" si="215"/>
        <v>4033.3027214168355</v>
      </c>
      <c r="AB32" s="135">
        <f t="shared" si="216"/>
        <v>105.31677174176681</v>
      </c>
      <c r="AC32" s="135">
        <f t="shared" si="217"/>
        <v>157.39126534877971</v>
      </c>
      <c r="AD32" s="135">
        <f t="shared" si="218"/>
        <v>484.81885324360002</v>
      </c>
      <c r="AE32" s="135">
        <f t="shared" si="219"/>
        <v>135.95439146562657</v>
      </c>
      <c r="AF32" s="138">
        <f t="shared" si="220"/>
        <v>72451.029382138993</v>
      </c>
      <c r="AG32" s="138">
        <f t="shared" si="221"/>
        <v>2173.6169408113715</v>
      </c>
      <c r="AH32" s="138">
        <f t="shared" si="222"/>
        <v>1721.0342541620598</v>
      </c>
      <c r="AI32" s="138">
        <f t="shared" si="223"/>
        <v>5232.8705549629012</v>
      </c>
      <c r="AJ32" s="138">
        <f t="shared" si="224"/>
        <v>10671.323323668898</v>
      </c>
      <c r="AK32" s="141">
        <f t="shared" si="225"/>
        <v>92187.126139467553</v>
      </c>
      <c r="AL32" s="141">
        <f t="shared" si="226"/>
        <v>3659.8714692189233</v>
      </c>
      <c r="AM32" s="141">
        <f t="shared" si="227"/>
        <v>2204.2854413179898</v>
      </c>
      <c r="AN32" s="141">
        <f t="shared" si="228"/>
        <v>5975.8611137374119</v>
      </c>
      <c r="AO32" s="141">
        <f t="shared" si="229"/>
        <v>9213.1028345617742</v>
      </c>
      <c r="AP32" s="144">
        <f t="shared" si="230"/>
        <v>60388.226118729508</v>
      </c>
      <c r="AQ32" s="144">
        <f t="shared" si="231"/>
        <v>1845.9984364866234</v>
      </c>
      <c r="AR32" s="144">
        <f t="shared" si="232"/>
        <v>1437.4068859602264</v>
      </c>
      <c r="AS32" s="144">
        <f t="shared" si="233"/>
        <v>4338.6445358055607</v>
      </c>
      <c r="AT32" s="144">
        <f t="shared" si="234"/>
        <v>5959.3341592432962</v>
      </c>
      <c r="AU32" s="147">
        <f t="shared" si="235"/>
        <v>96313.191112986897</v>
      </c>
      <c r="AV32" s="147">
        <f t="shared" si="236"/>
        <v>3027.3646990748452</v>
      </c>
      <c r="AW32" s="147">
        <f t="shared" si="237"/>
        <v>3136.0555789216528</v>
      </c>
      <c r="AX32" s="147">
        <f t="shared" si="238"/>
        <v>4381.2954081478574</v>
      </c>
      <c r="AY32" s="147">
        <f t="shared" si="239"/>
        <v>11481.933109342981</v>
      </c>
      <c r="AZ32" s="150">
        <f t="shared" si="240"/>
        <v>920928.79691331415</v>
      </c>
      <c r="BA32" s="150">
        <f t="shared" si="241"/>
        <v>37444.431099514128</v>
      </c>
      <c r="BB32" s="150">
        <f t="shared" si="242"/>
        <v>25428.728239520988</v>
      </c>
      <c r="BC32" s="150">
        <f t="shared" si="243"/>
        <v>62793.21040238547</v>
      </c>
      <c r="BD32" s="150">
        <f t="shared" si="244"/>
        <v>112648.44645551093</v>
      </c>
      <c r="BE32" s="153">
        <f t="shared" si="245"/>
        <v>167636.2315095595</v>
      </c>
      <c r="BF32" s="153">
        <f t="shared" si="246"/>
        <v>3865.6558951546363</v>
      </c>
      <c r="BG32" s="153">
        <f t="shared" si="247"/>
        <v>2478.3354817896561</v>
      </c>
      <c r="BH32" s="153">
        <f t="shared" si="248"/>
        <v>9624.8801919117213</v>
      </c>
      <c r="BI32" s="153">
        <f t="shared" si="249"/>
        <v>21942.38093872245</v>
      </c>
      <c r="BJ32" s="126">
        <f t="shared" si="250"/>
        <v>105711.86249601252</v>
      </c>
      <c r="BK32" s="126">
        <f t="shared" si="251"/>
        <v>3548.3417656190099</v>
      </c>
      <c r="BL32" s="126">
        <f t="shared" si="252"/>
        <v>3728.9267822662505</v>
      </c>
      <c r="BM32" s="126">
        <f t="shared" si="253"/>
        <v>6273.3870058257062</v>
      </c>
      <c r="BN32" s="126">
        <f t="shared" si="254"/>
        <v>10835.418812292732</v>
      </c>
      <c r="BO32" s="156">
        <f t="shared" si="255"/>
        <v>75033.530480672707</v>
      </c>
      <c r="BP32" s="156">
        <f t="shared" si="256"/>
        <v>2880.2242884831107</v>
      </c>
      <c r="BQ32" s="156">
        <f t="shared" si="257"/>
        <v>2818.1575319745216</v>
      </c>
      <c r="BR32" s="156">
        <f t="shared" si="258"/>
        <v>6339.1146786623867</v>
      </c>
      <c r="BS32" s="156">
        <f t="shared" si="259"/>
        <v>9663.3603890930954</v>
      </c>
      <c r="BT32" s="159">
        <f t="shared" si="260"/>
        <v>156998.25643844443</v>
      </c>
      <c r="BU32" s="159">
        <f t="shared" si="261"/>
        <v>3655.1738865944712</v>
      </c>
      <c r="BV32" s="159">
        <f t="shared" si="262"/>
        <v>5462.0769329544255</v>
      </c>
      <c r="BW32" s="159">
        <f t="shared" si="263"/>
        <v>9896.8567691669505</v>
      </c>
      <c r="BX32" s="159">
        <f t="shared" si="264"/>
        <v>22642.619148529284</v>
      </c>
      <c r="BY32" s="162">
        <f t="shared" si="265"/>
        <v>186500.36309712456</v>
      </c>
      <c r="BZ32" s="162">
        <f t="shared" si="266"/>
        <v>2465.6247381442995</v>
      </c>
      <c r="CA32" s="162">
        <f t="shared" si="267"/>
        <v>8175.4608073507279</v>
      </c>
      <c r="CB32" s="162">
        <f t="shared" si="268"/>
        <v>26381.315908034016</v>
      </c>
      <c r="CC32" s="162">
        <f t="shared" si="269"/>
        <v>14810.622887485259</v>
      </c>
      <c r="CD32" s="165">
        <f t="shared" si="270"/>
        <v>14474.621818074582</v>
      </c>
      <c r="CE32" s="165">
        <f t="shared" si="271"/>
        <v>347.31804436277633</v>
      </c>
      <c r="CF32" s="165">
        <f t="shared" si="272"/>
        <v>244.39494135536322</v>
      </c>
      <c r="CG32" s="165">
        <f t="shared" si="273"/>
        <v>1801.2266957312156</v>
      </c>
      <c r="CH32" s="165">
        <f t="shared" si="274"/>
        <v>1858.4088188244916</v>
      </c>
      <c r="CI32" s="168">
        <f t="shared" si="275"/>
        <v>125759.64042040549</v>
      </c>
      <c r="CJ32" s="168">
        <f t="shared" si="276"/>
        <v>6441.9011273586311</v>
      </c>
      <c r="CK32" s="168">
        <f t="shared" si="277"/>
        <v>5489.539631746954</v>
      </c>
      <c r="CL32" s="168">
        <f t="shared" si="278"/>
        <v>9094.5258662640281</v>
      </c>
      <c r="CM32" s="168">
        <f t="shared" si="279"/>
        <v>12388.295719113823</v>
      </c>
    </row>
    <row r="33" spans="1:91" x14ac:dyDescent="0.25">
      <c r="A33" s="64">
        <v>42887</v>
      </c>
      <c r="B33" s="123">
        <f t="shared" si="190"/>
        <v>62954.822969009365</v>
      </c>
      <c r="C33" s="123">
        <f t="shared" si="191"/>
        <v>2807.7169100756764</v>
      </c>
      <c r="D33" s="123">
        <f t="shared" si="192"/>
        <v>3054.6929068069339</v>
      </c>
      <c r="E33" s="123">
        <f t="shared" si="193"/>
        <v>5354.0843687525303</v>
      </c>
      <c r="F33" s="123">
        <f t="shared" si="194"/>
        <v>6550.3326041973896</v>
      </c>
      <c r="G33" s="117">
        <f t="shared" si="195"/>
        <v>31249.516513650557</v>
      </c>
      <c r="H33" s="117">
        <f t="shared" si="196"/>
        <v>1172.6995131110293</v>
      </c>
      <c r="I33" s="117">
        <f t="shared" si="197"/>
        <v>1704.6690624823159</v>
      </c>
      <c r="J33" s="117">
        <f t="shared" si="198"/>
        <v>2834.7127505391809</v>
      </c>
      <c r="K33" s="117">
        <f t="shared" si="199"/>
        <v>4744.0551401544271</v>
      </c>
      <c r="L33" s="132">
        <f t="shared" si="200"/>
        <v>90674.292893307211</v>
      </c>
      <c r="M33" s="132">
        <f t="shared" si="201"/>
        <v>1736.6361594386358</v>
      </c>
      <c r="N33" s="132">
        <f t="shared" si="202"/>
        <v>1146.9561908607475</v>
      </c>
      <c r="O33" s="132">
        <f t="shared" si="203"/>
        <v>2378.1008570485405</v>
      </c>
      <c r="P33" s="132">
        <f t="shared" si="204"/>
        <v>6640.1196655599097</v>
      </c>
      <c r="Q33" s="120">
        <f t="shared" si="205"/>
        <v>45411.561131014154</v>
      </c>
      <c r="R33" s="120">
        <f t="shared" si="206"/>
        <v>1103.370824694196</v>
      </c>
      <c r="S33" s="120">
        <f t="shared" si="207"/>
        <v>1500.0104231294845</v>
      </c>
      <c r="T33" s="120">
        <f t="shared" si="208"/>
        <v>3294.4238197774957</v>
      </c>
      <c r="U33" s="120">
        <f t="shared" si="209"/>
        <v>6164.6147181400283</v>
      </c>
      <c r="V33" s="129">
        <f t="shared" si="210"/>
        <v>2520.7974327129937</v>
      </c>
      <c r="W33" s="129">
        <f t="shared" si="211"/>
        <v>79.395593858181101</v>
      </c>
      <c r="X33" s="129">
        <f t="shared" si="212"/>
        <v>84.900792438241965</v>
      </c>
      <c r="Y33" s="129">
        <f t="shared" si="213"/>
        <v>156.25011061189915</v>
      </c>
      <c r="Z33" s="129">
        <f t="shared" si="214"/>
        <v>103.52997891800895</v>
      </c>
      <c r="AA33" s="135">
        <f t="shared" si="215"/>
        <v>5055.5476187435879</v>
      </c>
      <c r="AB33" s="135">
        <f t="shared" si="216"/>
        <v>132.00942041013366</v>
      </c>
      <c r="AC33" s="135">
        <f t="shared" si="217"/>
        <v>197.28225023128118</v>
      </c>
      <c r="AD33" s="135">
        <f t="shared" si="218"/>
        <v>607.69671118974998</v>
      </c>
      <c r="AE33" s="135">
        <f t="shared" si="219"/>
        <v>170.41217768805015</v>
      </c>
      <c r="AF33" s="138">
        <f t="shared" si="220"/>
        <v>90813.820426483202</v>
      </c>
      <c r="AG33" s="138">
        <f t="shared" si="221"/>
        <v>2724.5224839754778</v>
      </c>
      <c r="AH33" s="138">
        <f t="shared" si="222"/>
        <v>2157.232230351583</v>
      </c>
      <c r="AI33" s="138">
        <f t="shared" si="223"/>
        <v>6559.147205306449</v>
      </c>
      <c r="AJ33" s="138">
        <f t="shared" si="224"/>
        <v>13375.981656756387</v>
      </c>
      <c r="AK33" s="141">
        <f t="shared" si="225"/>
        <v>115552.05205858729</v>
      </c>
      <c r="AL33" s="141">
        <f t="shared" si="226"/>
        <v>4587.4698154612197</v>
      </c>
      <c r="AM33" s="141">
        <f t="shared" si="227"/>
        <v>2762.9639488036387</v>
      </c>
      <c r="AN33" s="141">
        <f t="shared" si="228"/>
        <v>7490.449517482497</v>
      </c>
      <c r="AO33" s="141">
        <f t="shared" si="229"/>
        <v>11548.173621876495</v>
      </c>
      <c r="AP33" s="144">
        <f t="shared" si="230"/>
        <v>75693.686747977801</v>
      </c>
      <c r="AQ33" s="144">
        <f t="shared" si="231"/>
        <v>2313.8687186133066</v>
      </c>
      <c r="AR33" s="144">
        <f t="shared" si="232"/>
        <v>1801.7192017089951</v>
      </c>
      <c r="AS33" s="144">
        <f t="shared" si="233"/>
        <v>5438.2786432310086</v>
      </c>
      <c r="AT33" s="144">
        <f t="shared" si="234"/>
        <v>7469.7337886595287</v>
      </c>
      <c r="AU33" s="147">
        <f t="shared" si="235"/>
        <v>120723.87262164422</v>
      </c>
      <c r="AV33" s="147">
        <f t="shared" si="236"/>
        <v>3794.6535265520147</v>
      </c>
      <c r="AW33" s="147">
        <f t="shared" si="237"/>
        <v>3930.8922263825211</v>
      </c>
      <c r="AX33" s="147">
        <f t="shared" si="238"/>
        <v>5491.7394248783849</v>
      </c>
      <c r="AY33" s="147">
        <f t="shared" si="239"/>
        <v>14392.04136135879</v>
      </c>
      <c r="AZ33" s="150">
        <f t="shared" si="240"/>
        <v>1154339.1874716496</v>
      </c>
      <c r="BA33" s="150">
        <f t="shared" si="241"/>
        <v>46934.762291747385</v>
      </c>
      <c r="BB33" s="150">
        <f t="shared" si="242"/>
        <v>31873.666664382785</v>
      </c>
      <c r="BC33" s="150">
        <f t="shared" si="243"/>
        <v>78708.216875803555</v>
      </c>
      <c r="BD33" s="150">
        <f t="shared" si="244"/>
        <v>141199.31593760129</v>
      </c>
      <c r="BE33" s="153">
        <f t="shared" si="245"/>
        <v>210123.8140452774</v>
      </c>
      <c r="BF33" s="153">
        <f t="shared" si="246"/>
        <v>4845.4105246942599</v>
      </c>
      <c r="BG33" s="153">
        <f t="shared" si="247"/>
        <v>3106.4722657386051</v>
      </c>
      <c r="BH33" s="153">
        <f t="shared" si="248"/>
        <v>12064.316391758088</v>
      </c>
      <c r="BI33" s="153">
        <f t="shared" si="249"/>
        <v>27503.700903797955</v>
      </c>
      <c r="BJ33" s="126">
        <f t="shared" si="250"/>
        <v>132504.6473394708</v>
      </c>
      <c r="BK33" s="126">
        <f t="shared" si="251"/>
        <v>4447.6727889549493</v>
      </c>
      <c r="BL33" s="126">
        <f t="shared" si="252"/>
        <v>4674.0272716085656</v>
      </c>
      <c r="BM33" s="126">
        <f t="shared" si="253"/>
        <v>7863.3836657859383</v>
      </c>
      <c r="BN33" s="126">
        <f t="shared" si="254"/>
        <v>13581.667322836856</v>
      </c>
      <c r="BO33" s="156">
        <f t="shared" si="255"/>
        <v>94050.859196166348</v>
      </c>
      <c r="BP33" s="156">
        <f t="shared" si="256"/>
        <v>3610.2202212020297</v>
      </c>
      <c r="BQ33" s="156">
        <f t="shared" si="257"/>
        <v>3532.4225787379623</v>
      </c>
      <c r="BR33" s="156">
        <f t="shared" si="258"/>
        <v>7945.7700877449397</v>
      </c>
      <c r="BS33" s="156">
        <f t="shared" si="259"/>
        <v>12112.549436155196</v>
      </c>
      <c r="BT33" s="159">
        <f t="shared" si="260"/>
        <v>196789.63279142469</v>
      </c>
      <c r="BU33" s="159">
        <f t="shared" si="261"/>
        <v>4581.581625486092</v>
      </c>
      <c r="BV33" s="159">
        <f t="shared" si="262"/>
        <v>6846.4461854456931</v>
      </c>
      <c r="BW33" s="159">
        <f t="shared" si="263"/>
        <v>12405.225724002232</v>
      </c>
      <c r="BX33" s="159">
        <f t="shared" si="264"/>
        <v>28381.41523834179</v>
      </c>
      <c r="BY33" s="162">
        <f t="shared" si="265"/>
        <v>233769.0800008362</v>
      </c>
      <c r="BZ33" s="162">
        <f t="shared" si="266"/>
        <v>3090.5399704939355</v>
      </c>
      <c r="CA33" s="162">
        <f t="shared" si="267"/>
        <v>10247.540110803888</v>
      </c>
      <c r="CB33" s="162">
        <f t="shared" si="268"/>
        <v>33067.688698390637</v>
      </c>
      <c r="CC33" s="162">
        <f t="shared" si="269"/>
        <v>18564.391131204924</v>
      </c>
      <c r="CD33" s="165">
        <f t="shared" si="270"/>
        <v>18143.230230652007</v>
      </c>
      <c r="CE33" s="165">
        <f t="shared" si="271"/>
        <v>435.3461749352897</v>
      </c>
      <c r="CF33" s="165">
        <f t="shared" si="272"/>
        <v>306.33710116558177</v>
      </c>
      <c r="CG33" s="165">
        <f t="shared" si="273"/>
        <v>2257.7495321805322</v>
      </c>
      <c r="CH33" s="165">
        <f t="shared" si="274"/>
        <v>2329.4245256552008</v>
      </c>
      <c r="CI33" s="168">
        <f t="shared" si="275"/>
        <v>157633.55606446767</v>
      </c>
      <c r="CJ33" s="168">
        <f t="shared" si="276"/>
        <v>8074.6078720218575</v>
      </c>
      <c r="CK33" s="168">
        <f t="shared" si="277"/>
        <v>6880.8693346795962</v>
      </c>
      <c r="CL33" s="168">
        <f t="shared" si="278"/>
        <v>11399.543193882009</v>
      </c>
      <c r="CM33" s="168">
        <f t="shared" si="279"/>
        <v>15528.122545945789</v>
      </c>
    </row>
    <row r="34" spans="1:91" x14ac:dyDescent="0.25">
      <c r="A34" s="64">
        <v>42917</v>
      </c>
      <c r="B34" s="123">
        <f t="shared" si="190"/>
        <v>78910.790320642191</v>
      </c>
      <c r="C34" s="123">
        <f t="shared" si="191"/>
        <v>3519.3357700293996</v>
      </c>
      <c r="D34" s="123">
        <f t="shared" si="192"/>
        <v>3828.9080978220722</v>
      </c>
      <c r="E34" s="123">
        <f t="shared" si="193"/>
        <v>6711.0827901087032</v>
      </c>
      <c r="F34" s="123">
        <f t="shared" si="194"/>
        <v>8210.5214228739169</v>
      </c>
      <c r="G34" s="117">
        <f t="shared" si="195"/>
        <v>39169.739964863693</v>
      </c>
      <c r="H34" s="117">
        <f t="shared" si="196"/>
        <v>1469.9214615181656</v>
      </c>
      <c r="I34" s="117">
        <f t="shared" si="197"/>
        <v>2136.7192633016539</v>
      </c>
      <c r="J34" s="117">
        <f t="shared" si="198"/>
        <v>3553.1737351904444</v>
      </c>
      <c r="K34" s="117">
        <f t="shared" si="199"/>
        <v>5946.4409997400007</v>
      </c>
      <c r="L34" s="132">
        <f t="shared" si="200"/>
        <v>113655.78960484928</v>
      </c>
      <c r="M34" s="132">
        <f t="shared" si="201"/>
        <v>2176.7884552414289</v>
      </c>
      <c r="N34" s="132">
        <f t="shared" si="202"/>
        <v>1437.6534666538369</v>
      </c>
      <c r="O34" s="132">
        <f t="shared" si="203"/>
        <v>2980.833067933092</v>
      </c>
      <c r="P34" s="132">
        <f t="shared" si="204"/>
        <v>8323.0651111656352</v>
      </c>
      <c r="Q34" s="120">
        <f t="shared" si="205"/>
        <v>56921.169968288312</v>
      </c>
      <c r="R34" s="120">
        <f t="shared" si="206"/>
        <v>1383.0213427209296</v>
      </c>
      <c r="S34" s="120">
        <f t="shared" si="207"/>
        <v>1880.189672467458</v>
      </c>
      <c r="T34" s="120">
        <f t="shared" si="208"/>
        <v>4129.3990676101776</v>
      </c>
      <c r="U34" s="120">
        <f t="shared" si="209"/>
        <v>7727.0429252125532</v>
      </c>
      <c r="V34" s="129">
        <f t="shared" si="210"/>
        <v>3159.6962436309159</v>
      </c>
      <c r="W34" s="129">
        <f t="shared" si="211"/>
        <v>99.518492211628285</v>
      </c>
      <c r="X34" s="129">
        <f t="shared" si="212"/>
        <v>106.418989271854</v>
      </c>
      <c r="Y34" s="129">
        <f t="shared" si="213"/>
        <v>195.85186860333636</v>
      </c>
      <c r="Z34" s="129">
        <f t="shared" si="214"/>
        <v>129.76976303024722</v>
      </c>
      <c r="AA34" s="135">
        <f t="shared" si="215"/>
        <v>6336.8815808612662</v>
      </c>
      <c r="AB34" s="135">
        <f t="shared" si="216"/>
        <v>165.46734949062599</v>
      </c>
      <c r="AC34" s="135">
        <f t="shared" si="217"/>
        <v>247.28364798434222</v>
      </c>
      <c r="AD34" s="135">
        <f t="shared" si="218"/>
        <v>761.71809392338923</v>
      </c>
      <c r="AE34" s="135">
        <f t="shared" si="219"/>
        <v>213.60332675775211</v>
      </c>
      <c r="AF34" s="138">
        <f t="shared" si="220"/>
        <v>113830.68054084362</v>
      </c>
      <c r="AG34" s="138">
        <f t="shared" si="221"/>
        <v>3415.0556274727178</v>
      </c>
      <c r="AH34" s="138">
        <f t="shared" si="222"/>
        <v>2703.9850510897836</v>
      </c>
      <c r="AI34" s="138">
        <f t="shared" si="223"/>
        <v>8221.5700940808783</v>
      </c>
      <c r="AJ34" s="138">
        <f t="shared" si="224"/>
        <v>16766.138543009685</v>
      </c>
      <c r="AK34" s="141">
        <f t="shared" si="225"/>
        <v>144838.84349263852</v>
      </c>
      <c r="AL34" s="141">
        <f t="shared" si="226"/>
        <v>5750.1689566871919</v>
      </c>
      <c r="AM34" s="141">
        <f t="shared" si="227"/>
        <v>3463.2401227601817</v>
      </c>
      <c r="AN34" s="141">
        <f t="shared" si="228"/>
        <v>9388.9119753761388</v>
      </c>
      <c r="AO34" s="141">
        <f t="shared" si="229"/>
        <v>14475.07060278541</v>
      </c>
      <c r="AP34" s="144">
        <f t="shared" si="230"/>
        <v>94878.332776924624</v>
      </c>
      <c r="AQ34" s="144">
        <f t="shared" si="231"/>
        <v>2900.3212251723821</v>
      </c>
      <c r="AR34" s="144">
        <f t="shared" si="232"/>
        <v>2258.3668643262099</v>
      </c>
      <c r="AS34" s="144">
        <f t="shared" si="233"/>
        <v>6816.6161936866993</v>
      </c>
      <c r="AT34" s="144">
        <f t="shared" si="234"/>
        <v>9362.9458228814638</v>
      </c>
      <c r="AU34" s="147">
        <f t="shared" si="235"/>
        <v>151321.46752016174</v>
      </c>
      <c r="AV34" s="147">
        <f t="shared" si="236"/>
        <v>4756.412529674426</v>
      </c>
      <c r="AW34" s="147">
        <f t="shared" si="237"/>
        <v>4927.1810739871344</v>
      </c>
      <c r="AX34" s="147">
        <f t="shared" si="238"/>
        <v>6883.6266677377571</v>
      </c>
      <c r="AY34" s="147">
        <f t="shared" si="239"/>
        <v>18039.719668678215</v>
      </c>
      <c r="AZ34" s="150">
        <f t="shared" si="240"/>
        <v>1446907.6916683002</v>
      </c>
      <c r="BA34" s="150">
        <f t="shared" si="241"/>
        <v>58830.428095659234</v>
      </c>
      <c r="BB34" s="150">
        <f t="shared" si="242"/>
        <v>39952.081640215132</v>
      </c>
      <c r="BC34" s="150">
        <f t="shared" si="243"/>
        <v>98656.89879638936</v>
      </c>
      <c r="BD34" s="150">
        <f t="shared" si="244"/>
        <v>176986.43388855353</v>
      </c>
      <c r="BE34" s="153">
        <f t="shared" si="245"/>
        <v>263379.91990959621</v>
      </c>
      <c r="BF34" s="153">
        <f t="shared" si="246"/>
        <v>6073.48501511636</v>
      </c>
      <c r="BG34" s="153">
        <f t="shared" si="247"/>
        <v>3893.8109907681101</v>
      </c>
      <c r="BH34" s="153">
        <f t="shared" si="248"/>
        <v>15122.030310855618</v>
      </c>
      <c r="BI34" s="153">
        <f t="shared" si="249"/>
        <v>34474.543374216868</v>
      </c>
      <c r="BJ34" s="126">
        <f t="shared" si="250"/>
        <v>166088.09221594976</v>
      </c>
      <c r="BK34" s="126">
        <f t="shared" si="251"/>
        <v>5574.9402239892061</v>
      </c>
      <c r="BL34" s="126">
        <f t="shared" si="252"/>
        <v>5858.6644928607066</v>
      </c>
      <c r="BM34" s="126">
        <f t="shared" si="253"/>
        <v>9856.3666832492254</v>
      </c>
      <c r="BN34" s="126">
        <f t="shared" si="254"/>
        <v>17023.955461596328</v>
      </c>
      <c r="BO34" s="156">
        <f t="shared" si="255"/>
        <v>117888.15025591214</v>
      </c>
      <c r="BP34" s="156">
        <f t="shared" si="256"/>
        <v>4525.2344054220548</v>
      </c>
      <c r="BQ34" s="156">
        <f t="shared" si="257"/>
        <v>4427.7188670979403</v>
      </c>
      <c r="BR34" s="156">
        <f t="shared" si="258"/>
        <v>9959.6340321491662</v>
      </c>
      <c r="BS34" s="156">
        <f t="shared" si="259"/>
        <v>15182.488072047639</v>
      </c>
      <c r="BT34" s="159">
        <f t="shared" si="260"/>
        <v>246666.17612640461</v>
      </c>
      <c r="BU34" s="159">
        <f t="shared" si="261"/>
        <v>5742.7883986523584</v>
      </c>
      <c r="BV34" s="159">
        <f t="shared" si="262"/>
        <v>8581.6853086413648</v>
      </c>
      <c r="BW34" s="159">
        <f t="shared" si="263"/>
        <v>15549.343478717443</v>
      </c>
      <c r="BX34" s="159">
        <f t="shared" si="264"/>
        <v>35574.715347517551</v>
      </c>
      <c r="BY34" s="162">
        <f t="shared" si="265"/>
        <v>293018.10386276891</v>
      </c>
      <c r="BZ34" s="162">
        <f t="shared" si="266"/>
        <v>3873.8406382186704</v>
      </c>
      <c r="CA34" s="162">
        <f t="shared" si="267"/>
        <v>12844.790134412486</v>
      </c>
      <c r="CB34" s="162">
        <f t="shared" si="268"/>
        <v>41448.729838403255</v>
      </c>
      <c r="CC34" s="162">
        <f t="shared" si="269"/>
        <v>23269.555959295438</v>
      </c>
      <c r="CD34" s="165">
        <f t="shared" si="270"/>
        <v>22741.651377129525</v>
      </c>
      <c r="CE34" s="165">
        <f t="shared" si="271"/>
        <v>545.68512954318669</v>
      </c>
      <c r="CF34" s="165">
        <f t="shared" si="272"/>
        <v>383.97856776454313</v>
      </c>
      <c r="CG34" s="165">
        <f t="shared" si="273"/>
        <v>2829.9785707939932</v>
      </c>
      <c r="CH34" s="165">
        <f t="shared" si="274"/>
        <v>2919.8196681805621</v>
      </c>
      <c r="CI34" s="168">
        <f t="shared" si="275"/>
        <v>197585.94978852879</v>
      </c>
      <c r="CJ34" s="168">
        <f t="shared" si="276"/>
        <v>10121.125890929496</v>
      </c>
      <c r="CK34" s="168">
        <f t="shared" si="277"/>
        <v>8624.8330419406848</v>
      </c>
      <c r="CL34" s="168">
        <f t="shared" si="278"/>
        <v>14288.76963352506</v>
      </c>
      <c r="CM34" s="168">
        <f t="shared" si="279"/>
        <v>19463.741847063226</v>
      </c>
    </row>
    <row r="35" spans="1:91" x14ac:dyDescent="0.25">
      <c r="A35" s="64">
        <v>42948</v>
      </c>
      <c r="B35" s="123">
        <f t="shared" si="190"/>
        <v>98910.814697924987</v>
      </c>
      <c r="C35" s="123">
        <f t="shared" si="191"/>
        <v>4411.3151926967566</v>
      </c>
      <c r="D35" s="123">
        <f t="shared" si="192"/>
        <v>4799.3489587442946</v>
      </c>
      <c r="E35" s="123">
        <f t="shared" si="193"/>
        <v>8412.0139156841396</v>
      </c>
      <c r="F35" s="123">
        <f t="shared" si="194"/>
        <v>10291.486876906702</v>
      </c>
      <c r="G35" s="117">
        <f t="shared" si="195"/>
        <v>49097.352538073144</v>
      </c>
      <c r="H35" s="117">
        <f t="shared" si="196"/>
        <v>1842.4746312887155</v>
      </c>
      <c r="I35" s="117">
        <f t="shared" si="197"/>
        <v>2678.2730505568293</v>
      </c>
      <c r="J35" s="117">
        <f t="shared" si="198"/>
        <v>4453.729426392797</v>
      </c>
      <c r="K35" s="117">
        <f t="shared" si="199"/>
        <v>7453.572844062227</v>
      </c>
      <c r="L35" s="132">
        <f t="shared" si="200"/>
        <v>142461.97128773236</v>
      </c>
      <c r="M35" s="132">
        <f t="shared" si="201"/>
        <v>2728.4978221368187</v>
      </c>
      <c r="N35" s="132">
        <f t="shared" si="202"/>
        <v>1802.0282785436675</v>
      </c>
      <c r="O35" s="132">
        <f t="shared" si="203"/>
        <v>3736.3284036283608</v>
      </c>
      <c r="P35" s="132">
        <f t="shared" si="204"/>
        <v>10432.554883611625</v>
      </c>
      <c r="Q35" s="120">
        <f t="shared" si="205"/>
        <v>71347.901500483145</v>
      </c>
      <c r="R35" s="120">
        <f t="shared" si="206"/>
        <v>1733.5495842494563</v>
      </c>
      <c r="S35" s="120">
        <f t="shared" si="207"/>
        <v>2356.7257599970208</v>
      </c>
      <c r="T35" s="120">
        <f t="shared" si="208"/>
        <v>5175.9996868683056</v>
      </c>
      <c r="U35" s="120">
        <f t="shared" si="209"/>
        <v>9685.4702358579943</v>
      </c>
      <c r="V35" s="129">
        <f t="shared" si="210"/>
        <v>3960.5246428985934</v>
      </c>
      <c r="W35" s="129">
        <f t="shared" si="211"/>
        <v>124.74156071893145</v>
      </c>
      <c r="X35" s="129">
        <f t="shared" si="212"/>
        <v>133.39099615449342</v>
      </c>
      <c r="Y35" s="129">
        <f t="shared" si="213"/>
        <v>245.49073459982176</v>
      </c>
      <c r="Z35" s="129">
        <f t="shared" si="214"/>
        <v>162.6600485475148</v>
      </c>
      <c r="AA35" s="135">
        <f t="shared" si="215"/>
        <v>7942.971008912863</v>
      </c>
      <c r="AB35" s="135">
        <f t="shared" si="216"/>
        <v>207.40522655420423</v>
      </c>
      <c r="AC35" s="135">
        <f t="shared" si="217"/>
        <v>309.9579535855691</v>
      </c>
      <c r="AD35" s="135">
        <f t="shared" si="218"/>
        <v>954.77636117914153</v>
      </c>
      <c r="AE35" s="135">
        <f t="shared" si="219"/>
        <v>267.74131884812175</v>
      </c>
      <c r="AF35" s="138">
        <f t="shared" si="220"/>
        <v>142681.18851888913</v>
      </c>
      <c r="AG35" s="138">
        <f t="shared" si="221"/>
        <v>4280.6051362496473</v>
      </c>
      <c r="AH35" s="138">
        <f t="shared" si="222"/>
        <v>3389.3129602117037</v>
      </c>
      <c r="AI35" s="138">
        <f t="shared" si="223"/>
        <v>10305.335845672183</v>
      </c>
      <c r="AJ35" s="138">
        <f t="shared" si="224"/>
        <v>21015.534325393295</v>
      </c>
      <c r="AK35" s="141">
        <f t="shared" si="225"/>
        <v>181548.40360298066</v>
      </c>
      <c r="AL35" s="141">
        <f t="shared" si="226"/>
        <v>7207.5554413484033</v>
      </c>
      <c r="AM35" s="141">
        <f t="shared" si="227"/>
        <v>4341.002043508156</v>
      </c>
      <c r="AN35" s="141">
        <f t="shared" si="228"/>
        <v>11768.541777848975</v>
      </c>
      <c r="AO35" s="141">
        <f t="shared" si="229"/>
        <v>18143.792760328768</v>
      </c>
      <c r="AP35" s="144">
        <f t="shared" si="230"/>
        <v>118925.34790253614</v>
      </c>
      <c r="AQ35" s="144">
        <f t="shared" si="231"/>
        <v>3635.4107480335479</v>
      </c>
      <c r="AR35" s="144">
        <f t="shared" si="232"/>
        <v>2830.7523664336022</v>
      </c>
      <c r="AS35" s="144">
        <f t="shared" si="233"/>
        <v>8544.2948735015634</v>
      </c>
      <c r="AT35" s="144">
        <f t="shared" si="234"/>
        <v>11735.994476176</v>
      </c>
      <c r="AU35" s="147">
        <f t="shared" si="235"/>
        <v>189674.05563785747</v>
      </c>
      <c r="AV35" s="147">
        <f t="shared" si="236"/>
        <v>5961.9303828775428</v>
      </c>
      <c r="AW35" s="147">
        <f t="shared" si="237"/>
        <v>6175.980397762899</v>
      </c>
      <c r="AX35" s="147">
        <f t="shared" si="238"/>
        <v>8628.2892240175352</v>
      </c>
      <c r="AY35" s="147">
        <f t="shared" si="239"/>
        <v>22611.905952288816</v>
      </c>
      <c r="AZ35" s="150">
        <f t="shared" si="240"/>
        <v>1813627.9968060132</v>
      </c>
      <c r="BA35" s="150">
        <f t="shared" si="241"/>
        <v>73741.063146432251</v>
      </c>
      <c r="BB35" s="150">
        <f t="shared" si="242"/>
        <v>50077.979549496042</v>
      </c>
      <c r="BC35" s="150">
        <f t="shared" si="243"/>
        <v>123661.59552921067</v>
      </c>
      <c r="BD35" s="150">
        <f t="shared" si="244"/>
        <v>221843.83523805524</v>
      </c>
      <c r="BE35" s="153">
        <f t="shared" si="245"/>
        <v>330133.84288102499</v>
      </c>
      <c r="BF35" s="153">
        <f t="shared" si="246"/>
        <v>7612.8163012917294</v>
      </c>
      <c r="BG35" s="153">
        <f t="shared" si="247"/>
        <v>4880.7015594654349</v>
      </c>
      <c r="BH35" s="153">
        <f t="shared" si="248"/>
        <v>18954.725099771025</v>
      </c>
      <c r="BI35" s="153">
        <f t="shared" si="249"/>
        <v>43212.153339576282</v>
      </c>
      <c r="BJ35" s="126">
        <f t="shared" si="250"/>
        <v>208183.29718852561</v>
      </c>
      <c r="BK35" s="126">
        <f t="shared" si="251"/>
        <v>6987.9147985514337</v>
      </c>
      <c r="BL35" s="126">
        <f t="shared" si="252"/>
        <v>7343.5492874422662</v>
      </c>
      <c r="BM35" s="126">
        <f t="shared" si="253"/>
        <v>12354.473382414499</v>
      </c>
      <c r="BN35" s="126">
        <f t="shared" si="254"/>
        <v>21338.69521830407</v>
      </c>
      <c r="BO35" s="156">
        <f t="shared" si="255"/>
        <v>147767.02828172574</v>
      </c>
      <c r="BP35" s="156">
        <f t="shared" si="256"/>
        <v>5672.1599152744748</v>
      </c>
      <c r="BQ35" s="156">
        <f t="shared" si="257"/>
        <v>5549.9289592524592</v>
      </c>
      <c r="BR35" s="156">
        <f t="shared" si="258"/>
        <v>12483.913951567132</v>
      </c>
      <c r="BS35" s="156">
        <f t="shared" si="259"/>
        <v>19030.505945331144</v>
      </c>
      <c r="BT35" s="159">
        <f t="shared" si="260"/>
        <v>309183.98282347835</v>
      </c>
      <c r="BU35" s="159">
        <f t="shared" si="261"/>
        <v>7198.3042729697263</v>
      </c>
      <c r="BV35" s="159">
        <f t="shared" si="262"/>
        <v>10756.722647306815</v>
      </c>
      <c r="BW35" s="159">
        <f t="shared" si="263"/>
        <v>19490.341247988817</v>
      </c>
      <c r="BX35" s="159">
        <f t="shared" si="264"/>
        <v>44591.165078589729</v>
      </c>
      <c r="BY35" s="162">
        <f t="shared" si="265"/>
        <v>367283.85632105538</v>
      </c>
      <c r="BZ35" s="162">
        <f t="shared" si="266"/>
        <v>4855.6696996596511</v>
      </c>
      <c r="CA35" s="162">
        <f t="shared" si="267"/>
        <v>16100.315960037504</v>
      </c>
      <c r="CB35" s="162">
        <f t="shared" si="268"/>
        <v>51953.954837507379</v>
      </c>
      <c r="CC35" s="162">
        <f t="shared" si="269"/>
        <v>29167.249855699283</v>
      </c>
      <c r="CD35" s="165">
        <f t="shared" si="270"/>
        <v>28505.547291415889</v>
      </c>
      <c r="CE35" s="165">
        <f t="shared" si="271"/>
        <v>683.98961044926057</v>
      </c>
      <c r="CF35" s="165">
        <f t="shared" si="272"/>
        <v>481.29834728316371</v>
      </c>
      <c r="CG35" s="165">
        <f t="shared" si="273"/>
        <v>3547.2396725151093</v>
      </c>
      <c r="CH35" s="165">
        <f t="shared" si="274"/>
        <v>3659.8510923190825</v>
      </c>
      <c r="CI35" s="168">
        <f t="shared" si="275"/>
        <v>247664.32051985606</v>
      </c>
      <c r="CJ35" s="168">
        <f t="shared" si="276"/>
        <v>12686.33609502989</v>
      </c>
      <c r="CK35" s="168">
        <f t="shared" si="277"/>
        <v>10810.80621985327</v>
      </c>
      <c r="CL35" s="168">
        <f t="shared" si="278"/>
        <v>17910.273610746332</v>
      </c>
      <c r="CM35" s="168">
        <f t="shared" si="279"/>
        <v>24396.848077942956</v>
      </c>
    </row>
    <row r="36" spans="1:91" x14ac:dyDescent="0.25">
      <c r="A36" s="64">
        <v>42979</v>
      </c>
      <c r="B36" s="123">
        <f t="shared" si="190"/>
        <v>123979.86668811804</v>
      </c>
      <c r="C36" s="123">
        <f t="shared" si="191"/>
        <v>5529.3677559940988</v>
      </c>
      <c r="D36" s="123">
        <f t="shared" si="192"/>
        <v>6015.7490959111319</v>
      </c>
      <c r="E36" s="123">
        <f t="shared" si="193"/>
        <v>10544.047857963831</v>
      </c>
      <c r="F36" s="123">
        <f t="shared" si="194"/>
        <v>12899.875255482821</v>
      </c>
      <c r="G36" s="117">
        <f t="shared" si="195"/>
        <v>61541.129157614159</v>
      </c>
      <c r="H36" s="117">
        <f t="shared" si="196"/>
        <v>2309.4518012114454</v>
      </c>
      <c r="I36" s="117">
        <f t="shared" si="197"/>
        <v>3357.0842255875273</v>
      </c>
      <c r="J36" s="117">
        <f t="shared" si="198"/>
        <v>5582.5319226767142</v>
      </c>
      <c r="K36" s="117">
        <f t="shared" si="199"/>
        <v>9342.6888695559192</v>
      </c>
      <c r="L36" s="132">
        <f t="shared" si="200"/>
        <v>178569.1105903922</v>
      </c>
      <c r="M36" s="132">
        <f t="shared" si="201"/>
        <v>3420.0385193515126</v>
      </c>
      <c r="N36" s="132">
        <f t="shared" si="202"/>
        <v>2258.7542770158748</v>
      </c>
      <c r="O36" s="132">
        <f t="shared" si="203"/>
        <v>4683.304841837391</v>
      </c>
      <c r="P36" s="132">
        <f t="shared" si="204"/>
        <v>13076.697099672947</v>
      </c>
      <c r="Q36" s="120">
        <f t="shared" si="205"/>
        <v>89431.103600974064</v>
      </c>
      <c r="R36" s="120">
        <f t="shared" si="206"/>
        <v>2172.9195842625982</v>
      </c>
      <c r="S36" s="120">
        <f t="shared" si="207"/>
        <v>2954.0404296256793</v>
      </c>
      <c r="T36" s="120">
        <f t="shared" si="208"/>
        <v>6487.8623547434563</v>
      </c>
      <c r="U36" s="120">
        <f t="shared" si="209"/>
        <v>12140.263047278293</v>
      </c>
      <c r="V36" s="129">
        <f t="shared" si="210"/>
        <v>4964.3238582269505</v>
      </c>
      <c r="W36" s="129">
        <f t="shared" si="211"/>
        <v>156.35744297155554</v>
      </c>
      <c r="X36" s="129">
        <f t="shared" si="212"/>
        <v>167.19908708806037</v>
      </c>
      <c r="Y36" s="129">
        <f t="shared" si="213"/>
        <v>307.71062438223527</v>
      </c>
      <c r="Z36" s="129">
        <f t="shared" si="214"/>
        <v>203.88641217841229</v>
      </c>
      <c r="AA36" s="135">
        <f t="shared" si="215"/>
        <v>9956.125523787261</v>
      </c>
      <c r="AB36" s="135">
        <f t="shared" si="216"/>
        <v>259.97230350533761</v>
      </c>
      <c r="AC36" s="135">
        <f t="shared" si="217"/>
        <v>388.51712911092739</v>
      </c>
      <c r="AD36" s="135">
        <f t="shared" si="218"/>
        <v>1196.7654531758669</v>
      </c>
      <c r="AE36" s="135">
        <f t="shared" si="219"/>
        <v>335.60064305473179</v>
      </c>
      <c r="AF36" s="138">
        <f t="shared" si="220"/>
        <v>178843.88866372584</v>
      </c>
      <c r="AG36" s="138">
        <f t="shared" si="221"/>
        <v>5365.5290956554845</v>
      </c>
      <c r="AH36" s="138">
        <f t="shared" si="222"/>
        <v>4248.3379623823184</v>
      </c>
      <c r="AI36" s="138">
        <f t="shared" si="223"/>
        <v>12917.234260224175</v>
      </c>
      <c r="AJ36" s="138">
        <f t="shared" si="224"/>
        <v>26341.94402299761</v>
      </c>
      <c r="AK36" s="141">
        <f t="shared" si="225"/>
        <v>227562.04106577221</v>
      </c>
      <c r="AL36" s="141">
        <f t="shared" si="226"/>
        <v>9034.3180924617445</v>
      </c>
      <c r="AM36" s="141">
        <f t="shared" si="227"/>
        <v>5441.2336637874223</v>
      </c>
      <c r="AN36" s="141">
        <f t="shared" si="228"/>
        <v>14751.291304062757</v>
      </c>
      <c r="AO36" s="141">
        <f t="shared" si="229"/>
        <v>22742.356480555736</v>
      </c>
      <c r="AP36" s="144">
        <f t="shared" si="230"/>
        <v>149067.10478347525</v>
      </c>
      <c r="AQ36" s="144">
        <f t="shared" si="231"/>
        <v>4556.8094982762905</v>
      </c>
      <c r="AR36" s="144">
        <f t="shared" si="232"/>
        <v>3548.2095874888719</v>
      </c>
      <c r="AS36" s="144">
        <f t="shared" si="233"/>
        <v>10709.855566308639</v>
      </c>
      <c r="AT36" s="144">
        <f t="shared" si="234"/>
        <v>14710.494853899072</v>
      </c>
      <c r="AU36" s="147">
        <f t="shared" si="235"/>
        <v>237747.14831733744</v>
      </c>
      <c r="AV36" s="147">
        <f t="shared" si="236"/>
        <v>7472.9880279563085</v>
      </c>
      <c r="AW36" s="147">
        <f t="shared" si="237"/>
        <v>7741.2892485167013</v>
      </c>
      <c r="AX36" s="147">
        <f t="shared" si="238"/>
        <v>10815.138374981569</v>
      </c>
      <c r="AY36" s="147">
        <f t="shared" si="239"/>
        <v>28342.917749598135</v>
      </c>
      <c r="AZ36" s="150">
        <f t="shared" si="240"/>
        <v>2273293.9563034982</v>
      </c>
      <c r="BA36" s="150">
        <f t="shared" si="241"/>
        <v>92430.814630895562</v>
      </c>
      <c r="BB36" s="150">
        <f t="shared" si="242"/>
        <v>62770.297136042798</v>
      </c>
      <c r="BC36" s="150">
        <f t="shared" si="243"/>
        <v>155003.75944707639</v>
      </c>
      <c r="BD36" s="150">
        <f t="shared" si="244"/>
        <v>278070.39303430094</v>
      </c>
      <c r="BE36" s="153">
        <f t="shared" si="245"/>
        <v>413806.61917128298</v>
      </c>
      <c r="BF36" s="153">
        <f t="shared" si="246"/>
        <v>9542.2927516851287</v>
      </c>
      <c r="BG36" s="153">
        <f t="shared" si="247"/>
        <v>6117.7206004725058</v>
      </c>
      <c r="BH36" s="153">
        <f t="shared" si="248"/>
        <v>23758.820490524547</v>
      </c>
      <c r="BI36" s="153">
        <f t="shared" si="249"/>
        <v>54164.319914954394</v>
      </c>
      <c r="BJ36" s="126">
        <f t="shared" si="250"/>
        <v>260947.57697580397</v>
      </c>
      <c r="BK36" s="126">
        <f t="shared" si="251"/>
        <v>8759.0092933539345</v>
      </c>
      <c r="BL36" s="126">
        <f t="shared" si="252"/>
        <v>9204.7797245958427</v>
      </c>
      <c r="BM36" s="126">
        <f t="shared" si="253"/>
        <v>15485.727901761842</v>
      </c>
      <c r="BN36" s="126">
        <f t="shared" si="254"/>
        <v>26747.010390555613</v>
      </c>
      <c r="BO36" s="156">
        <f t="shared" si="255"/>
        <v>185218.73996506527</v>
      </c>
      <c r="BP36" s="156">
        <f t="shared" si="256"/>
        <v>7109.7749247855418</v>
      </c>
      <c r="BQ36" s="156">
        <f t="shared" si="257"/>
        <v>6956.5644019620086</v>
      </c>
      <c r="BR36" s="156">
        <f t="shared" si="258"/>
        <v>15647.975321890657</v>
      </c>
      <c r="BS36" s="156">
        <f t="shared" si="259"/>
        <v>23853.808072607957</v>
      </c>
      <c r="BT36" s="159">
        <f t="shared" si="260"/>
        <v>387546.99462970241</v>
      </c>
      <c r="BU36" s="159">
        <f t="shared" si="261"/>
        <v>9022.722205542801</v>
      </c>
      <c r="BV36" s="159">
        <f t="shared" si="262"/>
        <v>13483.02553049476</v>
      </c>
      <c r="BW36" s="159">
        <f t="shared" si="263"/>
        <v>24430.189125540332</v>
      </c>
      <c r="BX36" s="159">
        <f t="shared" si="264"/>
        <v>55892.843657139521</v>
      </c>
      <c r="BY36" s="162">
        <f t="shared" si="265"/>
        <v>460372.34333221626</v>
      </c>
      <c r="BZ36" s="162">
        <f t="shared" si="266"/>
        <v>6086.3443889717246</v>
      </c>
      <c r="CA36" s="162">
        <f t="shared" si="267"/>
        <v>20180.958295189379</v>
      </c>
      <c r="CB36" s="162">
        <f t="shared" si="268"/>
        <v>65121.740371326639</v>
      </c>
      <c r="CC36" s="162">
        <f t="shared" si="269"/>
        <v>36559.720590841411</v>
      </c>
      <c r="CD36" s="165">
        <f t="shared" si="270"/>
        <v>35730.308802478474</v>
      </c>
      <c r="CE36" s="165">
        <f t="shared" si="271"/>
        <v>857.34751026508445</v>
      </c>
      <c r="CF36" s="165">
        <f t="shared" si="272"/>
        <v>603.28392922063347</v>
      </c>
      <c r="CG36" s="165">
        <f t="shared" si="273"/>
        <v>4446.2913691727263</v>
      </c>
      <c r="CH36" s="165">
        <f t="shared" si="274"/>
        <v>4587.4442740142758</v>
      </c>
      <c r="CI36" s="168">
        <f t="shared" si="275"/>
        <v>310435.10798318445</v>
      </c>
      <c r="CJ36" s="168">
        <f t="shared" si="276"/>
        <v>15901.701574554536</v>
      </c>
      <c r="CK36" s="168">
        <f t="shared" si="277"/>
        <v>13550.816642465728</v>
      </c>
      <c r="CL36" s="168">
        <f t="shared" si="278"/>
        <v>22449.651652243767</v>
      </c>
      <c r="CM36" s="168">
        <f t="shared" si="279"/>
        <v>30580.255369963004</v>
      </c>
    </row>
    <row r="37" spans="1:91" x14ac:dyDescent="0.25">
      <c r="A37" s="64">
        <v>43009</v>
      </c>
      <c r="B37" s="123">
        <f t="shared" si="190"/>
        <v>155402.69677230739</v>
      </c>
      <c r="C37" s="123">
        <f t="shared" si="191"/>
        <v>6930.7919397019004</v>
      </c>
      <c r="D37" s="123">
        <f t="shared" si="192"/>
        <v>7540.4471514870183</v>
      </c>
      <c r="E37" s="123">
        <f t="shared" si="193"/>
        <v>13216.448087864315</v>
      </c>
      <c r="F37" s="123">
        <f t="shared" si="194"/>
        <v>16169.362464079111</v>
      </c>
      <c r="G37" s="117">
        <f t="shared" si="195"/>
        <v>77138.79429766057</v>
      </c>
      <c r="H37" s="117">
        <f t="shared" si="196"/>
        <v>2894.7848353213067</v>
      </c>
      <c r="I37" s="117">
        <f t="shared" si="197"/>
        <v>4207.9408204273659</v>
      </c>
      <c r="J37" s="117">
        <f t="shared" si="198"/>
        <v>6997.4306214074895</v>
      </c>
      <c r="K37" s="117">
        <f t="shared" si="199"/>
        <v>11710.60337632025</v>
      </c>
      <c r="L37" s="132">
        <f t="shared" si="200"/>
        <v>223827.64304616608</v>
      </c>
      <c r="M37" s="132">
        <f t="shared" si="201"/>
        <v>4286.8509474154034</v>
      </c>
      <c r="N37" s="132">
        <f t="shared" si="202"/>
        <v>2831.2379692846616</v>
      </c>
      <c r="O37" s="132">
        <f t="shared" si="203"/>
        <v>5870.2934732070144</v>
      </c>
      <c r="P37" s="132">
        <f t="shared" si="204"/>
        <v>16390.999994183279</v>
      </c>
      <c r="Q37" s="120">
        <f t="shared" si="205"/>
        <v>112097.51265401964</v>
      </c>
      <c r="R37" s="120">
        <f t="shared" si="206"/>
        <v>2723.6483816620448</v>
      </c>
      <c r="S37" s="120">
        <f t="shared" si="207"/>
        <v>3702.7451424276451</v>
      </c>
      <c r="T37" s="120">
        <f t="shared" si="208"/>
        <v>8132.2180217450759</v>
      </c>
      <c r="U37" s="120">
        <f t="shared" si="209"/>
        <v>15217.225727611203</v>
      </c>
      <c r="V37" s="129">
        <f t="shared" si="210"/>
        <v>6222.537060475076</v>
      </c>
      <c r="W37" s="129">
        <f t="shared" si="211"/>
        <v>195.98640446457821</v>
      </c>
      <c r="X37" s="129">
        <f t="shared" si="212"/>
        <v>209.57587490165153</v>
      </c>
      <c r="Y37" s="129">
        <f t="shared" si="213"/>
        <v>385.70021191249401</v>
      </c>
      <c r="Z37" s="129">
        <f t="shared" si="214"/>
        <v>255.56164185480654</v>
      </c>
      <c r="AA37" s="135">
        <f t="shared" si="215"/>
        <v>12479.516208000754</v>
      </c>
      <c r="AB37" s="135">
        <f t="shared" si="216"/>
        <v>325.86256244708585</v>
      </c>
      <c r="AC37" s="135">
        <f t="shared" si="217"/>
        <v>486.98721186687004</v>
      </c>
      <c r="AD37" s="135">
        <f t="shared" si="218"/>
        <v>1500.08693988446</v>
      </c>
      <c r="AE37" s="135">
        <f t="shared" si="219"/>
        <v>420.65898570791177</v>
      </c>
      <c r="AF37" s="138">
        <f t="shared" si="220"/>
        <v>224172.06391667214</v>
      </c>
      <c r="AG37" s="138">
        <f t="shared" si="221"/>
        <v>6725.4281953107893</v>
      </c>
      <c r="AH37" s="138">
        <f t="shared" si="222"/>
        <v>5325.0837719900055</v>
      </c>
      <c r="AI37" s="138">
        <f t="shared" si="223"/>
        <v>16191.121127176208</v>
      </c>
      <c r="AJ37" s="138">
        <f t="shared" si="224"/>
        <v>33018.337966895997</v>
      </c>
      <c r="AK37" s="141">
        <f t="shared" si="225"/>
        <v>285237.88425738597</v>
      </c>
      <c r="AL37" s="141">
        <f t="shared" si="226"/>
        <v>11324.075695283476</v>
      </c>
      <c r="AM37" s="141">
        <f t="shared" si="227"/>
        <v>6820.3201673700996</v>
      </c>
      <c r="AN37" s="141">
        <f t="shared" si="228"/>
        <v>18490.021894376961</v>
      </c>
      <c r="AO37" s="141">
        <f t="shared" si="229"/>
        <v>28506.43110406115</v>
      </c>
      <c r="AP37" s="144">
        <f t="shared" si="230"/>
        <v>186848.3222495052</v>
      </c>
      <c r="AQ37" s="144">
        <f t="shared" si="231"/>
        <v>5711.7377492523719</v>
      </c>
      <c r="AR37" s="144">
        <f t="shared" si="232"/>
        <v>4447.50711013607</v>
      </c>
      <c r="AS37" s="144">
        <f t="shared" si="233"/>
        <v>13424.279937589065</v>
      </c>
      <c r="AT37" s="144">
        <f t="shared" si="234"/>
        <v>18438.885540196792</v>
      </c>
      <c r="AU37" s="147">
        <f t="shared" si="235"/>
        <v>298004.41785747505</v>
      </c>
      <c r="AV37" s="147">
        <f t="shared" si="236"/>
        <v>9367.0248526156556</v>
      </c>
      <c r="AW37" s="147">
        <f t="shared" si="237"/>
        <v>9703.3273050716925</v>
      </c>
      <c r="AX37" s="147">
        <f t="shared" si="238"/>
        <v>13556.246786954165</v>
      </c>
      <c r="AY37" s="147">
        <f t="shared" si="239"/>
        <v>35526.460628993169</v>
      </c>
      <c r="AZ37" s="150">
        <f t="shared" si="240"/>
        <v>2849462.7458702433</v>
      </c>
      <c r="BA37" s="150">
        <f t="shared" si="241"/>
        <v>115857.50365933431</v>
      </c>
      <c r="BB37" s="150">
        <f t="shared" si="242"/>
        <v>78679.496217549648</v>
      </c>
      <c r="BC37" s="150">
        <f t="shared" si="243"/>
        <v>194289.62840004594</v>
      </c>
      <c r="BD37" s="150">
        <f t="shared" si="244"/>
        <v>348547.63216330536</v>
      </c>
      <c r="BE37" s="153">
        <f t="shared" si="245"/>
        <v>518686.3502863532</v>
      </c>
      <c r="BF37" s="153">
        <f t="shared" si="246"/>
        <v>11960.797076295197</v>
      </c>
      <c r="BG37" s="153">
        <f t="shared" si="247"/>
        <v>7668.2634431646884</v>
      </c>
      <c r="BH37" s="153">
        <f t="shared" si="248"/>
        <v>29780.519006724506</v>
      </c>
      <c r="BI37" s="153">
        <f t="shared" si="249"/>
        <v>67892.324846551899</v>
      </c>
      <c r="BJ37" s="126">
        <f t="shared" si="250"/>
        <v>327085.02002386498</v>
      </c>
      <c r="BK37" s="126">
        <f t="shared" si="251"/>
        <v>10978.989585986994</v>
      </c>
      <c r="BL37" s="126">
        <f t="shared" si="252"/>
        <v>11537.741010769629</v>
      </c>
      <c r="BM37" s="126">
        <f t="shared" si="253"/>
        <v>19410.60223487554</v>
      </c>
      <c r="BN37" s="126">
        <f t="shared" si="254"/>
        <v>33526.068839430554</v>
      </c>
      <c r="BO37" s="156">
        <f t="shared" si="255"/>
        <v>232162.62811241139</v>
      </c>
      <c r="BP37" s="156">
        <f t="shared" si="256"/>
        <v>8911.7549991823889</v>
      </c>
      <c r="BQ37" s="156">
        <f t="shared" si="257"/>
        <v>8719.7131051499764</v>
      </c>
      <c r="BR37" s="156">
        <f t="shared" si="258"/>
        <v>19613.971437520308</v>
      </c>
      <c r="BS37" s="156">
        <f t="shared" si="259"/>
        <v>29899.581293287341</v>
      </c>
      <c r="BT37" s="159">
        <f t="shared" si="260"/>
        <v>485771.19576166308</v>
      </c>
      <c r="BU37" s="159">
        <f t="shared" si="261"/>
        <v>11309.540818397347</v>
      </c>
      <c r="BV37" s="159">
        <f t="shared" si="262"/>
        <v>16900.312801268443</v>
      </c>
      <c r="BW37" s="159">
        <f t="shared" si="263"/>
        <v>30622.046741806309</v>
      </c>
      <c r="BX37" s="159">
        <f t="shared" si="264"/>
        <v>70058.944783692641</v>
      </c>
      <c r="BY37" s="162">
        <f t="shared" si="265"/>
        <v>577054.20714143687</v>
      </c>
      <c r="BZ37" s="162">
        <f t="shared" si="266"/>
        <v>7628.9348972324233</v>
      </c>
      <c r="CA37" s="162">
        <f t="shared" si="267"/>
        <v>25295.843803504111</v>
      </c>
      <c r="CB37" s="162">
        <f t="shared" si="268"/>
        <v>81626.915260912196</v>
      </c>
      <c r="CC37" s="162">
        <f t="shared" si="269"/>
        <v>45825.820956486888</v>
      </c>
      <c r="CD37" s="165">
        <f t="shared" si="270"/>
        <v>44786.193861463602</v>
      </c>
      <c r="CE37" s="165">
        <f t="shared" si="271"/>
        <v>1074.6431555808931</v>
      </c>
      <c r="CF37" s="165">
        <f t="shared" si="272"/>
        <v>756.1868876349198</v>
      </c>
      <c r="CG37" s="165">
        <f t="shared" si="273"/>
        <v>5573.2086818826792</v>
      </c>
      <c r="CH37" s="165">
        <f t="shared" si="274"/>
        <v>5750.1369417331471</v>
      </c>
      <c r="CI37" s="168">
        <f t="shared" si="275"/>
        <v>389115.21880199574</v>
      </c>
      <c r="CJ37" s="168">
        <f t="shared" si="276"/>
        <v>19932.004880846132</v>
      </c>
      <c r="CK37" s="168">
        <f t="shared" si="277"/>
        <v>16985.285643221752</v>
      </c>
      <c r="CL37" s="168">
        <f t="shared" si="278"/>
        <v>28139.539923314987</v>
      </c>
      <c r="CM37" s="168">
        <f t="shared" si="279"/>
        <v>38330.853867045909</v>
      </c>
    </row>
    <row r="38" spans="1:91" x14ac:dyDescent="0.25">
      <c r="A38" s="64">
        <v>43040</v>
      </c>
      <c r="B38" s="123">
        <f t="shared" si="190"/>
        <v>194789.67681790708</v>
      </c>
      <c r="C38" s="123">
        <f t="shared" si="191"/>
        <v>8687.408584709101</v>
      </c>
      <c r="D38" s="123">
        <f t="shared" si="192"/>
        <v>9451.581563302725</v>
      </c>
      <c r="E38" s="123">
        <f t="shared" si="193"/>
        <v>16566.171020106111</v>
      </c>
      <c r="F38" s="123">
        <f t="shared" si="194"/>
        <v>20267.504709679066</v>
      </c>
      <c r="G38" s="117">
        <f t="shared" si="195"/>
        <v>96689.704383829623</v>
      </c>
      <c r="H38" s="117">
        <f t="shared" si="196"/>
        <v>3628.4711542412406</v>
      </c>
      <c r="I38" s="117">
        <f t="shared" si="197"/>
        <v>5274.4479311120203</v>
      </c>
      <c r="J38" s="117">
        <f t="shared" si="198"/>
        <v>8770.9369117111855</v>
      </c>
      <c r="K38" s="117">
        <f t="shared" si="199"/>
        <v>14678.668352572655</v>
      </c>
      <c r="L38" s="132">
        <f t="shared" si="200"/>
        <v>280556.99905747012</v>
      </c>
      <c r="M38" s="132">
        <f t="shared" si="201"/>
        <v>5373.3579143549814</v>
      </c>
      <c r="N38" s="132">
        <f t="shared" si="202"/>
        <v>3548.8182669029643</v>
      </c>
      <c r="O38" s="132">
        <f t="shared" si="203"/>
        <v>7358.1256453203923</v>
      </c>
      <c r="P38" s="132">
        <f t="shared" si="204"/>
        <v>20545.316509322194</v>
      </c>
      <c r="Q38" s="120">
        <f t="shared" si="205"/>
        <v>140508.74737367357</v>
      </c>
      <c r="R38" s="120">
        <f t="shared" si="206"/>
        <v>3413.9599829911499</v>
      </c>
      <c r="S38" s="120">
        <f t="shared" si="207"/>
        <v>4641.2098670933974</v>
      </c>
      <c r="T38" s="120">
        <f t="shared" si="208"/>
        <v>10193.337394842192</v>
      </c>
      <c r="U38" s="120">
        <f t="shared" si="209"/>
        <v>19074.04789692644</v>
      </c>
      <c r="V38" s="129">
        <f t="shared" si="210"/>
        <v>7799.6457472891298</v>
      </c>
      <c r="W38" s="129">
        <f t="shared" si="211"/>
        <v>245.65936871928056</v>
      </c>
      <c r="X38" s="129">
        <f t="shared" si="212"/>
        <v>262.69310500277936</v>
      </c>
      <c r="Y38" s="129">
        <f t="shared" si="213"/>
        <v>483.45634398553852</v>
      </c>
      <c r="Z38" s="129">
        <f t="shared" si="214"/>
        <v>320.33401387421975</v>
      </c>
      <c r="AA38" s="135">
        <f t="shared" si="215"/>
        <v>15642.462965504217</v>
      </c>
      <c r="AB38" s="135">
        <f t="shared" si="216"/>
        <v>408.45277813373212</v>
      </c>
      <c r="AC38" s="135">
        <f t="shared" si="217"/>
        <v>610.41464262996772</v>
      </c>
      <c r="AD38" s="135">
        <f t="shared" si="218"/>
        <v>1880.2855824759868</v>
      </c>
      <c r="AE38" s="135">
        <f t="shared" si="219"/>
        <v>527.27545646553006</v>
      </c>
      <c r="AF38" s="138">
        <f t="shared" si="220"/>
        <v>280988.71376672975</v>
      </c>
      <c r="AG38" s="138">
        <f t="shared" si="221"/>
        <v>8429.995179208996</v>
      </c>
      <c r="AH38" s="138">
        <f t="shared" si="222"/>
        <v>6674.7319610161067</v>
      </c>
      <c r="AI38" s="138">
        <f t="shared" si="223"/>
        <v>20294.778129257382</v>
      </c>
      <c r="AJ38" s="138">
        <f t="shared" si="224"/>
        <v>41386.871111120978</v>
      </c>
      <c r="AK38" s="141">
        <f t="shared" si="225"/>
        <v>357531.73171844718</v>
      </c>
      <c r="AL38" s="141">
        <f t="shared" si="226"/>
        <v>14194.174816526469</v>
      </c>
      <c r="AM38" s="141">
        <f t="shared" si="227"/>
        <v>8548.9376232846553</v>
      </c>
      <c r="AN38" s="141">
        <f t="shared" si="228"/>
        <v>23176.337759690203</v>
      </c>
      <c r="AO38" s="141">
        <f t="shared" si="229"/>
        <v>35731.416618385876</v>
      </c>
      <c r="AP38" s="144">
        <f t="shared" si="230"/>
        <v>234205.22977330358</v>
      </c>
      <c r="AQ38" s="144">
        <f t="shared" si="231"/>
        <v>7159.3838032016156</v>
      </c>
      <c r="AR38" s="144">
        <f t="shared" si="232"/>
        <v>5574.7325536961198</v>
      </c>
      <c r="AS38" s="144">
        <f t="shared" si="233"/>
        <v>16826.678074881787</v>
      </c>
      <c r="AT38" s="144">
        <f t="shared" si="234"/>
        <v>23112.240841739058</v>
      </c>
      <c r="AU38" s="147">
        <f t="shared" si="235"/>
        <v>373533.95694166765</v>
      </c>
      <c r="AV38" s="147">
        <f t="shared" si="236"/>
        <v>11741.107340367913</v>
      </c>
      <c r="AW38" s="147">
        <f t="shared" si="237"/>
        <v>12162.646009822036</v>
      </c>
      <c r="AX38" s="147">
        <f t="shared" si="238"/>
        <v>16992.092063650394</v>
      </c>
      <c r="AY38" s="147">
        <f t="shared" si="239"/>
        <v>44530.680149939653</v>
      </c>
      <c r="AZ38" s="150">
        <f t="shared" si="240"/>
        <v>3571662.1326460754</v>
      </c>
      <c r="BA38" s="150">
        <f t="shared" si="241"/>
        <v>145221.71212895442</v>
      </c>
      <c r="BB38" s="150">
        <f t="shared" si="242"/>
        <v>98620.898856520405</v>
      </c>
      <c r="BC38" s="150">
        <f t="shared" si="243"/>
        <v>243532.54294271849</v>
      </c>
      <c r="BD38" s="150">
        <f t="shared" si="244"/>
        <v>436887.40308164048</v>
      </c>
      <c r="BE38" s="153">
        <f t="shared" si="245"/>
        <v>650147.96165456751</v>
      </c>
      <c r="BF38" s="153">
        <f t="shared" si="246"/>
        <v>14992.273913944617</v>
      </c>
      <c r="BG38" s="153">
        <f t="shared" si="247"/>
        <v>9611.7930310897718</v>
      </c>
      <c r="BH38" s="153">
        <f t="shared" si="248"/>
        <v>37328.423465448686</v>
      </c>
      <c r="BI38" s="153">
        <f t="shared" si="249"/>
        <v>85099.707340682653</v>
      </c>
      <c r="BJ38" s="126">
        <f t="shared" si="250"/>
        <v>409985.06889348192</v>
      </c>
      <c r="BK38" s="126">
        <f t="shared" si="251"/>
        <v>13761.626262992042</v>
      </c>
      <c r="BL38" s="126">
        <f t="shared" si="252"/>
        <v>14461.993835212639</v>
      </c>
      <c r="BM38" s="126">
        <f t="shared" si="253"/>
        <v>24330.24017409535</v>
      </c>
      <c r="BN38" s="126">
        <f t="shared" si="254"/>
        <v>42023.286917446319</v>
      </c>
      <c r="BO38" s="156">
        <f t="shared" si="255"/>
        <v>291004.49502155127</v>
      </c>
      <c r="BP38" s="156">
        <f t="shared" si="256"/>
        <v>11170.448854658771</v>
      </c>
      <c r="BQ38" s="156">
        <f t="shared" si="257"/>
        <v>10929.73373676811</v>
      </c>
      <c r="BR38" s="156">
        <f t="shared" si="258"/>
        <v>24585.153519105905</v>
      </c>
      <c r="BS38" s="156">
        <f t="shared" si="259"/>
        <v>37477.662216142671</v>
      </c>
      <c r="BT38" s="159">
        <f t="shared" si="260"/>
        <v>608890.42593966355</v>
      </c>
      <c r="BU38" s="159">
        <f t="shared" si="261"/>
        <v>14175.956059516187</v>
      </c>
      <c r="BV38" s="159">
        <f t="shared" si="262"/>
        <v>21183.715193205386</v>
      </c>
      <c r="BW38" s="159">
        <f t="shared" si="263"/>
        <v>38383.237306871677</v>
      </c>
      <c r="BX38" s="159">
        <f t="shared" si="264"/>
        <v>87815.45942290833</v>
      </c>
      <c r="BY38" s="162">
        <f t="shared" si="265"/>
        <v>723309.21438375197</v>
      </c>
      <c r="BZ38" s="162">
        <f t="shared" si="266"/>
        <v>9562.496623041663</v>
      </c>
      <c r="CA38" s="162">
        <f t="shared" si="267"/>
        <v>31707.102525642113</v>
      </c>
      <c r="CB38" s="162">
        <f t="shared" si="268"/>
        <v>102315.34441524024</v>
      </c>
      <c r="CC38" s="162">
        <f t="shared" si="269"/>
        <v>57440.424390498927</v>
      </c>
      <c r="CD38" s="165">
        <f t="shared" si="270"/>
        <v>56137.302694049627</v>
      </c>
      <c r="CE38" s="165">
        <f t="shared" si="271"/>
        <v>1347.0126150827539</v>
      </c>
      <c r="CF38" s="165">
        <f t="shared" si="272"/>
        <v>947.84326472893804</v>
      </c>
      <c r="CG38" s="165">
        <f t="shared" si="273"/>
        <v>6985.7443952422736</v>
      </c>
      <c r="CH38" s="165">
        <f t="shared" si="274"/>
        <v>7207.5153121699441</v>
      </c>
      <c r="CI38" s="168">
        <f t="shared" si="275"/>
        <v>487736.88803112623</v>
      </c>
      <c r="CJ38" s="168">
        <f t="shared" si="276"/>
        <v>24983.792879486446</v>
      </c>
      <c r="CK38" s="168">
        <f t="shared" si="277"/>
        <v>21290.224493019119</v>
      </c>
      <c r="CL38" s="168">
        <f t="shared" si="278"/>
        <v>35271.536474673849</v>
      </c>
      <c r="CM38" s="168">
        <f t="shared" si="279"/>
        <v>48045.849859709844</v>
      </c>
    </row>
    <row r="39" spans="1:91" x14ac:dyDescent="0.25">
      <c r="A39" s="64">
        <v>43070</v>
      </c>
      <c r="B39" s="123">
        <f>(Лист1!B4/Лист1!$H$1)*'Пред-дата'!B5</f>
        <v>244159.329168</v>
      </c>
      <c r="C39" s="123">
        <f>(Лист1!C4/Лист1!$H$1)*'Пред-дата'!C5</f>
        <v>10889.241601</v>
      </c>
      <c r="D39" s="123">
        <f>(Лист1!D4/Лист1!$H$1)*'Пред-дата'!D5</f>
        <v>11847.09504</v>
      </c>
      <c r="E39" s="123">
        <f>(Лист1!E4/Лист1!$H$1)*'Пред-дата'!E5</f>
        <v>20764.884819499999</v>
      </c>
      <c r="F39" s="123">
        <f>(Лист1!F4/Лист1!$H$1)*'Пред-дата'!F5</f>
        <v>25404.325499499999</v>
      </c>
      <c r="G39" s="117">
        <f>(Лист1!B4/Лист1!$H$1)*'Пред-дата'!G5</f>
        <v>121195.81358450001</v>
      </c>
      <c r="H39" s="117">
        <f>(Лист1!C4/Лист1!$H$1)*'Пред-дата'!H5</f>
        <v>4548.1110570000001</v>
      </c>
      <c r="I39" s="117">
        <f>(Лист1!D4/Лист1!$H$1)*'Пред-дата'!I5</f>
        <v>6611.2624119999991</v>
      </c>
      <c r="J39" s="117">
        <f>(Лист1!E4/Лист1!$H$1)*'Пред-дата'!J5</f>
        <v>10993.940271999998</v>
      </c>
      <c r="K39" s="117">
        <f>(Лист1!F4/Лист1!$H$1)*'Пред-дата'!K5</f>
        <v>18398.992577999998</v>
      </c>
      <c r="L39" s="132">
        <f>(Лист1!B4/Лист1!$H$1)*'Пред-дата'!L5</f>
        <v>351664.47114799998</v>
      </c>
      <c r="M39" s="132">
        <f>(Лист1!C4/Лист1!$H$1)*'Пред-дата'!M5</f>
        <v>6735.2412365</v>
      </c>
      <c r="N39" s="132">
        <f>(Лист1!D4/Лист1!$H$1)*'Пред-дата'!N5</f>
        <v>4448.2700599999998</v>
      </c>
      <c r="O39" s="132">
        <f>(Лист1!E4/Лист1!$H$1)*'Пред-дата'!O5</f>
        <v>9223.0504759999985</v>
      </c>
      <c r="P39" s="132">
        <f>(Лист1!F4/Лист1!$H$1)*'Пред-дата'!P5</f>
        <v>25752.548997499998</v>
      </c>
      <c r="Q39" s="120">
        <f>(Лист1!B4/Лист1!$H$1)*'Пред-дата'!Q5</f>
        <v>176120.839982</v>
      </c>
      <c r="R39" s="120">
        <f>(Лист1!C4/Лист1!$H$1)*'Пред-дата'!R5</f>
        <v>4279.2317994999994</v>
      </c>
      <c r="S39" s="120">
        <f>(Лист1!D4/Лист1!$H$1)*'Пред-дата'!S5</f>
        <v>5817.5294819999999</v>
      </c>
      <c r="T39" s="120">
        <f>(Лист1!E4/Лист1!$H$1)*'Пред-дата'!T5</f>
        <v>12776.849681999998</v>
      </c>
      <c r="U39" s="120">
        <f>(Лист1!F4/Лист1!$H$1)*'Пред-дата'!U5</f>
        <v>23908.3857785</v>
      </c>
      <c r="V39" s="129">
        <f>(Лист1!B4/Лист1!$H$1)*'Пред-дата'!V5</f>
        <v>9776.4743210000015</v>
      </c>
      <c r="W39" s="129">
        <f>(Лист1!C4/Лист1!$H$1)*'Пред-дата'!W5</f>
        <v>307.92199899999997</v>
      </c>
      <c r="X39" s="129">
        <f>(Лист1!D4/Лист1!$H$1)*'Пред-дата'!X5</f>
        <v>329.27295400000003</v>
      </c>
      <c r="Y39" s="129">
        <f>(Лист1!E4/Лист1!$H$1)*'Пред-дата'!Y5</f>
        <v>605.98887249999996</v>
      </c>
      <c r="Z39" s="129">
        <f>(Лист1!F4/Лист1!$H$1)*'Пред-дата'!Z5</f>
        <v>401.52301299999999</v>
      </c>
      <c r="AA39" s="135">
        <f>(Лист1!B4/Лист1!$H$1)*'Пред-дата'!AA5</f>
        <v>19607.061968500002</v>
      </c>
      <c r="AB39" s="135">
        <f>(Лист1!C4/Лист1!$H$1)*'Пред-дата'!AB5</f>
        <v>511.9755725</v>
      </c>
      <c r="AC39" s="135">
        <f>(Лист1!D4/Лист1!$H$1)*'Пред-дата'!AC5</f>
        <v>765.12488800000006</v>
      </c>
      <c r="AD39" s="135">
        <f>(Лист1!E4/Лист1!$H$1)*'Пред-дата'!AD5</f>
        <v>2356.8459785</v>
      </c>
      <c r="AE39" s="135">
        <f>(Лист1!F4/Лист1!$H$1)*'Пред-дата'!AE5</f>
        <v>660.91398600000002</v>
      </c>
      <c r="AF39" s="138">
        <f>(Лист1!B4/Лист1!$H$1)*'Пред-дата'!AF5</f>
        <v>352205.60441299999</v>
      </c>
      <c r="AG39" s="138">
        <f>(Лист1!C4/Лист1!$H$1)*'Пред-дата'!AG5</f>
        <v>10566.586492</v>
      </c>
      <c r="AH39" s="138">
        <f>(Лист1!D4/Лист1!$H$1)*'Пред-дата'!AH5</f>
        <v>8366.4499300000007</v>
      </c>
      <c r="AI39" s="138">
        <f>(Лист1!E4/Лист1!$H$1)*'Пред-дата'!AI5</f>
        <v>25438.511396499998</v>
      </c>
      <c r="AJ39" s="138">
        <f>(Лист1!F4/Лист1!$H$1)*'Пред-дата'!AJ5</f>
        <v>51876.417949499999</v>
      </c>
      <c r="AK39" s="141">
        <f>(Лист1!B4/Лист1!$H$1)*'Пред-дата'!AK5</f>
        <v>448148.5322975</v>
      </c>
      <c r="AL39" s="141">
        <f>(Лист1!C4/Лист1!$H$1)*'Пред-дата'!AL5</f>
        <v>17791.703635999998</v>
      </c>
      <c r="AM39" s="141">
        <f>(Лист1!D4/Лист1!$H$1)*'Пред-дата'!AM5</f>
        <v>10715.675025999999</v>
      </c>
      <c r="AN39" s="141">
        <f>(Лист1!E4/Лист1!$H$1)*'Пред-дата'!AN5</f>
        <v>29050.405403500001</v>
      </c>
      <c r="AO39" s="141">
        <f>(Лист1!F4/Лист1!$H$1)*'Пред-дата'!AO5</f>
        <v>44787.5824545</v>
      </c>
      <c r="AP39" s="144">
        <f>(Лист1!B4/Лист1!$H$1)*'Пред-дата'!AP5</f>
        <v>293564.79626249999</v>
      </c>
      <c r="AQ39" s="144">
        <f>(Лист1!C4/Лист1!$H$1)*'Пред-дата'!AQ5</f>
        <v>8973.9373009999999</v>
      </c>
      <c r="AR39" s="144">
        <f>(Лист1!D4/Лист1!$H$1)*'Пред-дата'!AR5</f>
        <v>6987.6544940000003</v>
      </c>
      <c r="AS39" s="144">
        <f>(Лист1!E4/Лист1!$H$1)*'Пред-дата'!AS5</f>
        <v>21091.417666499998</v>
      </c>
      <c r="AT39" s="144">
        <f>(Лист1!F4/Лист1!$H$1)*'Пред-дата'!AT5</f>
        <v>28970.063052999994</v>
      </c>
      <c r="AU39" s="147">
        <f>(Лист1!B4/Лист1!$H$1)*'Пред-дата'!AU5</f>
        <v>468206.53865349997</v>
      </c>
      <c r="AV39" s="147">
        <f>(Лист1!C4/Лист1!$H$1)*'Пред-дата'!AV5</f>
        <v>14716.903579</v>
      </c>
      <c r="AW39" s="147">
        <f>(Лист1!D4/Лист1!$H$1)*'Пред-дата'!AW5</f>
        <v>15245.281676000001</v>
      </c>
      <c r="AX39" s="147">
        <f>(Лист1!E4/Лист1!$H$1)*'Пред-дата'!AX5</f>
        <v>21298.756008</v>
      </c>
      <c r="AY39" s="147">
        <f>(Лист1!F4/Лист1!$H$1)*'Пред-дата'!AY5</f>
        <v>55817.02875849999</v>
      </c>
      <c r="AZ39" s="150">
        <f>(Лист1!B4/Лист1!$H$1)*'Пред-дата'!AZ5</f>
        <v>4476903.7279979996</v>
      </c>
      <c r="BA39" s="150">
        <f>(Лист1!C4/Лист1!$H$1)*'Пред-дата'!BA5</f>
        <v>182028.31070549999</v>
      </c>
      <c r="BB39" s="150">
        <f>(Лист1!D4/Лист1!$H$1)*'Пред-дата'!BB5</f>
        <v>123616.471366</v>
      </c>
      <c r="BC39" s="150">
        <f>(Лист1!E4/Лист1!$H$1)*'Пред-дата'!BC5</f>
        <v>305256.12695099995</v>
      </c>
      <c r="BD39" s="150">
        <f>(Лист1!F4/Лист1!$H$1)*'Пред-дата'!BD5</f>
        <v>547616.98361499992</v>
      </c>
      <c r="BE39" s="153">
        <f>(Лист1!B4/Лист1!$H$1)*'Пред-дата'!BE5</f>
        <v>814928.65931449994</v>
      </c>
      <c r="BF39" s="153">
        <f>(Лист1!C4/Лист1!$H$1)*'Пред-дата'!BF5</f>
        <v>18792.081805000002</v>
      </c>
      <c r="BG39" s="153">
        <f>(Лист1!D4/Лист1!$H$1)*'Пред-дата'!BG5</f>
        <v>12047.912276000001</v>
      </c>
      <c r="BH39" s="153">
        <f>(Лист1!E4/Лист1!$H$1)*'Пред-дата'!BH5</f>
        <v>46789.352398499999</v>
      </c>
      <c r="BI39" s="153">
        <f>(Лист1!F4/Лист1!$H$1)*'Пред-дата'!BI5</f>
        <v>106668.31936949998</v>
      </c>
      <c r="BJ39" s="126">
        <f>(Лист1!B4/Лист1!$H$1)*'Пред-дата'!BJ5</f>
        <v>513896.22399500001</v>
      </c>
      <c r="BK39" s="126">
        <f>(Лист1!C4/Лист1!$H$1)*'Пред-дата'!BK5</f>
        <v>17249.525188</v>
      </c>
      <c r="BL39" s="126">
        <f>(Лист1!D4/Лист1!$H$1)*'Пред-дата'!BL5</f>
        <v>18127.401672</v>
      </c>
      <c r="BM39" s="126">
        <f>(Лист1!E4/Лист1!$H$1)*'Пред-дата'!BM5</f>
        <v>30496.765621499995</v>
      </c>
      <c r="BN39" s="126">
        <f>(Лист1!F4/Лист1!$H$1)*'Пред-дата'!BN5</f>
        <v>52674.134023999999</v>
      </c>
      <c r="BO39" s="156">
        <f>(Лист1!B4/Лист1!$H$1)*'Пред-дата'!BO5</f>
        <v>364759.89616100001</v>
      </c>
      <c r="BP39" s="156">
        <f>(Лист1!C4/Лист1!$H$1)*'Пред-дата'!BP5</f>
        <v>14001.6110885</v>
      </c>
      <c r="BQ39" s="156">
        <f>(Лист1!D4/Лист1!$H$1)*'Пред-дата'!BQ5</f>
        <v>13699.886466000002</v>
      </c>
      <c r="BR39" s="156">
        <f>(Лист1!E4/Лист1!$H$1)*'Пред-дата'!BR5</f>
        <v>30816.287026999998</v>
      </c>
      <c r="BS39" s="156">
        <f>(Лист1!F4/Лист1!$H$1)*'Пред-дата'!BS5</f>
        <v>46976.415870499994</v>
      </c>
      <c r="BT39" s="159">
        <f>(Лист1!B4/Лист1!$H$1)*'Пред-дата'!BT5</f>
        <v>763214.35695599997</v>
      </c>
      <c r="BU39" s="159">
        <f>(Лист1!C4/Лист1!$H$1)*'Пред-дата'!BU5</f>
        <v>17768.8673155</v>
      </c>
      <c r="BV39" s="159">
        <f>(Лист1!D4/Лист1!$H$1)*'Пред-дата'!BV5</f>
        <v>26552.750512000002</v>
      </c>
      <c r="BW39" s="159">
        <f>(Лист1!E4/Лист1!$H$1)*'Пред-дата'!BW5</f>
        <v>48111.509938499999</v>
      </c>
      <c r="BX39" s="159">
        <f>(Лист1!F4/Лист1!$H$1)*'Пред-дата'!BX5</f>
        <v>110072.38172749999</v>
      </c>
      <c r="BY39" s="162">
        <f>(Лист1!B4/Лист1!$H$1)*'Пред-дата'!BY5</f>
        <v>906632.7099565001</v>
      </c>
      <c r="BZ39" s="162">
        <f>(Лист1!C4/Лист1!$H$1)*'Пред-дата'!BZ5</f>
        <v>11986.1216405</v>
      </c>
      <c r="CA39" s="162">
        <f>(Лист1!D4/Лист1!$H$1)*'Пред-дата'!CA5</f>
        <v>39743.301642000006</v>
      </c>
      <c r="CB39" s="162">
        <f>(Лист1!E4/Лист1!$H$1)*'Пред-дата'!CB5</f>
        <v>128247.27811099998</v>
      </c>
      <c r="CC39" s="162">
        <f>(Лист1!F4/Лист1!$H$1)*'Пред-дата'!CC5</f>
        <v>71998.761512500001</v>
      </c>
      <c r="CD39" s="165">
        <f>(Лист1!B4/Лист1!$H$1)*'Пред-дата'!CD5</f>
        <v>70365.362225500008</v>
      </c>
      <c r="CE39" s="165">
        <f>(Лист1!C4/Лист1!$H$1)*'Пред-дата'!CE5</f>
        <v>1688.4144059999999</v>
      </c>
      <c r="CF39" s="165">
        <f>(Лист1!D4/Лист1!$H$1)*'Пред-дата'!CF5</f>
        <v>1188.0751560000001</v>
      </c>
      <c r="CG39" s="165">
        <f>(Лист1!E4/Лист1!$H$1)*'Пред-дата'!CG5</f>
        <v>8756.2887989999999</v>
      </c>
      <c r="CH39" s="165">
        <f>(Лист1!F4/Лист1!$H$1)*'Пред-дата'!CH5</f>
        <v>9034.2677924999989</v>
      </c>
      <c r="CI39" s="168">
        <f>(Лист1!B4/Лист1!$H$1)*'Пред-дата'!CI5</f>
        <v>611354.3250215</v>
      </c>
      <c r="CJ39" s="168">
        <f>(Лист1!C4/Лист1!$H$1)*'Пред-дата'!CJ5</f>
        <v>31315.961960500001</v>
      </c>
      <c r="CK39" s="168">
        <f>(Лист1!D4/Лист1!$H$1)*'Пред-дата'!CK5</f>
        <v>26686.254707999997</v>
      </c>
      <c r="CL39" s="168">
        <f>(Лист1!E4/Лист1!$H$1)*'Пред-дата'!CL5</f>
        <v>44211.145195499994</v>
      </c>
      <c r="CM39" s="168">
        <f>(Лист1!F4/Лист1!$H$1)*'Пред-дата'!CM5</f>
        <v>60223.121998499992</v>
      </c>
    </row>
    <row r="40" spans="1:91" x14ac:dyDescent="0.25">
      <c r="A40" s="64">
        <v>43101</v>
      </c>
      <c r="B40" s="124">
        <f>B51/12</f>
        <v>20331.029812333334</v>
      </c>
      <c r="C40" s="124">
        <f t="shared" ref="C40:BN40" si="280">C51/12</f>
        <v>844.03844124999989</v>
      </c>
      <c r="D40" s="124">
        <f t="shared" si="280"/>
        <v>989.5004097916667</v>
      </c>
      <c r="E40" s="124">
        <f t="shared" si="280"/>
        <v>1741.4745457500001</v>
      </c>
      <c r="F40" s="124">
        <f t="shared" si="280"/>
        <v>2298.2038965000002</v>
      </c>
      <c r="G40" s="118">
        <f t="shared" si="280"/>
        <v>11390.798709000001</v>
      </c>
      <c r="H40" s="118">
        <f t="shared" si="280"/>
        <v>397.14748245833334</v>
      </c>
      <c r="I40" s="118">
        <f t="shared" si="280"/>
        <v>533.2681374166666</v>
      </c>
      <c r="J40" s="118">
        <f t="shared" si="280"/>
        <v>1114.2343949999999</v>
      </c>
      <c r="K40" s="118">
        <f t="shared" si="280"/>
        <v>1674.8976023750001</v>
      </c>
      <c r="L40" s="133">
        <f t="shared" si="280"/>
        <v>27125.300843333334</v>
      </c>
      <c r="M40" s="133">
        <f t="shared" si="280"/>
        <v>554.81213950000006</v>
      </c>
      <c r="N40" s="133">
        <f t="shared" si="280"/>
        <v>362.73178837500001</v>
      </c>
      <c r="O40" s="133">
        <f t="shared" si="280"/>
        <v>869.06767875000003</v>
      </c>
      <c r="P40" s="133">
        <f t="shared" si="280"/>
        <v>1900.5433177500001</v>
      </c>
      <c r="Q40" s="121">
        <f t="shared" si="280"/>
        <v>14567.855281666669</v>
      </c>
      <c r="R40" s="121">
        <f t="shared" si="280"/>
        <v>363.16431545833331</v>
      </c>
      <c r="S40" s="121">
        <f t="shared" si="280"/>
        <v>504.88406191666667</v>
      </c>
      <c r="T40" s="121">
        <f t="shared" si="280"/>
        <v>1288.311550875</v>
      </c>
      <c r="U40" s="121">
        <f t="shared" si="280"/>
        <v>1986.6269296250002</v>
      </c>
      <c r="V40" s="130">
        <f t="shared" si="280"/>
        <v>836.14767900000004</v>
      </c>
      <c r="W40" s="130">
        <f t="shared" si="280"/>
        <v>28.934942916666667</v>
      </c>
      <c r="X40" s="130">
        <f t="shared" si="280"/>
        <v>17.809615999999998</v>
      </c>
      <c r="Y40" s="130">
        <f t="shared" si="280"/>
        <v>46.309268625000009</v>
      </c>
      <c r="Z40" s="130">
        <f t="shared" si="280"/>
        <v>31.538597624999998</v>
      </c>
      <c r="AA40" s="136">
        <f t="shared" si="280"/>
        <v>1605.2817006666667</v>
      </c>
      <c r="AB40" s="136">
        <f t="shared" si="280"/>
        <v>33.429093625</v>
      </c>
      <c r="AC40" s="136">
        <f t="shared" si="280"/>
        <v>79.07655020833333</v>
      </c>
      <c r="AD40" s="136">
        <f t="shared" si="280"/>
        <v>294.63942637500003</v>
      </c>
      <c r="AE40" s="136">
        <f t="shared" si="280"/>
        <v>51.802527500000004</v>
      </c>
      <c r="AF40" s="139">
        <f t="shared" si="280"/>
        <v>29347.412799000002</v>
      </c>
      <c r="AG40" s="139">
        <f t="shared" si="280"/>
        <v>887.44085562500004</v>
      </c>
      <c r="AH40" s="139">
        <f t="shared" si="280"/>
        <v>694.85329924999996</v>
      </c>
      <c r="AI40" s="139">
        <f t="shared" si="280"/>
        <v>2333.3017263750003</v>
      </c>
      <c r="AJ40" s="139">
        <f t="shared" si="280"/>
        <v>4866.5427378750001</v>
      </c>
      <c r="AK40" s="142">
        <f t="shared" si="280"/>
        <v>37466.726600000002</v>
      </c>
      <c r="AL40" s="142">
        <f t="shared" si="280"/>
        <v>1323.4966017500001</v>
      </c>
      <c r="AM40" s="142">
        <f t="shared" si="280"/>
        <v>831.02265491666674</v>
      </c>
      <c r="AN40" s="142">
        <f t="shared" si="280"/>
        <v>2912.8266345000006</v>
      </c>
      <c r="AO40" s="142">
        <f t="shared" si="280"/>
        <v>4179.8545277500007</v>
      </c>
      <c r="AP40" s="145">
        <f t="shared" si="280"/>
        <v>24205.637636333337</v>
      </c>
      <c r="AQ40" s="145">
        <f t="shared" si="280"/>
        <v>697.82463395833338</v>
      </c>
      <c r="AR40" s="145">
        <f t="shared" si="280"/>
        <v>618.60588074999998</v>
      </c>
      <c r="AS40" s="145">
        <f t="shared" si="280"/>
        <v>1820.5605832500003</v>
      </c>
      <c r="AT40" s="145">
        <f t="shared" si="280"/>
        <v>2795.8128812499999</v>
      </c>
      <c r="AU40" s="148">
        <f t="shared" si="280"/>
        <v>41964.256829666672</v>
      </c>
      <c r="AV40" s="148">
        <f t="shared" si="280"/>
        <v>1451.2412965416668</v>
      </c>
      <c r="AW40" s="148">
        <f t="shared" si="280"/>
        <v>1237.9074496249998</v>
      </c>
      <c r="AX40" s="148">
        <f t="shared" si="280"/>
        <v>2308.1699411249997</v>
      </c>
      <c r="AY40" s="148">
        <f t="shared" si="280"/>
        <v>5657.4454445000001</v>
      </c>
      <c r="AZ40" s="151">
        <f t="shared" si="280"/>
        <v>370422.560023</v>
      </c>
      <c r="BA40" s="151">
        <f t="shared" si="280"/>
        <v>15345.862448833332</v>
      </c>
      <c r="BB40" s="151">
        <f t="shared" si="280"/>
        <v>10246.836772333332</v>
      </c>
      <c r="BC40" s="151">
        <f t="shared" si="280"/>
        <v>25033.982183625001</v>
      </c>
      <c r="BD40" s="151">
        <f t="shared" si="280"/>
        <v>48944.703946125002</v>
      </c>
      <c r="BE40" s="154">
        <f t="shared" si="280"/>
        <v>65778.473785666662</v>
      </c>
      <c r="BF40" s="154">
        <f t="shared" si="280"/>
        <v>1501.8466647916666</v>
      </c>
      <c r="BG40" s="154">
        <f t="shared" si="280"/>
        <v>1029.1546329166665</v>
      </c>
      <c r="BH40" s="154">
        <f t="shared" si="280"/>
        <v>4425.3910383749999</v>
      </c>
      <c r="BI40" s="154">
        <f t="shared" si="280"/>
        <v>8184.6469846250002</v>
      </c>
      <c r="BJ40" s="127">
        <f t="shared" si="280"/>
        <v>44296.027497333336</v>
      </c>
      <c r="BK40" s="127">
        <f t="shared" si="280"/>
        <v>1400.7590557083333</v>
      </c>
      <c r="BL40" s="127">
        <f t="shared" si="280"/>
        <v>1494.8018845833333</v>
      </c>
      <c r="BM40" s="127">
        <f t="shared" si="280"/>
        <v>2635.5861363750005</v>
      </c>
      <c r="BN40" s="127">
        <f t="shared" si="280"/>
        <v>4571.877772625</v>
      </c>
      <c r="BO40" s="157">
        <f t="shared" ref="BO40:CM40" si="281">BO51/12</f>
        <v>32247.276516333339</v>
      </c>
      <c r="BP40" s="157">
        <f t="shared" si="281"/>
        <v>1088.3847996249999</v>
      </c>
      <c r="BQ40" s="157">
        <f t="shared" si="281"/>
        <v>1093.8072493333334</v>
      </c>
      <c r="BR40" s="157">
        <f t="shared" si="281"/>
        <v>3051.4908202499996</v>
      </c>
      <c r="BS40" s="157">
        <f t="shared" si="281"/>
        <v>4256.4917963750004</v>
      </c>
      <c r="BT40" s="160">
        <f t="shared" si="281"/>
        <v>68108.72141566666</v>
      </c>
      <c r="BU40" s="160">
        <f t="shared" si="281"/>
        <v>1444.5308523333333</v>
      </c>
      <c r="BV40" s="160">
        <f t="shared" si="281"/>
        <v>2180.7967550416665</v>
      </c>
      <c r="BW40" s="160">
        <f t="shared" si="281"/>
        <v>4853.1586278749992</v>
      </c>
      <c r="BX40" s="160">
        <f t="shared" si="281"/>
        <v>10039.634550249999</v>
      </c>
      <c r="BY40" s="163">
        <f t="shared" si="281"/>
        <v>84394.563185333333</v>
      </c>
      <c r="BZ40" s="163">
        <f t="shared" si="281"/>
        <v>2064.4158315416666</v>
      </c>
      <c r="CA40" s="163">
        <f t="shared" si="281"/>
        <v>3098.5021503333332</v>
      </c>
      <c r="CB40" s="163">
        <f t="shared" si="281"/>
        <v>11389.356007125001</v>
      </c>
      <c r="CC40" s="163">
        <f t="shared" si="281"/>
        <v>7497.5016933750003</v>
      </c>
      <c r="CD40" s="166">
        <f t="shared" si="281"/>
        <v>6681.5662436666671</v>
      </c>
      <c r="CE40" s="166">
        <f t="shared" si="281"/>
        <v>139.01085341666666</v>
      </c>
      <c r="CF40" s="166">
        <f t="shared" si="281"/>
        <v>85.755156208333332</v>
      </c>
      <c r="CG40" s="166">
        <f t="shared" si="281"/>
        <v>913.70735324999998</v>
      </c>
      <c r="CH40" s="166">
        <f t="shared" si="281"/>
        <v>739.86198100000001</v>
      </c>
      <c r="CI40" s="169">
        <f t="shared" si="281"/>
        <v>45305.801470333332</v>
      </c>
      <c r="CJ40" s="169">
        <f t="shared" si="281"/>
        <v>2495.5464809999999</v>
      </c>
      <c r="CK40" s="169">
        <f t="shared" si="281"/>
        <v>2032.5688052083333</v>
      </c>
      <c r="CL40" s="169">
        <f t="shared" si="281"/>
        <v>3332.6856202500003</v>
      </c>
      <c r="CM40" s="169">
        <f t="shared" si="281"/>
        <v>4430.7920653749998</v>
      </c>
    </row>
    <row r="41" spans="1:91" x14ac:dyDescent="0.25">
      <c r="A41" s="64">
        <v>43132</v>
      </c>
      <c r="B41" s="123">
        <f t="shared" ref="B41:B50" si="282">B40*((B$51/B$40)^(1/11))</f>
        <v>25483.951107503312</v>
      </c>
      <c r="C41" s="123">
        <f t="shared" ref="C41:C50" si="283">C40*((C$51/C$40)^(1/11))</f>
        <v>1057.9608887602988</v>
      </c>
      <c r="D41" s="123">
        <f t="shared" ref="D41:D50" si="284">D40*((D$51/D$40)^(1/11))</f>
        <v>1240.2903491238014</v>
      </c>
      <c r="E41" s="123">
        <f t="shared" ref="E41:E50" si="285">E40*((E$51/E$40)^(1/11))</f>
        <v>2182.8531357488191</v>
      </c>
      <c r="F41" s="123">
        <f t="shared" ref="F41:F50" si="286">F40*((F$51/F$40)^(1/11))</f>
        <v>2880.6861371061068</v>
      </c>
      <c r="G41" s="117">
        <f t="shared" ref="G41:G50" si="287">G40*((G$51/G$40)^(1/11))</f>
        <v>14277.808849578041</v>
      </c>
      <c r="H41" s="117">
        <f t="shared" ref="H41:H50" si="288">H40*((H$51/H$40)^(1/11))</f>
        <v>497.80493751952503</v>
      </c>
      <c r="I41" s="117">
        <f t="shared" ref="I41:I50" si="289">I40*((I$51/I$40)^(1/11))</f>
        <v>668.42551836069674</v>
      </c>
      <c r="J41" s="117">
        <f t="shared" ref="J41:J50" si="290">J40*((J$51/J$40)^(1/11))</f>
        <v>1396.6382965634787</v>
      </c>
      <c r="K41" s="117">
        <f t="shared" ref="K41:K50" si="291">K40*((K$51/K$40)^(1/11))</f>
        <v>2099.4021947233778</v>
      </c>
      <c r="L41" s="132">
        <f t="shared" ref="L41:L50" si="292">L40*((L$51/L$40)^(1/11))</f>
        <v>34000.237412887407</v>
      </c>
      <c r="M41" s="132">
        <f t="shared" ref="M41:M50" si="293">M40*((M$51/M$40)^(1/11))</f>
        <v>695.42987086125561</v>
      </c>
      <c r="N41" s="132">
        <f t="shared" ref="N41:N50" si="294">N40*((N$51/N$40)^(1/11))</f>
        <v>454.66654888667682</v>
      </c>
      <c r="O41" s="132">
        <f t="shared" ref="O41:O50" si="295">O40*((O$51/O$40)^(1/11))</f>
        <v>1089.3338133290856</v>
      </c>
      <c r="P41" s="132">
        <f t="shared" ref="P41:P50" si="296">P40*((P$51/P$40)^(1/11))</f>
        <v>2382.2380584898947</v>
      </c>
      <c r="Q41" s="120">
        <f t="shared" ref="Q41:Q50" si="297">Q40*((Q$51/Q$40)^(1/11))</f>
        <v>18260.093815511962</v>
      </c>
      <c r="R41" s="120">
        <f t="shared" ref="R41:R50" si="298">R40*((R$51/R$40)^(1/11))</f>
        <v>455.20870042283025</v>
      </c>
      <c r="S41" s="120">
        <f t="shared" ref="S41:S50" si="299">S40*((S$51/S$40)^(1/11))</f>
        <v>632.84746850535282</v>
      </c>
      <c r="T41" s="120">
        <f t="shared" ref="T41:T50" si="300">T40*((T$51/T$40)^(1/11))</f>
        <v>1614.8354941575049</v>
      </c>
      <c r="U41" s="120">
        <f t="shared" ref="U41:U50" si="301">U40*((U$51/U$40)^(1/11))</f>
        <v>2490.1396540524083</v>
      </c>
      <c r="V41" s="129">
        <f t="shared" ref="V41:V50" si="302">V40*((V$51/V$40)^(1/11))</f>
        <v>1048.0702043613244</v>
      </c>
      <c r="W41" s="129">
        <f t="shared" ref="W41:W50" si="303">W40*((W$51/W$40)^(1/11))</f>
        <v>36.268535209142264</v>
      </c>
      <c r="X41" s="129">
        <f t="shared" ref="X41:X50" si="304">X40*((X$51/X$40)^(1/11))</f>
        <v>22.32348226217669</v>
      </c>
      <c r="Y41" s="129">
        <f t="shared" ref="Y41:Y50" si="305">Y40*((Y$51/Y$40)^(1/11))</f>
        <v>58.046402388718725</v>
      </c>
      <c r="Z41" s="129">
        <f t="shared" ref="Z41:Z50" si="306">Z40*((Z$51/Z$40)^(1/11))</f>
        <v>39.532088993699546</v>
      </c>
      <c r="AA41" s="135">
        <f t="shared" ref="AA41:AA50" si="307">AA40*((AA$51/AA$40)^(1/11))</f>
        <v>2012.142068118098</v>
      </c>
      <c r="AB41" s="135">
        <f t="shared" ref="AB41:AB50" si="308">AB40*((AB$51/AB$40)^(1/11))</f>
        <v>41.901733230987766</v>
      </c>
      <c r="AC41" s="135">
        <f t="shared" ref="AC41:AC50" si="309">AC40*((AC$51/AC$40)^(1/11))</f>
        <v>99.11858660680015</v>
      </c>
      <c r="AD41" s="135">
        <f t="shared" ref="AD41:AD50" si="310">AD40*((AD$51/AD$40)^(1/11))</f>
        <v>369.31610476162024</v>
      </c>
      <c r="AE41" s="135">
        <f t="shared" ref="AE41:AE50" si="311">AE40*((AE$51/AE$40)^(1/11))</f>
        <v>64.931933612839842</v>
      </c>
      <c r="AF41" s="138">
        <f t="shared" ref="AF41:AF50" si="312">AF40*((AF$51/AF$40)^(1/11))</f>
        <v>36785.54602520648</v>
      </c>
      <c r="AG41" s="138">
        <f t="shared" ref="AG41:AG50" si="313">AG40*((AG$51/AG$40)^(1/11))</f>
        <v>1112.3636915740124</v>
      </c>
      <c r="AH41" s="138">
        <f t="shared" ref="AH41:AH50" si="314">AH40*((AH$51/AH$40)^(1/11))</f>
        <v>870.96461263523747</v>
      </c>
      <c r="AI41" s="138">
        <f t="shared" ref="AI41:AI50" si="315">AI40*((AI$51/AI$40)^(1/11))</f>
        <v>2924.6795495780802</v>
      </c>
      <c r="AJ41" s="138">
        <f t="shared" ref="AJ41:AJ50" si="316">AJ40*((AJ$51/AJ$40)^(1/11))</f>
        <v>6099.9732103756396</v>
      </c>
      <c r="AK41" s="141">
        <f t="shared" ref="AK41:AK50" si="317">AK40*((AK$51/AK$40)^(1/11))</f>
        <v>46962.708610726004</v>
      </c>
      <c r="AL41" s="141">
        <f t="shared" ref="AL41:AL50" si="318">AL40*((AL$51/AL$40)^(1/11))</f>
        <v>1658.9382338854052</v>
      </c>
      <c r="AM41" s="141">
        <f t="shared" ref="AM41:AM50" si="319">AM40*((AM$51/AM$40)^(1/11))</f>
        <v>1041.6462374314635</v>
      </c>
      <c r="AN41" s="141">
        <f t="shared" ref="AN41:AN50" si="320">AN40*((AN$51/AN$40)^(1/11))</f>
        <v>3651.0856667575872</v>
      </c>
      <c r="AO41" s="141">
        <f t="shared" ref="AO41:AO50" si="321">AO40*((AO$51/AO$40)^(1/11))</f>
        <v>5239.2431374548487</v>
      </c>
      <c r="AP41" s="144">
        <f t="shared" ref="AP41:AP50" si="322">AP40*((AP$51/AP$40)^(1/11))</f>
        <v>30340.582437002784</v>
      </c>
      <c r="AQ41" s="144">
        <f t="shared" ref="AQ41:AQ50" si="323">AQ40*((AQ$51/AQ$40)^(1/11))</f>
        <v>874.68903530984596</v>
      </c>
      <c r="AR41" s="144">
        <f t="shared" ref="AR41:AR50" si="324">AR40*((AR$51/AR$40)^(1/11))</f>
        <v>775.39220420029346</v>
      </c>
      <c r="AS41" s="144">
        <f t="shared" ref="AS41:AS50" si="325">AS40*((AS$51/AS$40)^(1/11))</f>
        <v>2281.9836142115269</v>
      </c>
      <c r="AT41" s="144">
        <f t="shared" ref="AT41:AT50" si="326">AT40*((AT$51/AT$40)^(1/11))</f>
        <v>3504.4146523400327</v>
      </c>
      <c r="AU41" s="147">
        <f t="shared" ref="AU41:AU50" si="327">AU40*((AU$51/AU$40)^(1/11))</f>
        <v>52600.142697208692</v>
      </c>
      <c r="AV41" s="147">
        <f t="shared" ref="AV41:AV50" si="328">AV40*((AV$51/AV$40)^(1/11))</f>
        <v>1819.0599584789588</v>
      </c>
      <c r="AW41" s="147">
        <f t="shared" ref="AW41:AW50" si="329">AW40*((AW$51/AW$40)^(1/11))</f>
        <v>1551.6564194264531</v>
      </c>
      <c r="AX41" s="147">
        <f t="shared" ref="AX41:AX50" si="330">AX40*((AX$51/AX$40)^(1/11))</f>
        <v>2893.1780864221523</v>
      </c>
      <c r="AY41" s="147">
        <f t="shared" ref="AY41:AY50" si="331">AY40*((AY$51/AY$40)^(1/11))</f>
        <v>7091.3310556234383</v>
      </c>
      <c r="AZ41" s="150">
        <f t="shared" ref="AZ41:AZ50" si="332">AZ40*((AZ$51/AZ$40)^(1/11))</f>
        <v>464306.55485123995</v>
      </c>
      <c r="BA41" s="150">
        <f t="shared" ref="BA41:BA50" si="333">BA40*((BA$51/BA$40)^(1/11))</f>
        <v>19235.287733005262</v>
      </c>
      <c r="BB41" s="150">
        <f t="shared" ref="BB41:BB50" si="334">BB40*((BB$51/BB$40)^(1/11))</f>
        <v>12843.908534052784</v>
      </c>
      <c r="BC41" s="150">
        <f t="shared" ref="BC41:BC50" si="335">BC40*((BC$51/BC$40)^(1/11))</f>
        <v>31378.8717975615</v>
      </c>
      <c r="BD41" s="150">
        <f t="shared" ref="BD41:BD50" si="336">BD40*((BD$51/BD$40)^(1/11))</f>
        <v>61349.791616439739</v>
      </c>
      <c r="BE41" s="153">
        <f t="shared" ref="BE41:BE50" si="337">BE40*((BE$51/BE$40)^(1/11))</f>
        <v>82450.098462953058</v>
      </c>
      <c r="BF41" s="153">
        <f t="shared" ref="BF41:BF50" si="338">BF40*((BF$51/BF$40)^(1/11))</f>
        <v>1882.4913115468628</v>
      </c>
      <c r="BG41" s="153">
        <f t="shared" ref="BG41:BG50" si="339">BG40*((BG$51/BG$40)^(1/11))</f>
        <v>1289.9949775981788</v>
      </c>
      <c r="BH41" s="153">
        <f t="shared" ref="BH41:BH50" si="340">BH40*((BH$51/BH$40)^(1/11))</f>
        <v>5547.0111398449017</v>
      </c>
      <c r="BI41" s="153">
        <f t="shared" ref="BI41:BI50" si="341">BI40*((BI$51/BI$40)^(1/11))</f>
        <v>10259.054534553363</v>
      </c>
      <c r="BJ41" s="126">
        <f t="shared" ref="BJ41:BJ50" si="342">BJ40*((BJ$51/BJ$40)^(1/11))</f>
        <v>55522.903139607937</v>
      </c>
      <c r="BK41" s="126">
        <f t="shared" ref="BK41:BK50" si="343">BK40*((BK$51/BK$40)^(1/11))</f>
        <v>1755.782939603434</v>
      </c>
      <c r="BL41" s="126">
        <f t="shared" ref="BL41:BL50" si="344">BL40*((BL$51/BL$40)^(1/11))</f>
        <v>1873.6610242446739</v>
      </c>
      <c r="BM41" s="126">
        <f t="shared" ref="BM41:BM50" si="345">BM40*((BM$51/BM$40)^(1/11))</f>
        <v>3303.5782672577625</v>
      </c>
      <c r="BN41" s="126">
        <f t="shared" ref="BN41:BN50" si="346">BN40*((BN$51/BN$40)^(1/11))</f>
        <v>5730.6250938837802</v>
      </c>
      <c r="BO41" s="156">
        <f t="shared" ref="BO41:BO50" si="347">BO40*((BO$51/BO$40)^(1/11))</f>
        <v>40420.383309548859</v>
      </c>
      <c r="BP41" s="156">
        <f t="shared" ref="BP41:BP50" si="348">BP40*((BP$51/BP$40)^(1/11))</f>
        <v>1364.2370935370768</v>
      </c>
      <c r="BQ41" s="156">
        <f t="shared" ref="BQ41:BQ50" si="349">BQ40*((BQ$51/BQ$40)^(1/11))</f>
        <v>1371.0338689353518</v>
      </c>
      <c r="BR41" s="156">
        <f t="shared" ref="BR41:BR50" si="350">BR40*((BR$51/BR$40)^(1/11))</f>
        <v>3824.8944389955332</v>
      </c>
      <c r="BS41" s="156">
        <f t="shared" ref="BS41:BS50" si="351">BS40*((BS$51/BS$40)^(1/11))</f>
        <v>5335.3042039467846</v>
      </c>
      <c r="BT41" s="159">
        <f t="shared" ref="BT41:BT50" si="352">BT40*((BT$51/BT$40)^(1/11))</f>
        <v>85370.949852156744</v>
      </c>
      <c r="BU41" s="159">
        <f t="shared" ref="BU41:BU50" si="353">BU40*((BU$51/BU$40)^(1/11))</f>
        <v>1810.6487449942854</v>
      </c>
      <c r="BV41" s="159">
        <f t="shared" ref="BV41:BV50" si="354">BV40*((BV$51/BV$40)^(1/11))</f>
        <v>2733.5220298172139</v>
      </c>
      <c r="BW41" s="159">
        <f t="shared" ref="BW41:BW50" si="355">BW40*((BW$51/BW$40)^(1/11))</f>
        <v>6083.1968833520787</v>
      </c>
      <c r="BX41" s="159">
        <f t="shared" ref="BX41:BX50" si="356">BX40*((BX$51/BX$40)^(1/11))</f>
        <v>12584.190686719025</v>
      </c>
      <c r="BY41" s="162">
        <f t="shared" ref="BY41:BY50" si="357">BY40*((BY$51/BY$40)^(1/11))</f>
        <v>105784.4556722581</v>
      </c>
      <c r="BZ41" s="162">
        <f t="shared" ref="BZ41:BZ50" si="358">BZ40*((BZ$51/BZ$40)^(1/11))</f>
        <v>2587.6442365280159</v>
      </c>
      <c r="CA41" s="162">
        <f t="shared" ref="CA41:CA50" si="359">CA40*((CA$51/CA$40)^(1/11))</f>
        <v>3883.8208410716156</v>
      </c>
      <c r="CB41" s="162">
        <f t="shared" ref="CB41:CB50" si="360">CB40*((CB$51/CB$40)^(1/11))</f>
        <v>14276.000493366646</v>
      </c>
      <c r="CC41" s="162">
        <f t="shared" ref="CC41:CC50" si="361">CC40*((CC$51/CC$40)^(1/11))</f>
        <v>9397.7515328065765</v>
      </c>
      <c r="CD41" s="165">
        <f t="shared" ref="CD41:CD50" si="362">CD40*((CD$51/CD$40)^(1/11))</f>
        <v>8375.016368912804</v>
      </c>
      <c r="CE41" s="165">
        <f t="shared" ref="CE41:CE50" si="363">CE40*((CE$51/CE$40)^(1/11))</f>
        <v>174.24330319626219</v>
      </c>
      <c r="CF41" s="165">
        <f t="shared" ref="CF41:CF50" si="364">CF40*((CF$51/CF$40)^(1/11))</f>
        <v>107.4898924551164</v>
      </c>
      <c r="CG41" s="165">
        <f t="shared" ref="CG41:CG50" si="365">CG40*((CG$51/CG$40)^(1/11))</f>
        <v>1145.2874611724806</v>
      </c>
      <c r="CH41" s="165">
        <f t="shared" ref="CH41:CH50" si="366">CH40*((CH$51/CH$40)^(1/11))</f>
        <v>927.38079301161849</v>
      </c>
      <c r="CI41" s="168">
        <f t="shared" ref="CI41:CI50" si="367">CI40*((CI$51/CI$40)^(1/11))</f>
        <v>56788.605408262862</v>
      </c>
      <c r="CJ41" s="168">
        <f t="shared" ref="CJ41:CJ50" si="368">CJ40*((CJ$51/CJ$40)^(1/11))</f>
        <v>3128.0454111442359</v>
      </c>
      <c r="CK41" s="168">
        <f t="shared" ref="CK41:CK50" si="369">CK40*((CK$51/CK$40)^(1/11))</f>
        <v>2547.7255472393058</v>
      </c>
      <c r="CL41" s="168">
        <f t="shared" ref="CL41:CL50" si="370">CL40*((CL$51/CL$40)^(1/11))</f>
        <v>4177.3583624184939</v>
      </c>
      <c r="CM41" s="168">
        <f t="shared" ref="CM41:CM50" si="371">CM40*((CM$51/CM$40)^(1/11))</f>
        <v>5553.7810629264568</v>
      </c>
    </row>
    <row r="42" spans="1:91" x14ac:dyDescent="0.25">
      <c r="A42" s="64">
        <v>43160</v>
      </c>
      <c r="B42" s="123">
        <f t="shared" si="282"/>
        <v>31942.885827438851</v>
      </c>
      <c r="C42" s="123">
        <f t="shared" si="283"/>
        <v>1326.1022098577093</v>
      </c>
      <c r="D42" s="123">
        <f t="shared" si="284"/>
        <v>1554.6432673570343</v>
      </c>
      <c r="E42" s="123">
        <f t="shared" si="285"/>
        <v>2736.0996024184651</v>
      </c>
      <c r="F42" s="123">
        <f t="shared" si="286"/>
        <v>3610.7991258534976</v>
      </c>
      <c r="G42" s="117">
        <f t="shared" si="287"/>
        <v>17896.534804361014</v>
      </c>
      <c r="H42" s="117">
        <f t="shared" si="288"/>
        <v>623.97413244289453</v>
      </c>
      <c r="I42" s="117">
        <f t="shared" si="289"/>
        <v>837.83868235627733</v>
      </c>
      <c r="J42" s="117">
        <f t="shared" si="290"/>
        <v>1750.6177696370032</v>
      </c>
      <c r="K42" s="117">
        <f t="shared" si="291"/>
        <v>2631.4979309538253</v>
      </c>
      <c r="L42" s="132">
        <f t="shared" si="292"/>
        <v>42617.634024023224</v>
      </c>
      <c r="M42" s="132">
        <f t="shared" si="293"/>
        <v>871.68731693929089</v>
      </c>
      <c r="N42" s="132">
        <f t="shared" si="294"/>
        <v>569.90227297864374</v>
      </c>
      <c r="O42" s="132">
        <f t="shared" si="295"/>
        <v>1365.4266357815429</v>
      </c>
      <c r="P42" s="132">
        <f t="shared" si="296"/>
        <v>2986.0188475136915</v>
      </c>
      <c r="Q42" s="120">
        <f t="shared" si="297"/>
        <v>22888.134162817638</v>
      </c>
      <c r="R42" s="120">
        <f t="shared" si="298"/>
        <v>570.58183340267158</v>
      </c>
      <c r="S42" s="120">
        <f t="shared" si="299"/>
        <v>793.24333763527898</v>
      </c>
      <c r="T42" s="120">
        <f t="shared" si="300"/>
        <v>2024.1172808082101</v>
      </c>
      <c r="U42" s="120">
        <f t="shared" si="301"/>
        <v>3121.2682181121559</v>
      </c>
      <c r="V42" s="129">
        <f t="shared" si="302"/>
        <v>1313.7047208977401</v>
      </c>
      <c r="W42" s="129">
        <f t="shared" si="303"/>
        <v>45.460834327725998</v>
      </c>
      <c r="X42" s="129">
        <f t="shared" si="304"/>
        <v>27.981392766116763</v>
      </c>
      <c r="Y42" s="129">
        <f t="shared" si="305"/>
        <v>72.758325283809214</v>
      </c>
      <c r="Z42" s="129">
        <f t="shared" si="306"/>
        <v>49.551539316605265</v>
      </c>
      <c r="AA42" s="135">
        <f t="shared" si="307"/>
        <v>2522.1216317417447</v>
      </c>
      <c r="AB42" s="135">
        <f t="shared" si="308"/>
        <v>52.52177242543663</v>
      </c>
      <c r="AC42" s="135">
        <f t="shared" si="309"/>
        <v>124.24029860997156</v>
      </c>
      <c r="AD42" s="135">
        <f t="shared" si="310"/>
        <v>462.91966731804985</v>
      </c>
      <c r="AE42" s="135">
        <f t="shared" si="311"/>
        <v>81.389001776066635</v>
      </c>
      <c r="AF42" s="138">
        <f t="shared" si="312"/>
        <v>46108.882089214116</v>
      </c>
      <c r="AG42" s="138">
        <f t="shared" si="313"/>
        <v>1394.2934613492985</v>
      </c>
      <c r="AH42" s="138">
        <f t="shared" si="314"/>
        <v>1091.7115271405244</v>
      </c>
      <c r="AI42" s="138">
        <f t="shared" si="315"/>
        <v>3665.9427158652488</v>
      </c>
      <c r="AJ42" s="138">
        <f t="shared" si="316"/>
        <v>7646.0179580274835</v>
      </c>
      <c r="AK42" s="141">
        <f t="shared" si="317"/>
        <v>58865.457439133694</v>
      </c>
      <c r="AL42" s="141">
        <f t="shared" si="318"/>
        <v>2079.3979071860713</v>
      </c>
      <c r="AM42" s="141">
        <f t="shared" si="319"/>
        <v>1305.6525926647923</v>
      </c>
      <c r="AN42" s="141">
        <f t="shared" si="320"/>
        <v>4576.4572419501101</v>
      </c>
      <c r="AO42" s="141">
        <f t="shared" si="321"/>
        <v>6567.1349256606245</v>
      </c>
      <c r="AP42" s="144">
        <f t="shared" si="322"/>
        <v>38030.435572363902</v>
      </c>
      <c r="AQ42" s="144">
        <f t="shared" si="323"/>
        <v>1096.3799087335622</v>
      </c>
      <c r="AR42" s="144">
        <f t="shared" si="324"/>
        <v>971.91618936058694</v>
      </c>
      <c r="AS42" s="144">
        <f t="shared" si="325"/>
        <v>2860.3548068879686</v>
      </c>
      <c r="AT42" s="144">
        <f t="shared" si="326"/>
        <v>4392.612301737714</v>
      </c>
      <c r="AU42" s="147">
        <f t="shared" si="327"/>
        <v>65931.705236603695</v>
      </c>
      <c r="AV42" s="147">
        <f t="shared" si="328"/>
        <v>2280.1026544840106</v>
      </c>
      <c r="AW42" s="147">
        <f t="shared" si="329"/>
        <v>1944.9254018761001</v>
      </c>
      <c r="AX42" s="147">
        <f t="shared" si="330"/>
        <v>3626.4571731116057</v>
      </c>
      <c r="AY42" s="147">
        <f t="shared" si="331"/>
        <v>8888.6365116144298</v>
      </c>
      <c r="AZ42" s="150">
        <f t="shared" si="332"/>
        <v>581985.54878634238</v>
      </c>
      <c r="BA42" s="150">
        <f t="shared" si="333"/>
        <v>24110.492023837451</v>
      </c>
      <c r="BB42" s="150">
        <f t="shared" si="334"/>
        <v>16099.210917121804</v>
      </c>
      <c r="BC42" s="150">
        <f t="shared" si="335"/>
        <v>39331.880484114903</v>
      </c>
      <c r="BD42" s="150">
        <f t="shared" si="336"/>
        <v>76898.962051614639</v>
      </c>
      <c r="BE42" s="153">
        <f t="shared" si="337"/>
        <v>103347.1642820628</v>
      </c>
      <c r="BF42" s="153">
        <f t="shared" si="338"/>
        <v>2359.6107519678203</v>
      </c>
      <c r="BG42" s="153">
        <f t="shared" si="339"/>
        <v>1616.9455871878408</v>
      </c>
      <c r="BH42" s="153">
        <f t="shared" si="340"/>
        <v>6952.9070580985108</v>
      </c>
      <c r="BI42" s="153">
        <f t="shared" si="341"/>
        <v>12859.22290120154</v>
      </c>
      <c r="BJ42" s="126">
        <f t="shared" si="342"/>
        <v>69595.242445518888</v>
      </c>
      <c r="BK42" s="126">
        <f t="shared" si="343"/>
        <v>2200.7880073590418</v>
      </c>
      <c r="BL42" s="126">
        <f t="shared" si="344"/>
        <v>2348.5424188852689</v>
      </c>
      <c r="BM42" s="126">
        <f t="shared" si="345"/>
        <v>4140.8737196153506</v>
      </c>
      <c r="BN42" s="126">
        <f t="shared" si="346"/>
        <v>7183.0581655718579</v>
      </c>
      <c r="BO42" s="156">
        <f t="shared" si="347"/>
        <v>50664.972778812116</v>
      </c>
      <c r="BP42" s="156">
        <f t="shared" si="348"/>
        <v>1710.0044469784423</v>
      </c>
      <c r="BQ42" s="156">
        <f t="shared" si="349"/>
        <v>1718.5238723856712</v>
      </c>
      <c r="BR42" s="156">
        <f t="shared" si="350"/>
        <v>4794.3180337866379</v>
      </c>
      <c r="BS42" s="156">
        <f t="shared" si="351"/>
        <v>6687.5427724058045</v>
      </c>
      <c r="BT42" s="159">
        <f t="shared" si="352"/>
        <v>107008.30858620405</v>
      </c>
      <c r="BU42" s="159">
        <f t="shared" si="353"/>
        <v>2269.5596099271547</v>
      </c>
      <c r="BV42" s="159">
        <f t="shared" si="354"/>
        <v>3426.3361178530631</v>
      </c>
      <c r="BW42" s="159">
        <f t="shared" si="355"/>
        <v>7624.989652940224</v>
      </c>
      <c r="BX42" s="159">
        <f t="shared" si="356"/>
        <v>15773.667303035689</v>
      </c>
      <c r="BY42" s="162">
        <f t="shared" si="357"/>
        <v>132595.63933403563</v>
      </c>
      <c r="BZ42" s="162">
        <f t="shared" si="358"/>
        <v>3243.4854415141185</v>
      </c>
      <c r="CA42" s="162">
        <f t="shared" si="359"/>
        <v>4868.1793956216898</v>
      </c>
      <c r="CB42" s="162">
        <f t="shared" si="360"/>
        <v>17894.268118329783</v>
      </c>
      <c r="CC42" s="162">
        <f t="shared" si="361"/>
        <v>11779.621730583714</v>
      </c>
      <c r="CD42" s="165">
        <f t="shared" si="362"/>
        <v>10497.673243312176</v>
      </c>
      <c r="CE42" s="165">
        <f t="shared" si="363"/>
        <v>218.40545513192615</v>
      </c>
      <c r="CF42" s="165">
        <f t="shared" si="364"/>
        <v>134.73332089726534</v>
      </c>
      <c r="CG42" s="165">
        <f t="shared" si="365"/>
        <v>1435.5617956376625</v>
      </c>
      <c r="CH42" s="165">
        <f t="shared" si="366"/>
        <v>1162.4264488958222</v>
      </c>
      <c r="CI42" s="168">
        <f t="shared" si="367"/>
        <v>71181.738310646746</v>
      </c>
      <c r="CJ42" s="168">
        <f t="shared" si="368"/>
        <v>3920.8518729972361</v>
      </c>
      <c r="CK42" s="168">
        <f t="shared" si="369"/>
        <v>3193.4493176434039</v>
      </c>
      <c r="CL42" s="168">
        <f t="shared" si="370"/>
        <v>5236.1143163448733</v>
      </c>
      <c r="CM42" s="168">
        <f t="shared" si="371"/>
        <v>6961.3928254405691</v>
      </c>
    </row>
    <row r="43" spans="1:91" x14ac:dyDescent="0.25">
      <c r="A43" s="64">
        <v>43191</v>
      </c>
      <c r="B43" s="123">
        <f t="shared" si="282"/>
        <v>40038.844474331534</v>
      </c>
      <c r="C43" s="123">
        <f t="shared" si="283"/>
        <v>1662.2042361605038</v>
      </c>
      <c r="D43" s="123">
        <f t="shared" si="284"/>
        <v>1948.6692696157611</v>
      </c>
      <c r="E43" s="123">
        <f t="shared" si="285"/>
        <v>3429.5669789925455</v>
      </c>
      <c r="F43" s="123">
        <f t="shared" si="286"/>
        <v>4525.9600340778634</v>
      </c>
      <c r="G43" s="117">
        <f t="shared" si="287"/>
        <v>22432.430730655895</v>
      </c>
      <c r="H43" s="117">
        <f t="shared" si="288"/>
        <v>782.12104503803141</v>
      </c>
      <c r="I43" s="117">
        <f t="shared" si="289"/>
        <v>1050.1897943305373</v>
      </c>
      <c r="J43" s="117">
        <f t="shared" si="290"/>
        <v>2194.3137195289873</v>
      </c>
      <c r="K43" s="117">
        <f t="shared" si="291"/>
        <v>3298.4539017911661</v>
      </c>
      <c r="L43" s="132">
        <f t="shared" si="292"/>
        <v>53419.119041714337</v>
      </c>
      <c r="M43" s="132">
        <f t="shared" si="293"/>
        <v>1092.617401624979</v>
      </c>
      <c r="N43" s="132">
        <f t="shared" si="294"/>
        <v>714.34461484250596</v>
      </c>
      <c r="O43" s="132">
        <f t="shared" si="295"/>
        <v>1711.4954799796283</v>
      </c>
      <c r="P43" s="132">
        <f t="shared" si="296"/>
        <v>3742.8285246013829</v>
      </c>
      <c r="Q43" s="120">
        <f t="shared" si="297"/>
        <v>28689.156296125639</v>
      </c>
      <c r="R43" s="120">
        <f t="shared" si="298"/>
        <v>715.19641058430432</v>
      </c>
      <c r="S43" s="120">
        <f t="shared" si="299"/>
        <v>994.29171169614142</v>
      </c>
      <c r="T43" s="120">
        <f t="shared" si="300"/>
        <v>2537.1319749222775</v>
      </c>
      <c r="U43" s="120">
        <f t="shared" si="301"/>
        <v>3912.3569931279012</v>
      </c>
      <c r="V43" s="129">
        <f t="shared" si="302"/>
        <v>1646.6645903369551</v>
      </c>
      <c r="W43" s="129">
        <f t="shared" si="303"/>
        <v>56.982931509513989</v>
      </c>
      <c r="X43" s="129">
        <f t="shared" si="304"/>
        <v>35.073306750993773</v>
      </c>
      <c r="Y43" s="129">
        <f t="shared" si="305"/>
        <v>91.199000803767859</v>
      </c>
      <c r="Z43" s="129">
        <f t="shared" si="306"/>
        <v>62.110430061927701</v>
      </c>
      <c r="AA43" s="135">
        <f t="shared" si="307"/>
        <v>3161.3560623226786</v>
      </c>
      <c r="AB43" s="135">
        <f t="shared" si="308"/>
        <v>65.833471935459784</v>
      </c>
      <c r="AC43" s="135">
        <f t="shared" si="309"/>
        <v>155.72913544386557</v>
      </c>
      <c r="AD43" s="135">
        <f t="shared" si="310"/>
        <v>580.2471531215059</v>
      </c>
      <c r="AE43" s="135">
        <f t="shared" si="311"/>
        <v>102.0171315026832</v>
      </c>
      <c r="AF43" s="138">
        <f t="shared" si="312"/>
        <v>57795.227670679022</v>
      </c>
      <c r="AG43" s="138">
        <f t="shared" si="313"/>
        <v>1747.6786334247749</v>
      </c>
      <c r="AH43" s="138">
        <f t="shared" si="314"/>
        <v>1368.4069837067416</v>
      </c>
      <c r="AI43" s="138">
        <f t="shared" si="315"/>
        <v>4595.0798260767515</v>
      </c>
      <c r="AJ43" s="138">
        <f t="shared" si="316"/>
        <v>9583.9094039035408</v>
      </c>
      <c r="AK43" s="141">
        <f t="shared" si="317"/>
        <v>73784.970714552066</v>
      </c>
      <c r="AL43" s="141">
        <f t="shared" si="318"/>
        <v>2606.4235353011313</v>
      </c>
      <c r="AM43" s="141">
        <f t="shared" si="319"/>
        <v>1636.5716415737149</v>
      </c>
      <c r="AN43" s="141">
        <f t="shared" si="320"/>
        <v>5736.3652346172621</v>
      </c>
      <c r="AO43" s="141">
        <f t="shared" si="321"/>
        <v>8231.5823107194446</v>
      </c>
      <c r="AP43" s="144">
        <f t="shared" si="322"/>
        <v>47669.290226275458</v>
      </c>
      <c r="AQ43" s="144">
        <f t="shared" si="323"/>
        <v>1374.2585716177471</v>
      </c>
      <c r="AR43" s="144">
        <f t="shared" si="324"/>
        <v>1218.2493891790493</v>
      </c>
      <c r="AS43" s="144">
        <f t="shared" si="325"/>
        <v>3585.3147982020164</v>
      </c>
      <c r="AT43" s="144">
        <f t="shared" si="326"/>
        <v>5505.9245972771669</v>
      </c>
      <c r="AU43" s="147">
        <f t="shared" si="327"/>
        <v>82642.166589351764</v>
      </c>
      <c r="AV43" s="147">
        <f t="shared" si="328"/>
        <v>2857.9971159016454</v>
      </c>
      <c r="AW43" s="147">
        <f t="shared" si="329"/>
        <v>2437.868829403059</v>
      </c>
      <c r="AX43" s="147">
        <f t="shared" si="330"/>
        <v>4545.5866301946298</v>
      </c>
      <c r="AY43" s="147">
        <f t="shared" si="331"/>
        <v>11141.470961640096</v>
      </c>
      <c r="AZ43" s="150">
        <f t="shared" si="332"/>
        <v>729490.40985359158</v>
      </c>
      <c r="BA43" s="150">
        <f t="shared" si="333"/>
        <v>30221.322067050067</v>
      </c>
      <c r="BB43" s="150">
        <f t="shared" si="334"/>
        <v>20179.573177962397</v>
      </c>
      <c r="BC43" s="150">
        <f t="shared" si="335"/>
        <v>49300.587745698314</v>
      </c>
      <c r="BD43" s="150">
        <f t="shared" si="336"/>
        <v>96389.086397989595</v>
      </c>
      <c r="BE43" s="153">
        <f t="shared" si="337"/>
        <v>129540.61382889387</v>
      </c>
      <c r="BF43" s="153">
        <f t="shared" si="338"/>
        <v>2957.6566259033907</v>
      </c>
      <c r="BG43" s="153">
        <f t="shared" si="339"/>
        <v>2026.7621791785202</v>
      </c>
      <c r="BH43" s="153">
        <f t="shared" si="340"/>
        <v>8715.1288035646157</v>
      </c>
      <c r="BI43" s="153">
        <f t="shared" si="341"/>
        <v>16118.406727037172</v>
      </c>
      <c r="BJ43" s="126">
        <f t="shared" si="342"/>
        <v>87234.231230163932</v>
      </c>
      <c r="BK43" s="126">
        <f t="shared" si="343"/>
        <v>2758.5800864595144</v>
      </c>
      <c r="BL43" s="126">
        <f t="shared" si="344"/>
        <v>2943.7830119388786</v>
      </c>
      <c r="BM43" s="126">
        <f t="shared" si="345"/>
        <v>5190.3826017218389</v>
      </c>
      <c r="BN43" s="126">
        <f t="shared" si="346"/>
        <v>9003.6119558853388</v>
      </c>
      <c r="BO43" s="156">
        <f t="shared" si="347"/>
        <v>63506.064428423226</v>
      </c>
      <c r="BP43" s="156">
        <f t="shared" si="348"/>
        <v>2143.4069067163782</v>
      </c>
      <c r="BQ43" s="156">
        <f t="shared" si="349"/>
        <v>2154.0855896235344</v>
      </c>
      <c r="BR43" s="156">
        <f t="shared" si="350"/>
        <v>6009.4430776311992</v>
      </c>
      <c r="BS43" s="156">
        <f t="shared" si="351"/>
        <v>8382.5076552660594</v>
      </c>
      <c r="BT43" s="159">
        <f t="shared" si="352"/>
        <v>134129.6790806526</v>
      </c>
      <c r="BU43" s="159">
        <f t="shared" si="353"/>
        <v>2844.7819254026303</v>
      </c>
      <c r="BV43" s="159">
        <f t="shared" si="354"/>
        <v>4294.7446790064532</v>
      </c>
      <c r="BW43" s="159">
        <f t="shared" si="355"/>
        <v>9557.5514523553957</v>
      </c>
      <c r="BX43" s="159">
        <f t="shared" si="356"/>
        <v>19771.520185993548</v>
      </c>
      <c r="BY43" s="162">
        <f t="shared" si="357"/>
        <v>166202.14622905527</v>
      </c>
      <c r="BZ43" s="162">
        <f t="shared" si="358"/>
        <v>4065.5503027841114</v>
      </c>
      <c r="CA43" s="162">
        <f t="shared" si="359"/>
        <v>6102.0246807822714</v>
      </c>
      <c r="CB43" s="162">
        <f t="shared" si="360"/>
        <v>22429.589550620789</v>
      </c>
      <c r="CC43" s="162">
        <f t="shared" si="361"/>
        <v>14765.179482692756</v>
      </c>
      <c r="CD43" s="165">
        <f t="shared" si="362"/>
        <v>13158.319777428453</v>
      </c>
      <c r="CE43" s="165">
        <f t="shared" si="363"/>
        <v>273.76055180528209</v>
      </c>
      <c r="CF43" s="165">
        <f t="shared" si="364"/>
        <v>168.88162547548825</v>
      </c>
      <c r="CG43" s="165">
        <f t="shared" si="365"/>
        <v>1799.4064712667516</v>
      </c>
      <c r="CH43" s="165">
        <f t="shared" si="366"/>
        <v>1457.044678167734</v>
      </c>
      <c r="CI43" s="168">
        <f t="shared" si="367"/>
        <v>89222.8261725927</v>
      </c>
      <c r="CJ43" s="168">
        <f t="shared" si="368"/>
        <v>4914.5959822758705</v>
      </c>
      <c r="CK43" s="168">
        <f t="shared" si="369"/>
        <v>4002.8324696934951</v>
      </c>
      <c r="CL43" s="168">
        <f t="shared" si="370"/>
        <v>6563.2131014870965</v>
      </c>
      <c r="CM43" s="168">
        <f t="shared" si="371"/>
        <v>8725.7652977339112</v>
      </c>
    </row>
    <row r="44" spans="1:91" x14ac:dyDescent="0.25">
      <c r="A44" s="64">
        <v>43221</v>
      </c>
      <c r="B44" s="123">
        <f t="shared" si="282"/>
        <v>50186.73251690498</v>
      </c>
      <c r="C44" s="123">
        <f t="shared" si="283"/>
        <v>2083.4916812380438</v>
      </c>
      <c r="D44" s="123">
        <f t="shared" si="284"/>
        <v>2442.5615844337267</v>
      </c>
      <c r="E44" s="123">
        <f t="shared" si="285"/>
        <v>4298.7944053643259</v>
      </c>
      <c r="F44" s="123">
        <f t="shared" si="286"/>
        <v>5673.0694552907707</v>
      </c>
      <c r="G44" s="117">
        <f t="shared" si="287"/>
        <v>28117.95434069461</v>
      </c>
      <c r="H44" s="117">
        <f t="shared" si="288"/>
        <v>980.35046212010366</v>
      </c>
      <c r="I44" s="117">
        <f t="shared" si="289"/>
        <v>1316.3615232162635</v>
      </c>
      <c r="J44" s="117">
        <f t="shared" si="290"/>
        <v>2750.4648834402892</v>
      </c>
      <c r="K44" s="117">
        <f t="shared" si="291"/>
        <v>4134.4505782293454</v>
      </c>
      <c r="L44" s="132">
        <f t="shared" si="292"/>
        <v>66958.252013340156</v>
      </c>
      <c r="M44" s="132">
        <f t="shared" si="293"/>
        <v>1369.5424530501277</v>
      </c>
      <c r="N44" s="132">
        <f t="shared" si="294"/>
        <v>895.39602305395704</v>
      </c>
      <c r="O44" s="132">
        <f t="shared" si="295"/>
        <v>2145.2758436296895</v>
      </c>
      <c r="P44" s="132">
        <f t="shared" si="296"/>
        <v>4691.4524254373555</v>
      </c>
      <c r="Q44" s="120">
        <f t="shared" si="297"/>
        <v>35960.453706209919</v>
      </c>
      <c r="R44" s="120">
        <f t="shared" si="298"/>
        <v>896.46370733940341</v>
      </c>
      <c r="S44" s="120">
        <f t="shared" si="299"/>
        <v>1246.2960116309141</v>
      </c>
      <c r="T44" s="120">
        <f t="shared" si="300"/>
        <v>3180.1707930692487</v>
      </c>
      <c r="U44" s="120">
        <f t="shared" si="301"/>
        <v>4903.9480659994933</v>
      </c>
      <c r="V44" s="129">
        <f t="shared" si="302"/>
        <v>2064.0134955263193</v>
      </c>
      <c r="W44" s="129">
        <f t="shared" si="303"/>
        <v>71.425316570523748</v>
      </c>
      <c r="X44" s="129">
        <f t="shared" si="304"/>
        <v>43.962673935905833</v>
      </c>
      <c r="Y44" s="129">
        <f t="shared" si="305"/>
        <v>114.31348529755778</v>
      </c>
      <c r="Z44" s="129">
        <f t="shared" si="306"/>
        <v>77.852385126305307</v>
      </c>
      <c r="AA44" s="135">
        <f t="shared" si="307"/>
        <v>3962.6051444166492</v>
      </c>
      <c r="AB44" s="135">
        <f t="shared" si="308"/>
        <v>82.519035952754038</v>
      </c>
      <c r="AC44" s="135">
        <f t="shared" si="309"/>
        <v>195.19885172062354</v>
      </c>
      <c r="AD44" s="135">
        <f t="shared" si="310"/>
        <v>727.31141594442352</v>
      </c>
      <c r="AE44" s="135">
        <f t="shared" si="311"/>
        <v>127.87348281615367</v>
      </c>
      <c r="AF44" s="138">
        <f t="shared" si="312"/>
        <v>72443.490064292608</v>
      </c>
      <c r="AG44" s="138">
        <f t="shared" si="313"/>
        <v>2190.6296560938295</v>
      </c>
      <c r="AH44" s="138">
        <f t="shared" si="314"/>
        <v>1715.2312002805761</v>
      </c>
      <c r="AI44" s="138">
        <f t="shared" si="315"/>
        <v>5759.7077326490544</v>
      </c>
      <c r="AJ44" s="138">
        <f t="shared" si="316"/>
        <v>12012.961513619894</v>
      </c>
      <c r="AK44" s="141">
        <f t="shared" si="317"/>
        <v>92485.850619212099</v>
      </c>
      <c r="AL44" s="141">
        <f t="shared" si="318"/>
        <v>3267.0243736874882</v>
      </c>
      <c r="AM44" s="141">
        <f t="shared" si="319"/>
        <v>2051.3624780821897</v>
      </c>
      <c r="AN44" s="141">
        <f t="shared" si="320"/>
        <v>7190.2531511260822</v>
      </c>
      <c r="AO44" s="141">
        <f t="shared" si="321"/>
        <v>10317.885669348118</v>
      </c>
      <c r="AP44" s="144">
        <f t="shared" si="322"/>
        <v>59751.122922403993</v>
      </c>
      <c r="AQ44" s="144">
        <f t="shared" si="323"/>
        <v>1722.5658794189078</v>
      </c>
      <c r="AR44" s="144">
        <f t="shared" si="324"/>
        <v>1527.0160024924792</v>
      </c>
      <c r="AS44" s="144">
        <f t="shared" si="325"/>
        <v>4494.0166762709714</v>
      </c>
      <c r="AT44" s="144">
        <f t="shared" si="326"/>
        <v>6901.4070872835873</v>
      </c>
      <c r="AU44" s="147">
        <f t="shared" si="327"/>
        <v>103587.91228094111</v>
      </c>
      <c r="AV44" s="147">
        <f t="shared" si="328"/>
        <v>3582.3595479084179</v>
      </c>
      <c r="AW44" s="147">
        <f t="shared" si="329"/>
        <v>3055.749296935579</v>
      </c>
      <c r="AX44" s="147">
        <f t="shared" si="330"/>
        <v>5697.6704332276076</v>
      </c>
      <c r="AY44" s="147">
        <f t="shared" si="331"/>
        <v>13965.288717439464</v>
      </c>
      <c r="AZ44" s="150">
        <f t="shared" si="332"/>
        <v>914380.53604270052</v>
      </c>
      <c r="BA44" s="150">
        <f t="shared" si="333"/>
        <v>37880.948533832576</v>
      </c>
      <c r="BB44" s="150">
        <f t="shared" si="334"/>
        <v>25294.107626831486</v>
      </c>
      <c r="BC44" s="150">
        <f t="shared" si="335"/>
        <v>61795.874546423787</v>
      </c>
      <c r="BD44" s="150">
        <f t="shared" si="336"/>
        <v>120819.00364796957</v>
      </c>
      <c r="BE44" s="153">
        <f t="shared" si="337"/>
        <v>162372.82123549396</v>
      </c>
      <c r="BF44" s="153">
        <f t="shared" si="338"/>
        <v>3707.2778675275035</v>
      </c>
      <c r="BG44" s="153">
        <f t="shared" si="339"/>
        <v>2540.4472256191416</v>
      </c>
      <c r="BH44" s="153">
        <f t="shared" si="340"/>
        <v>10923.987539032838</v>
      </c>
      <c r="BI44" s="153">
        <f t="shared" si="341"/>
        <v>20203.634186473406</v>
      </c>
      <c r="BJ44" s="126">
        <f t="shared" si="342"/>
        <v>109343.84062638883</v>
      </c>
      <c r="BK44" s="126">
        <f t="shared" si="343"/>
        <v>3457.7451658066525</v>
      </c>
      <c r="BL44" s="126">
        <f t="shared" si="344"/>
        <v>3689.8879712350131</v>
      </c>
      <c r="BM44" s="126">
        <f t="shared" si="345"/>
        <v>6505.8906347811189</v>
      </c>
      <c r="BN44" s="126">
        <f t="shared" si="346"/>
        <v>11285.587055483304</v>
      </c>
      <c r="BO44" s="156">
        <f t="shared" si="347"/>
        <v>79601.744518722699</v>
      </c>
      <c r="BP44" s="156">
        <f t="shared" si="348"/>
        <v>2686.6556843623175</v>
      </c>
      <c r="BQ44" s="156">
        <f t="shared" si="349"/>
        <v>2700.0408908968834</v>
      </c>
      <c r="BR44" s="156">
        <f t="shared" si="350"/>
        <v>7532.5428661157312</v>
      </c>
      <c r="BS44" s="156">
        <f t="shared" si="351"/>
        <v>10507.063204220249</v>
      </c>
      <c r="BT44" s="159">
        <f t="shared" si="352"/>
        <v>168124.98999351813</v>
      </c>
      <c r="BU44" s="159">
        <f t="shared" si="353"/>
        <v>3565.7949532144025</v>
      </c>
      <c r="BV44" s="159">
        <f t="shared" si="354"/>
        <v>5383.2523206776768</v>
      </c>
      <c r="BW44" s="159">
        <f t="shared" si="355"/>
        <v>11979.923111003445</v>
      </c>
      <c r="BX44" s="159">
        <f t="shared" si="356"/>
        <v>24782.633166728319</v>
      </c>
      <c r="BY44" s="162">
        <f t="shared" si="357"/>
        <v>208326.25831348705</v>
      </c>
      <c r="BZ44" s="162">
        <f t="shared" si="358"/>
        <v>5095.9683841688775</v>
      </c>
      <c r="CA44" s="162">
        <f t="shared" si="359"/>
        <v>7648.5893758072843</v>
      </c>
      <c r="CB44" s="162">
        <f t="shared" si="360"/>
        <v>28114.39306053465</v>
      </c>
      <c r="CC44" s="162">
        <f t="shared" si="361"/>
        <v>18507.430046765014</v>
      </c>
      <c r="CD44" s="165">
        <f t="shared" si="362"/>
        <v>16493.310027092826</v>
      </c>
      <c r="CE44" s="165">
        <f t="shared" si="363"/>
        <v>343.14545705583532</v>
      </c>
      <c r="CF44" s="165">
        <f t="shared" si="364"/>
        <v>211.68485444658825</v>
      </c>
      <c r="CG44" s="165">
        <f t="shared" si="365"/>
        <v>2255.4679698747732</v>
      </c>
      <c r="CH44" s="165">
        <f t="shared" si="366"/>
        <v>1826.334213397771</v>
      </c>
      <c r="CI44" s="168">
        <f t="shared" si="367"/>
        <v>111836.44708819929</v>
      </c>
      <c r="CJ44" s="168">
        <f t="shared" si="368"/>
        <v>6160.2056010696824</v>
      </c>
      <c r="CK44" s="168">
        <f t="shared" si="369"/>
        <v>5017.3546490652943</v>
      </c>
      <c r="CL44" s="168">
        <f t="shared" si="370"/>
        <v>8226.6664960060261</v>
      </c>
      <c r="CM44" s="168">
        <f t="shared" si="371"/>
        <v>10937.319864048719</v>
      </c>
    </row>
    <row r="45" spans="1:91" x14ac:dyDescent="0.25">
      <c r="A45" s="64">
        <v>43252</v>
      </c>
      <c r="B45" s="123">
        <f t="shared" si="282"/>
        <v>62906.613659594601</v>
      </c>
      <c r="C45" s="123">
        <f t="shared" si="283"/>
        <v>2611.5548807739688</v>
      </c>
      <c r="D45" s="123">
        <f t="shared" si="284"/>
        <v>3061.6314357581036</v>
      </c>
      <c r="E45" s="123">
        <f t="shared" si="285"/>
        <v>5388.3284545211382</v>
      </c>
      <c r="F45" s="123">
        <f t="shared" si="286"/>
        <v>7110.914988693743</v>
      </c>
      <c r="G45" s="117">
        <f t="shared" si="287"/>
        <v>35244.480003004574</v>
      </c>
      <c r="H45" s="117">
        <f t="shared" si="288"/>
        <v>1228.8213374086704</v>
      </c>
      <c r="I45" s="117">
        <f t="shared" si="289"/>
        <v>1649.9947620504647</v>
      </c>
      <c r="J45" s="117">
        <f t="shared" si="290"/>
        <v>3447.5731558849543</v>
      </c>
      <c r="K45" s="117">
        <f t="shared" si="291"/>
        <v>5182.3315082677218</v>
      </c>
      <c r="L45" s="132">
        <f t="shared" si="292"/>
        <v>83928.892746825964</v>
      </c>
      <c r="M45" s="132">
        <f t="shared" si="293"/>
        <v>1716.6544555459523</v>
      </c>
      <c r="N45" s="132">
        <f t="shared" si="294"/>
        <v>1122.335104713575</v>
      </c>
      <c r="O45" s="132">
        <f t="shared" si="295"/>
        <v>2688.9983053392903</v>
      </c>
      <c r="P45" s="132">
        <f t="shared" si="296"/>
        <v>5880.5060706023432</v>
      </c>
      <c r="Q45" s="120">
        <f t="shared" si="297"/>
        <v>45074.669237697388</v>
      </c>
      <c r="R45" s="120">
        <f t="shared" si="298"/>
        <v>1123.6733947254297</v>
      </c>
      <c r="S45" s="120">
        <f t="shared" si="299"/>
        <v>1562.1710714629819</v>
      </c>
      <c r="T45" s="120">
        <f t="shared" si="300"/>
        <v>3986.1884888351187</v>
      </c>
      <c r="U45" s="120">
        <f t="shared" si="301"/>
        <v>6146.8589590014399</v>
      </c>
      <c r="V45" s="129">
        <f t="shared" si="302"/>
        <v>2587.1399280183859</v>
      </c>
      <c r="W45" s="129">
        <f t="shared" si="303"/>
        <v>89.528139603483964</v>
      </c>
      <c r="X45" s="129">
        <f t="shared" si="304"/>
        <v>55.105060760773924</v>
      </c>
      <c r="Y45" s="129">
        <f t="shared" si="305"/>
        <v>143.28636065862548</v>
      </c>
      <c r="Z45" s="129">
        <f t="shared" si="306"/>
        <v>97.584155572766136</v>
      </c>
      <c r="AA45" s="135">
        <f t="shared" si="307"/>
        <v>4966.9316650844785</v>
      </c>
      <c r="AB45" s="135">
        <f t="shared" si="308"/>
        <v>103.43357405253575</v>
      </c>
      <c r="AC45" s="135">
        <f t="shared" si="309"/>
        <v>244.67220988833211</v>
      </c>
      <c r="AD45" s="135">
        <f t="shared" si="310"/>
        <v>911.6492737919757</v>
      </c>
      <c r="AE45" s="135">
        <f t="shared" si="311"/>
        <v>160.28315408087195</v>
      </c>
      <c r="AF45" s="138">
        <f t="shared" si="312"/>
        <v>90804.370260448588</v>
      </c>
      <c r="AG45" s="138">
        <f t="shared" si="313"/>
        <v>2745.8470901791948</v>
      </c>
      <c r="AH45" s="138">
        <f t="shared" si="314"/>
        <v>2149.9583862445702</v>
      </c>
      <c r="AI45" s="138">
        <f t="shared" si="315"/>
        <v>7219.5118303007257</v>
      </c>
      <c r="AJ45" s="138">
        <f t="shared" si="316"/>
        <v>15057.659483815089</v>
      </c>
      <c r="AK45" s="141">
        <f t="shared" si="317"/>
        <v>115926.48857787301</v>
      </c>
      <c r="AL45" s="141">
        <f t="shared" si="318"/>
        <v>4095.0552025440388</v>
      </c>
      <c r="AM45" s="141">
        <f t="shared" si="319"/>
        <v>2571.2824966446542</v>
      </c>
      <c r="AN45" s="141">
        <f t="shared" si="320"/>
        <v>9012.6305182393135</v>
      </c>
      <c r="AO45" s="141">
        <f t="shared" si="321"/>
        <v>12932.96485016071</v>
      </c>
      <c r="AP45" s="144">
        <f t="shared" si="322"/>
        <v>74895.109063745374</v>
      </c>
      <c r="AQ45" s="144">
        <f t="shared" si="323"/>
        <v>2159.1520476712572</v>
      </c>
      <c r="AR45" s="144">
        <f t="shared" si="324"/>
        <v>1914.0398448625067</v>
      </c>
      <c r="AS45" s="144">
        <f t="shared" si="325"/>
        <v>5633.0300192132881</v>
      </c>
      <c r="AT45" s="144">
        <f t="shared" si="326"/>
        <v>8650.5761099529409</v>
      </c>
      <c r="AU45" s="147">
        <f t="shared" si="327"/>
        <v>129842.37966610306</v>
      </c>
      <c r="AV45" s="147">
        <f t="shared" si="328"/>
        <v>4490.3124146232503</v>
      </c>
      <c r="AW45" s="147">
        <f t="shared" si="329"/>
        <v>3830.2322311609801</v>
      </c>
      <c r="AX45" s="147">
        <f t="shared" si="330"/>
        <v>7141.7511108541075</v>
      </c>
      <c r="AY45" s="147">
        <f t="shared" si="331"/>
        <v>17504.806109796871</v>
      </c>
      <c r="AZ45" s="150">
        <f t="shared" si="332"/>
        <v>1146131.2628654565</v>
      </c>
      <c r="BA45" s="150">
        <f t="shared" si="333"/>
        <v>47481.915537619658</v>
      </c>
      <c r="BB45" s="150">
        <f t="shared" si="334"/>
        <v>31704.926313131113</v>
      </c>
      <c r="BC45" s="150">
        <f t="shared" si="335"/>
        <v>77458.105178280515</v>
      </c>
      <c r="BD45" s="150">
        <f t="shared" si="336"/>
        <v>151440.70960706339</v>
      </c>
      <c r="BE45" s="153">
        <f t="shared" si="337"/>
        <v>203526.38679633162</v>
      </c>
      <c r="BF45" s="153">
        <f t="shared" si="338"/>
        <v>4646.8914162276405</v>
      </c>
      <c r="BG45" s="153">
        <f t="shared" si="339"/>
        <v>3184.3262976082638</v>
      </c>
      <c r="BH45" s="153">
        <f t="shared" si="340"/>
        <v>13692.683888290392</v>
      </c>
      <c r="BI45" s="153">
        <f t="shared" si="341"/>
        <v>25324.266923736352</v>
      </c>
      <c r="BJ45" s="126">
        <f t="shared" si="342"/>
        <v>137057.15421946583</v>
      </c>
      <c r="BK45" s="126">
        <f t="shared" si="343"/>
        <v>4334.1143838256821</v>
      </c>
      <c r="BL45" s="126">
        <f t="shared" si="344"/>
        <v>4625.0940320826658</v>
      </c>
      <c r="BM45" s="126">
        <f t="shared" si="345"/>
        <v>8154.8155886796076</v>
      </c>
      <c r="BN45" s="126">
        <f t="shared" si="346"/>
        <v>14145.931189719779</v>
      </c>
      <c r="BO45" s="156">
        <f t="shared" si="347"/>
        <v>99776.891978020576</v>
      </c>
      <c r="BP45" s="156">
        <f t="shared" si="348"/>
        <v>3367.5914469148788</v>
      </c>
      <c r="BQ45" s="156">
        <f t="shared" si="349"/>
        <v>3384.3691483908651</v>
      </c>
      <c r="BR45" s="156">
        <f t="shared" si="350"/>
        <v>9441.6739283328789</v>
      </c>
      <c r="BS45" s="156">
        <f t="shared" si="351"/>
        <v>13170.089633992115</v>
      </c>
      <c r="BT45" s="159">
        <f t="shared" si="352"/>
        <v>210736.44889080909</v>
      </c>
      <c r="BU45" s="159">
        <f t="shared" si="353"/>
        <v>4469.5495056513782</v>
      </c>
      <c r="BV45" s="159">
        <f t="shared" si="354"/>
        <v>6747.6433907092451</v>
      </c>
      <c r="BW45" s="159">
        <f t="shared" si="355"/>
        <v>15016.247462647483</v>
      </c>
      <c r="BX45" s="159">
        <f t="shared" si="356"/>
        <v>31063.818102955807</v>
      </c>
      <c r="BY45" s="162">
        <f t="shared" si="357"/>
        <v>261126.77175110162</v>
      </c>
      <c r="BZ45" s="162">
        <f t="shared" si="358"/>
        <v>6387.5470326034629</v>
      </c>
      <c r="CA45" s="162">
        <f t="shared" si="359"/>
        <v>9587.1325502754808</v>
      </c>
      <c r="CB45" s="162">
        <f t="shared" si="360"/>
        <v>35240.016112571364</v>
      </c>
      <c r="CC45" s="162">
        <f t="shared" si="361"/>
        <v>23198.158026957724</v>
      </c>
      <c r="CD45" s="165">
        <f t="shared" si="362"/>
        <v>20673.557129720688</v>
      </c>
      <c r="CE45" s="165">
        <f t="shared" si="363"/>
        <v>430.11604090354632</v>
      </c>
      <c r="CF45" s="165">
        <f t="shared" si="364"/>
        <v>265.33660767362232</v>
      </c>
      <c r="CG45" s="165">
        <f t="shared" si="365"/>
        <v>2827.1187440766366</v>
      </c>
      <c r="CH45" s="165">
        <f t="shared" si="366"/>
        <v>2289.2205771079825</v>
      </c>
      <c r="CI45" s="168">
        <f t="shared" si="367"/>
        <v>140181.51446040603</v>
      </c>
      <c r="CJ45" s="168">
        <f t="shared" si="368"/>
        <v>7721.5163126953748</v>
      </c>
      <c r="CK45" s="168">
        <f t="shared" si="369"/>
        <v>6289.0085620857217</v>
      </c>
      <c r="CL45" s="168">
        <f t="shared" si="370"/>
        <v>10311.723936127191</v>
      </c>
      <c r="CM45" s="168">
        <f t="shared" si="371"/>
        <v>13709.395305370108</v>
      </c>
    </row>
    <row r="46" spans="1:91" x14ac:dyDescent="0.25">
      <c r="A46" s="64">
        <v>43282</v>
      </c>
      <c r="B46" s="123">
        <f t="shared" si="282"/>
        <v>78850.362310089229</v>
      </c>
      <c r="C46" s="123">
        <f t="shared" si="283"/>
        <v>3273.4562641697976</v>
      </c>
      <c r="D46" s="123">
        <f t="shared" si="284"/>
        <v>3837.6052043720979</v>
      </c>
      <c r="E46" s="123">
        <f t="shared" si="285"/>
        <v>6754.0060761155419</v>
      </c>
      <c r="F46" s="123">
        <f t="shared" si="286"/>
        <v>8913.1840135099574</v>
      </c>
      <c r="G46" s="117">
        <f t="shared" si="287"/>
        <v>44177.2312320891</v>
      </c>
      <c r="H46" s="117">
        <f t="shared" si="288"/>
        <v>1540.2674223310987</v>
      </c>
      <c r="I46" s="117">
        <f t="shared" si="289"/>
        <v>2068.1877028296399</v>
      </c>
      <c r="J46" s="117">
        <f t="shared" si="290"/>
        <v>4321.3642670877516</v>
      </c>
      <c r="K46" s="117">
        <f t="shared" si="291"/>
        <v>6495.7989830625138</v>
      </c>
      <c r="L46" s="132">
        <f t="shared" si="292"/>
        <v>105200.76056204128</v>
      </c>
      <c r="M46" s="132">
        <f t="shared" si="293"/>
        <v>2151.7423670822914</v>
      </c>
      <c r="N46" s="132">
        <f t="shared" si="294"/>
        <v>1406.7921398356771</v>
      </c>
      <c r="O46" s="132">
        <f t="shared" si="295"/>
        <v>3370.5278076891063</v>
      </c>
      <c r="P46" s="132">
        <f t="shared" si="296"/>
        <v>7370.9266364706436</v>
      </c>
      <c r="Q46" s="120">
        <f t="shared" si="297"/>
        <v>56498.892463555589</v>
      </c>
      <c r="R46" s="120">
        <f t="shared" si="298"/>
        <v>1408.4696208853127</v>
      </c>
      <c r="S46" s="120">
        <f t="shared" si="299"/>
        <v>1958.1050037400826</v>
      </c>
      <c r="T46" s="120">
        <f t="shared" si="300"/>
        <v>4996.492233420624</v>
      </c>
      <c r="U46" s="120">
        <f t="shared" si="301"/>
        <v>7704.7869498910322</v>
      </c>
      <c r="V46" s="129">
        <f t="shared" si="302"/>
        <v>3242.8533154722436</v>
      </c>
      <c r="W46" s="129">
        <f t="shared" si="303"/>
        <v>112.2191425353614</v>
      </c>
      <c r="X46" s="129">
        <f t="shared" si="304"/>
        <v>69.071497467958068</v>
      </c>
      <c r="Y46" s="129">
        <f t="shared" si="305"/>
        <v>179.60244233085533</v>
      </c>
      <c r="Z46" s="129">
        <f t="shared" si="306"/>
        <v>122.31696438587646</v>
      </c>
      <c r="AA46" s="135">
        <f t="shared" si="307"/>
        <v>6225.8058187754914</v>
      </c>
      <c r="AB46" s="135">
        <f t="shared" si="308"/>
        <v>129.64892424830052</v>
      </c>
      <c r="AC46" s="135">
        <f t="shared" si="309"/>
        <v>306.68464370538669</v>
      </c>
      <c r="AD46" s="135">
        <f t="shared" si="310"/>
        <v>1142.7077592701287</v>
      </c>
      <c r="AE46" s="135">
        <f t="shared" si="311"/>
        <v>200.90709126182611</v>
      </c>
      <c r="AF46" s="138">
        <f t="shared" si="312"/>
        <v>113818.83522009956</v>
      </c>
      <c r="AG46" s="138">
        <f t="shared" si="313"/>
        <v>3441.7849779728399</v>
      </c>
      <c r="AH46" s="138">
        <f t="shared" si="314"/>
        <v>2694.8676433983014</v>
      </c>
      <c r="AI46" s="138">
        <f t="shared" si="315"/>
        <v>9049.3048410079718</v>
      </c>
      <c r="AJ46" s="138">
        <f t="shared" si="316"/>
        <v>18874.039417629374</v>
      </c>
      <c r="AK46" s="141">
        <f t="shared" si="317"/>
        <v>145308.18134902947</v>
      </c>
      <c r="AL46" s="141">
        <f t="shared" si="318"/>
        <v>5132.9513323940409</v>
      </c>
      <c r="AM46" s="141">
        <f t="shared" si="319"/>
        <v>3222.9768011220644</v>
      </c>
      <c r="AN46" s="141">
        <f t="shared" si="320"/>
        <v>11296.891382131296</v>
      </c>
      <c r="AO46" s="141">
        <f t="shared" si="321"/>
        <v>16210.838651990995</v>
      </c>
      <c r="AP46" s="144">
        <f t="shared" si="322"/>
        <v>93877.354722769349</v>
      </c>
      <c r="AQ46" s="144">
        <f t="shared" si="323"/>
        <v>2706.3914481666416</v>
      </c>
      <c r="AR46" s="144">
        <f t="shared" si="324"/>
        <v>2399.1552948636058</v>
      </c>
      <c r="AS46" s="144">
        <f t="shared" si="325"/>
        <v>7060.727514631234</v>
      </c>
      <c r="AT46" s="144">
        <f t="shared" si="326"/>
        <v>10843.073896042673</v>
      </c>
      <c r="AU46" s="147">
        <f t="shared" si="327"/>
        <v>162751.06994755325</v>
      </c>
      <c r="AV46" s="147">
        <f t="shared" si="328"/>
        <v>5628.3869084810094</v>
      </c>
      <c r="AW46" s="147">
        <f t="shared" si="329"/>
        <v>4801.0086950970526</v>
      </c>
      <c r="AX46" s="147">
        <f t="shared" si="330"/>
        <v>8951.8355838796488</v>
      </c>
      <c r="AY46" s="147">
        <f t="shared" si="331"/>
        <v>21941.417978629783</v>
      </c>
      <c r="AZ46" s="150">
        <f t="shared" si="332"/>
        <v>1436619.459774045</v>
      </c>
      <c r="BA46" s="150">
        <f t="shared" si="333"/>
        <v>59516.257918094598</v>
      </c>
      <c r="BB46" s="150">
        <f t="shared" si="334"/>
        <v>39740.573866095787</v>
      </c>
      <c r="BC46" s="150">
        <f t="shared" si="335"/>
        <v>97089.944949355544</v>
      </c>
      <c r="BD46" s="150">
        <f t="shared" si="336"/>
        <v>189823.51975947886</v>
      </c>
      <c r="BE46" s="153">
        <f t="shared" si="337"/>
        <v>255110.36765379002</v>
      </c>
      <c r="BF46" s="153">
        <f t="shared" si="338"/>
        <v>5824.6510258513636</v>
      </c>
      <c r="BG46" s="153">
        <f t="shared" si="339"/>
        <v>3991.3972104530976</v>
      </c>
      <c r="BH46" s="153">
        <f t="shared" si="340"/>
        <v>17163.109294543079</v>
      </c>
      <c r="BI46" s="153">
        <f t="shared" si="341"/>
        <v>31742.729516158928</v>
      </c>
      <c r="BJ46" s="126">
        <f t="shared" si="342"/>
        <v>171794.43684370627</v>
      </c>
      <c r="BK46" s="126">
        <f t="shared" si="343"/>
        <v>5432.600319376761</v>
      </c>
      <c r="BL46" s="126">
        <f t="shared" si="344"/>
        <v>5797.3290713340848</v>
      </c>
      <c r="BM46" s="126">
        <f t="shared" si="345"/>
        <v>10221.662339334614</v>
      </c>
      <c r="BN46" s="126">
        <f t="shared" si="346"/>
        <v>17731.232610275343</v>
      </c>
      <c r="BO46" s="156">
        <f t="shared" si="347"/>
        <v>125065.45218304887</v>
      </c>
      <c r="BP46" s="156">
        <f t="shared" si="348"/>
        <v>4221.1111082609659</v>
      </c>
      <c r="BQ46" s="156">
        <f t="shared" si="349"/>
        <v>4242.1411361570918</v>
      </c>
      <c r="BR46" s="156">
        <f t="shared" si="350"/>
        <v>11834.676304328805</v>
      </c>
      <c r="BS46" s="156">
        <f t="shared" si="351"/>
        <v>16508.062966416575</v>
      </c>
      <c r="BT46" s="159">
        <f t="shared" si="352"/>
        <v>264147.8277133028</v>
      </c>
      <c r="BU46" s="159">
        <f t="shared" si="353"/>
        <v>5602.3616179781275</v>
      </c>
      <c r="BV46" s="159">
        <f t="shared" si="354"/>
        <v>8457.8408396897285</v>
      </c>
      <c r="BW46" s="159">
        <f t="shared" si="355"/>
        <v>18822.131475314618</v>
      </c>
      <c r="BX46" s="159">
        <f t="shared" si="356"/>
        <v>38936.976092961078</v>
      </c>
      <c r="BY46" s="162">
        <f t="shared" si="357"/>
        <v>327309.63190700905</v>
      </c>
      <c r="BZ46" s="162">
        <f t="shared" si="358"/>
        <v>8006.4776736984541</v>
      </c>
      <c r="CA46" s="162">
        <f t="shared" si="359"/>
        <v>12017.001569894122</v>
      </c>
      <c r="CB46" s="162">
        <f t="shared" si="360"/>
        <v>44171.635963841538</v>
      </c>
      <c r="CC46" s="162">
        <f t="shared" si="361"/>
        <v>29077.756040891763</v>
      </c>
      <c r="CD46" s="165">
        <f t="shared" si="362"/>
        <v>25913.292340576925</v>
      </c>
      <c r="CE46" s="165">
        <f t="shared" si="363"/>
        <v>539.1294124358426</v>
      </c>
      <c r="CF46" s="165">
        <f t="shared" si="364"/>
        <v>332.58645525587099</v>
      </c>
      <c r="CG46" s="165">
        <f t="shared" si="365"/>
        <v>3543.6550196512962</v>
      </c>
      <c r="CH46" s="165">
        <f t="shared" si="366"/>
        <v>2869.4259857865513</v>
      </c>
      <c r="CI46" s="168">
        <f t="shared" si="367"/>
        <v>175710.66953616179</v>
      </c>
      <c r="CJ46" s="168">
        <f t="shared" si="368"/>
        <v>9678.5428974753395</v>
      </c>
      <c r="CK46" s="168">
        <f t="shared" si="369"/>
        <v>7882.964522222037</v>
      </c>
      <c r="CL46" s="168">
        <f t="shared" si="370"/>
        <v>12925.241419051268</v>
      </c>
      <c r="CM46" s="168">
        <f t="shared" si="371"/>
        <v>17184.056238191661</v>
      </c>
    </row>
    <row r="47" spans="1:91" x14ac:dyDescent="0.25">
      <c r="A47" s="64">
        <v>43313</v>
      </c>
      <c r="B47" s="123">
        <f t="shared" si="282"/>
        <v>98835.071143335284</v>
      </c>
      <c r="C47" s="123">
        <f t="shared" si="283"/>
        <v>4103.1172625622949</v>
      </c>
      <c r="D47" s="123">
        <f t="shared" si="284"/>
        <v>4810.2503562703141</v>
      </c>
      <c r="E47" s="123">
        <f t="shared" si="285"/>
        <v>8465.8161545312869</v>
      </c>
      <c r="F47" s="123">
        <f t="shared" si="286"/>
        <v>11172.240054199168</v>
      </c>
      <c r="G47" s="117">
        <f t="shared" si="287"/>
        <v>55373.997833620844</v>
      </c>
      <c r="H47" s="117">
        <f t="shared" si="288"/>
        <v>1930.6498512610769</v>
      </c>
      <c r="I47" s="117">
        <f t="shared" si="289"/>
        <v>2592.3720926363276</v>
      </c>
      <c r="J47" s="117">
        <f t="shared" si="290"/>
        <v>5416.6186718870076</v>
      </c>
      <c r="K47" s="117">
        <f t="shared" si="291"/>
        <v>8142.1661970174664</v>
      </c>
      <c r="L47" s="132">
        <f t="shared" si="292"/>
        <v>131864.00607257482</v>
      </c>
      <c r="M47" s="132">
        <f t="shared" si="293"/>
        <v>2697.1037760912768</v>
      </c>
      <c r="N47" s="132">
        <f t="shared" si="294"/>
        <v>1763.3451153686485</v>
      </c>
      <c r="O47" s="132">
        <f t="shared" si="295"/>
        <v>4224.7916928203877</v>
      </c>
      <c r="P47" s="132">
        <f t="shared" si="296"/>
        <v>9239.0958920763987</v>
      </c>
      <c r="Q47" s="120">
        <f t="shared" si="297"/>
        <v>70818.597309611359</v>
      </c>
      <c r="R47" s="120">
        <f t="shared" si="298"/>
        <v>1765.4477557881094</v>
      </c>
      <c r="S47" s="120">
        <f t="shared" si="299"/>
        <v>2454.3888154843517</v>
      </c>
      <c r="T47" s="120">
        <f t="shared" si="300"/>
        <v>6262.8585448371769</v>
      </c>
      <c r="U47" s="120">
        <f t="shared" si="301"/>
        <v>9657.5734597389928</v>
      </c>
      <c r="V47" s="129">
        <f t="shared" si="302"/>
        <v>4064.7579637194594</v>
      </c>
      <c r="W47" s="129">
        <f t="shared" si="303"/>
        <v>140.66120447879493</v>
      </c>
      <c r="X47" s="129">
        <f t="shared" si="304"/>
        <v>86.577742526730731</v>
      </c>
      <c r="Y47" s="129">
        <f t="shared" si="305"/>
        <v>225.12287382369507</v>
      </c>
      <c r="Z47" s="129">
        <f t="shared" si="306"/>
        <v>153.31833009939189</v>
      </c>
      <c r="AA47" s="135">
        <f t="shared" si="307"/>
        <v>7803.7429758839899</v>
      </c>
      <c r="AB47" s="135">
        <f t="shared" si="308"/>
        <v>162.508583046778</v>
      </c>
      <c r="AC47" s="135">
        <f t="shared" si="309"/>
        <v>384.41419533353098</v>
      </c>
      <c r="AD47" s="135">
        <f t="shared" si="310"/>
        <v>1432.3282655234336</v>
      </c>
      <c r="AE47" s="135">
        <f t="shared" si="311"/>
        <v>251.82720885890458</v>
      </c>
      <c r="AF47" s="138">
        <f t="shared" si="312"/>
        <v>142666.34098890758</v>
      </c>
      <c r="AG47" s="138">
        <f t="shared" si="313"/>
        <v>4314.1090692804883</v>
      </c>
      <c r="AH47" s="138">
        <f t="shared" si="314"/>
        <v>3377.884735769479</v>
      </c>
      <c r="AI47" s="138">
        <f t="shared" si="315"/>
        <v>11342.860851310388</v>
      </c>
      <c r="AJ47" s="138">
        <f t="shared" si="316"/>
        <v>23657.684935771384</v>
      </c>
      <c r="AK47" s="141">
        <f t="shared" si="317"/>
        <v>182136.6956420741</v>
      </c>
      <c r="AL47" s="141">
        <f t="shared" si="318"/>
        <v>6433.9033486917733</v>
      </c>
      <c r="AM47" s="141">
        <f t="shared" si="319"/>
        <v>4039.8437255051081</v>
      </c>
      <c r="AN47" s="141">
        <f t="shared" si="320"/>
        <v>14160.100610071813</v>
      </c>
      <c r="AO47" s="141">
        <f t="shared" si="321"/>
        <v>20319.493081868204</v>
      </c>
      <c r="AP47" s="144">
        <f t="shared" si="322"/>
        <v>117670.67088778393</v>
      </c>
      <c r="AQ47" s="144">
        <f t="shared" si="323"/>
        <v>3392.3292612066825</v>
      </c>
      <c r="AR47" s="144">
        <f t="shared" si="324"/>
        <v>3007.2237755769129</v>
      </c>
      <c r="AS47" s="144">
        <f t="shared" si="325"/>
        <v>8850.2764703592293</v>
      </c>
      <c r="AT47" s="144">
        <f t="shared" si="326"/>
        <v>13591.26259576735</v>
      </c>
      <c r="AU47" s="147">
        <f t="shared" si="327"/>
        <v>204000.50304984019</v>
      </c>
      <c r="AV47" s="147">
        <f t="shared" si="328"/>
        <v>7054.9076025077302</v>
      </c>
      <c r="AW47" s="147">
        <f t="shared" si="329"/>
        <v>6017.8294942212742</v>
      </c>
      <c r="AX47" s="147">
        <f t="shared" si="330"/>
        <v>11220.687906502839</v>
      </c>
      <c r="AY47" s="147">
        <f t="shared" si="331"/>
        <v>27502.493880437778</v>
      </c>
      <c r="AZ47" s="150">
        <f t="shared" si="332"/>
        <v>1800732.2015120233</v>
      </c>
      <c r="BA47" s="150">
        <f t="shared" si="333"/>
        <v>74600.71727238351</v>
      </c>
      <c r="BB47" s="150">
        <f t="shared" si="334"/>
        <v>49812.864903348389</v>
      </c>
      <c r="BC47" s="150">
        <f t="shared" si="335"/>
        <v>121697.49555030551</v>
      </c>
      <c r="BD47" s="150">
        <f t="shared" si="336"/>
        <v>237934.49428076792</v>
      </c>
      <c r="BE47" s="153">
        <f t="shared" si="337"/>
        <v>319768.36374331464</v>
      </c>
      <c r="BF47" s="153">
        <f t="shared" si="338"/>
        <v>7300.9150707663875</v>
      </c>
      <c r="BG47" s="153">
        <f t="shared" si="339"/>
        <v>5003.0211111149874</v>
      </c>
      <c r="BH47" s="153">
        <f t="shared" si="340"/>
        <v>21513.117739345551</v>
      </c>
      <c r="BI47" s="153">
        <f t="shared" si="341"/>
        <v>39787.958331445574</v>
      </c>
      <c r="BJ47" s="126">
        <f t="shared" si="342"/>
        <v>215335.92097780833</v>
      </c>
      <c r="BK47" s="126">
        <f t="shared" si="343"/>
        <v>6809.4986925660023</v>
      </c>
      <c r="BL47" s="126">
        <f t="shared" si="344"/>
        <v>7266.6683375951343</v>
      </c>
      <c r="BM47" s="126">
        <f t="shared" si="345"/>
        <v>12812.35361403052</v>
      </c>
      <c r="BN47" s="126">
        <f t="shared" si="346"/>
        <v>22225.232518321031</v>
      </c>
      <c r="BO47" s="156">
        <f t="shared" si="347"/>
        <v>156763.42507437547</v>
      </c>
      <c r="BP47" s="156">
        <f t="shared" si="348"/>
        <v>5290.9562425119475</v>
      </c>
      <c r="BQ47" s="156">
        <f t="shared" si="349"/>
        <v>5317.3163535167132</v>
      </c>
      <c r="BR47" s="156">
        <f t="shared" si="350"/>
        <v>14834.187697156798</v>
      </c>
      <c r="BS47" s="156">
        <f t="shared" si="351"/>
        <v>20692.049217327109</v>
      </c>
      <c r="BT47" s="159">
        <f t="shared" si="352"/>
        <v>331096.37774056551</v>
      </c>
      <c r="BU47" s="159">
        <f t="shared" si="353"/>
        <v>7022.2861742349887</v>
      </c>
      <c r="BV47" s="159">
        <f t="shared" si="354"/>
        <v>10601.489664972409</v>
      </c>
      <c r="BW47" s="159">
        <f t="shared" si="355"/>
        <v>23592.620869846014</v>
      </c>
      <c r="BX47" s="159">
        <f t="shared" si="356"/>
        <v>48805.5944133784</v>
      </c>
      <c r="BY47" s="162">
        <f t="shared" si="357"/>
        <v>410266.6088991306</v>
      </c>
      <c r="BZ47" s="162">
        <f t="shared" si="358"/>
        <v>10035.728020824319</v>
      </c>
      <c r="CA47" s="162">
        <f t="shared" si="359"/>
        <v>15062.723496681843</v>
      </c>
      <c r="CB47" s="162">
        <f t="shared" si="360"/>
        <v>55366.98443863936</v>
      </c>
      <c r="CC47" s="162">
        <f t="shared" si="361"/>
        <v>36447.544472758338</v>
      </c>
      <c r="CD47" s="165">
        <f t="shared" si="362"/>
        <v>32481.044056169885</v>
      </c>
      <c r="CE47" s="165">
        <f t="shared" si="363"/>
        <v>675.77233981514667</v>
      </c>
      <c r="CF47" s="165">
        <f t="shared" si="364"/>
        <v>416.88084878105502</v>
      </c>
      <c r="CG47" s="165">
        <f t="shared" si="365"/>
        <v>4441.7981821988251</v>
      </c>
      <c r="CH47" s="165">
        <f t="shared" si="366"/>
        <v>3596.6850771142367</v>
      </c>
      <c r="CI47" s="168">
        <f t="shared" si="367"/>
        <v>220244.7270432837</v>
      </c>
      <c r="CJ47" s="168">
        <f t="shared" si="368"/>
        <v>12131.579967558366</v>
      </c>
      <c r="CK47" s="168">
        <f t="shared" si="369"/>
        <v>9880.9103287343078</v>
      </c>
      <c r="CL47" s="168">
        <f t="shared" si="370"/>
        <v>16201.157708989485</v>
      </c>
      <c r="CM47" s="168">
        <f t="shared" si="371"/>
        <v>21539.373708311188</v>
      </c>
    </row>
    <row r="48" spans="1:91" x14ac:dyDescent="0.25">
      <c r="A48" s="64">
        <v>43344</v>
      </c>
      <c r="B48" s="123">
        <f t="shared" si="282"/>
        <v>123884.92584844146</v>
      </c>
      <c r="C48" s="123">
        <f t="shared" si="283"/>
        <v>5143.0567301642195</v>
      </c>
      <c r="D48" s="123">
        <f t="shared" si="284"/>
        <v>6029.4134643234011</v>
      </c>
      <c r="E48" s="123">
        <f t="shared" si="285"/>
        <v>10611.48633190789</v>
      </c>
      <c r="F48" s="123">
        <f t="shared" si="286"/>
        <v>14003.85626948358</v>
      </c>
      <c r="G48" s="117">
        <f t="shared" si="287"/>
        <v>69408.596930144107</v>
      </c>
      <c r="H48" s="117">
        <f t="shared" si="288"/>
        <v>2419.9751251852213</v>
      </c>
      <c r="I48" s="117">
        <f t="shared" si="289"/>
        <v>3249.4115778200344</v>
      </c>
      <c r="J48" s="117">
        <f t="shared" si="290"/>
        <v>6789.4664793920701</v>
      </c>
      <c r="K48" s="117">
        <f t="shared" si="291"/>
        <v>10205.806945799059</v>
      </c>
      <c r="L48" s="132">
        <f t="shared" si="292"/>
        <v>165285.07973336897</v>
      </c>
      <c r="M48" s="132">
        <f t="shared" si="293"/>
        <v>3380.687618690004</v>
      </c>
      <c r="N48" s="132">
        <f t="shared" si="294"/>
        <v>2210.2668246765083</v>
      </c>
      <c r="O48" s="132">
        <f t="shared" si="295"/>
        <v>5295.5696751725227</v>
      </c>
      <c r="P48" s="132">
        <f t="shared" si="296"/>
        <v>11580.75464767556</v>
      </c>
      <c r="Q48" s="120">
        <f t="shared" si="297"/>
        <v>88767.646695658303</v>
      </c>
      <c r="R48" s="120">
        <f t="shared" si="298"/>
        <v>2212.9023815637297</v>
      </c>
      <c r="S48" s="120">
        <f t="shared" si="299"/>
        <v>3076.4562911940261</v>
      </c>
      <c r="T48" s="120">
        <f t="shared" si="300"/>
        <v>7850.1867550762709</v>
      </c>
      <c r="U48" s="120">
        <f t="shared" si="301"/>
        <v>12105.295803354311</v>
      </c>
      <c r="V48" s="129">
        <f t="shared" si="302"/>
        <v>5094.9752259191218</v>
      </c>
      <c r="W48" s="129">
        <f t="shared" si="303"/>
        <v>176.31193750380621</v>
      </c>
      <c r="X48" s="129">
        <f t="shared" si="304"/>
        <v>108.52096415749638</v>
      </c>
      <c r="Y48" s="129">
        <f t="shared" si="305"/>
        <v>282.18050746369255</v>
      </c>
      <c r="Z48" s="129">
        <f t="shared" si="306"/>
        <v>192.17702517787725</v>
      </c>
      <c r="AA48" s="135">
        <f t="shared" si="307"/>
        <v>9781.6099965733229</v>
      </c>
      <c r="AB48" s="135">
        <f t="shared" si="308"/>
        <v>203.69655758418466</v>
      </c>
      <c r="AC48" s="135">
        <f t="shared" si="309"/>
        <v>481.84438512638366</v>
      </c>
      <c r="AD48" s="135">
        <f t="shared" si="310"/>
        <v>1795.3533994796226</v>
      </c>
      <c r="AE48" s="135">
        <f t="shared" si="311"/>
        <v>315.65308483322838</v>
      </c>
      <c r="AF48" s="138">
        <f t="shared" si="312"/>
        <v>178825.27801135802</v>
      </c>
      <c r="AG48" s="138">
        <f t="shared" si="313"/>
        <v>5407.5246364199302</v>
      </c>
      <c r="AH48" s="138">
        <f t="shared" si="314"/>
        <v>4234.0132422073202</v>
      </c>
      <c r="AI48" s="138">
        <f t="shared" si="315"/>
        <v>14217.721090480887</v>
      </c>
      <c r="AJ48" s="138">
        <f t="shared" si="316"/>
        <v>29653.750537229844</v>
      </c>
      <c r="AK48" s="141">
        <f t="shared" si="317"/>
        <v>228299.43635266004</v>
      </c>
      <c r="AL48" s="141">
        <f t="shared" si="318"/>
        <v>8064.5830477804811</v>
      </c>
      <c r="AM48" s="141">
        <f t="shared" si="319"/>
        <v>5063.746447328178</v>
      </c>
      <c r="AN48" s="141">
        <f t="shared" si="320"/>
        <v>17748.993285401295</v>
      </c>
      <c r="AO48" s="141">
        <f t="shared" si="321"/>
        <v>25469.490380337615</v>
      </c>
      <c r="AP48" s="144">
        <f t="shared" si="322"/>
        <v>147494.42853466776</v>
      </c>
      <c r="AQ48" s="144">
        <f t="shared" si="323"/>
        <v>4252.1187480971148</v>
      </c>
      <c r="AR48" s="144">
        <f t="shared" si="324"/>
        <v>3769.4078644080387</v>
      </c>
      <c r="AS48" s="144">
        <f t="shared" si="325"/>
        <v>11093.388526817422</v>
      </c>
      <c r="AT48" s="144">
        <f t="shared" si="326"/>
        <v>17035.98266673453</v>
      </c>
      <c r="AU48" s="147">
        <f t="shared" si="327"/>
        <v>255704.64917987169</v>
      </c>
      <c r="AV48" s="147">
        <f t="shared" si="328"/>
        <v>8842.9814952706893</v>
      </c>
      <c r="AW48" s="147">
        <f t="shared" si="329"/>
        <v>7543.0548289784765</v>
      </c>
      <c r="AX48" s="147">
        <f t="shared" si="330"/>
        <v>14064.583281876299</v>
      </c>
      <c r="AY48" s="147">
        <f t="shared" si="331"/>
        <v>34473.030429492457</v>
      </c>
      <c r="AZ48" s="150">
        <f t="shared" si="332"/>
        <v>2257129.7078715251</v>
      </c>
      <c r="BA48" s="150">
        <f t="shared" si="333"/>
        <v>93508.349016380336</v>
      </c>
      <c r="BB48" s="150">
        <f t="shared" si="334"/>
        <v>62437.988898699536</v>
      </c>
      <c r="BC48" s="150">
        <f t="shared" si="335"/>
        <v>152541.85622354641</v>
      </c>
      <c r="BD48" s="150">
        <f t="shared" si="336"/>
        <v>298239.24685611995</v>
      </c>
      <c r="BE48" s="153">
        <f t="shared" si="337"/>
        <v>400813.99823719659</v>
      </c>
      <c r="BF48" s="153">
        <f t="shared" si="338"/>
        <v>9151.3398200113879</v>
      </c>
      <c r="BG48" s="153">
        <f t="shared" si="339"/>
        <v>6271.0421735803257</v>
      </c>
      <c r="BH48" s="153">
        <f t="shared" si="340"/>
        <v>26965.6404864877</v>
      </c>
      <c r="BI48" s="153">
        <f t="shared" si="341"/>
        <v>49872.259012224102</v>
      </c>
      <c r="BJ48" s="126">
        <f t="shared" si="342"/>
        <v>269913.04093011247</v>
      </c>
      <c r="BK48" s="126">
        <f t="shared" si="343"/>
        <v>8535.3734340938354</v>
      </c>
      <c r="BL48" s="126">
        <f t="shared" si="344"/>
        <v>9108.4132156148662</v>
      </c>
      <c r="BM48" s="126">
        <f t="shared" si="345"/>
        <v>16059.658368801762</v>
      </c>
      <c r="BN48" s="126">
        <f t="shared" si="346"/>
        <v>27858.241519384366</v>
      </c>
      <c r="BO48" s="156">
        <f t="shared" si="347"/>
        <v>196495.28316645825</v>
      </c>
      <c r="BP48" s="156">
        <f t="shared" si="348"/>
        <v>6631.9547726165738</v>
      </c>
      <c r="BQ48" s="156">
        <f t="shared" si="349"/>
        <v>6664.9958820062375</v>
      </c>
      <c r="BR48" s="156">
        <f t="shared" si="350"/>
        <v>18593.928467142665</v>
      </c>
      <c r="BS48" s="156">
        <f t="shared" si="351"/>
        <v>25936.47126760559</v>
      </c>
      <c r="BT48" s="159">
        <f t="shared" si="352"/>
        <v>415013.1095225449</v>
      </c>
      <c r="BU48" s="159">
        <f t="shared" si="353"/>
        <v>8802.0921310410849</v>
      </c>
      <c r="BV48" s="159">
        <f t="shared" si="354"/>
        <v>13288.448582420928</v>
      </c>
      <c r="BW48" s="159">
        <f t="shared" si="355"/>
        <v>29572.195914065025</v>
      </c>
      <c r="BX48" s="159">
        <f t="shared" si="356"/>
        <v>61175.42462353161</v>
      </c>
      <c r="BY48" s="162">
        <f t="shared" si="357"/>
        <v>514249.12061681307</v>
      </c>
      <c r="BZ48" s="162">
        <f t="shared" si="358"/>
        <v>12579.294043223688</v>
      </c>
      <c r="CA48" s="162">
        <f t="shared" si="359"/>
        <v>18880.386909984427</v>
      </c>
      <c r="CB48" s="162">
        <f t="shared" si="360"/>
        <v>69399.805982688151</v>
      </c>
      <c r="CC48" s="162">
        <f t="shared" si="361"/>
        <v>45685.213681053923</v>
      </c>
      <c r="CD48" s="165">
        <f t="shared" si="362"/>
        <v>40713.399482891044</v>
      </c>
      <c r="CE48" s="165">
        <f t="shared" si="363"/>
        <v>847.0475635821158</v>
      </c>
      <c r="CF48" s="165">
        <f t="shared" si="364"/>
        <v>522.53974668544481</v>
      </c>
      <c r="CG48" s="165">
        <f t="shared" si="365"/>
        <v>5567.5766918547906</v>
      </c>
      <c r="CH48" s="165">
        <f t="shared" si="366"/>
        <v>4508.268764559285</v>
      </c>
      <c r="CI48" s="168">
        <f t="shared" si="367"/>
        <v>276065.9891537634</v>
      </c>
      <c r="CJ48" s="168">
        <f t="shared" si="368"/>
        <v>15206.341912030402</v>
      </c>
      <c r="CK48" s="168">
        <f t="shared" si="369"/>
        <v>12385.237641151767</v>
      </c>
      <c r="CL48" s="168">
        <f t="shared" si="370"/>
        <v>20307.358493487671</v>
      </c>
      <c r="CM48" s="168">
        <f t="shared" si="371"/>
        <v>26998.551058926805</v>
      </c>
    </row>
    <row r="49" spans="1:91" x14ac:dyDescent="0.25">
      <c r="A49" s="64">
        <v>43374</v>
      </c>
      <c r="B49" s="123">
        <f t="shared" si="282"/>
        <v>155283.69307506448</v>
      </c>
      <c r="C49" s="123">
        <f t="shared" si="283"/>
        <v>6446.5699703569917</v>
      </c>
      <c r="D49" s="123">
        <f t="shared" si="284"/>
        <v>7557.5747687177964</v>
      </c>
      <c r="E49" s="123">
        <f t="shared" si="285"/>
        <v>13300.978915304866</v>
      </c>
      <c r="F49" s="123">
        <f t="shared" si="286"/>
        <v>17553.148649240306</v>
      </c>
      <c r="G49" s="117">
        <f t="shared" si="287"/>
        <v>87000.280208885102</v>
      </c>
      <c r="H49" s="117">
        <f t="shared" si="288"/>
        <v>3033.3204142066343</v>
      </c>
      <c r="I49" s="117">
        <f t="shared" si="289"/>
        <v>4072.978424687939</v>
      </c>
      <c r="J49" s="117">
        <f t="shared" si="290"/>
        <v>8510.2640350219845</v>
      </c>
      <c r="K49" s="117">
        <f t="shared" si="291"/>
        <v>12792.479654010785</v>
      </c>
      <c r="L49" s="132">
        <f t="shared" si="292"/>
        <v>207176.76033162771</v>
      </c>
      <c r="M49" s="132">
        <f t="shared" si="293"/>
        <v>4237.5265188079666</v>
      </c>
      <c r="N49" s="132">
        <f t="shared" si="294"/>
        <v>2770.4613201847606</v>
      </c>
      <c r="O49" s="132">
        <f t="shared" si="295"/>
        <v>6637.737484729294</v>
      </c>
      <c r="P49" s="132">
        <f t="shared" si="296"/>
        <v>14515.909324491085</v>
      </c>
      <c r="Q49" s="120">
        <f t="shared" si="297"/>
        <v>111265.9018850095</v>
      </c>
      <c r="R49" s="120">
        <f t="shared" si="298"/>
        <v>2773.7648617896352</v>
      </c>
      <c r="S49" s="120">
        <f t="shared" si="299"/>
        <v>3856.1874353063945</v>
      </c>
      <c r="T49" s="120">
        <f t="shared" si="300"/>
        <v>9839.8250013767574</v>
      </c>
      <c r="U49" s="120">
        <f t="shared" si="301"/>
        <v>15173.395998239484</v>
      </c>
      <c r="V49" s="129">
        <f t="shared" si="302"/>
        <v>6386.3021573309161</v>
      </c>
      <c r="W49" s="129">
        <f t="shared" si="303"/>
        <v>220.99838702172036</v>
      </c>
      <c r="X49" s="129">
        <f t="shared" si="304"/>
        <v>136.02571882763687</v>
      </c>
      <c r="Y49" s="129">
        <f t="shared" si="305"/>
        <v>353.69945949973084</v>
      </c>
      <c r="Z49" s="129">
        <f t="shared" si="306"/>
        <v>240.88449816976549</v>
      </c>
      <c r="AA49" s="135">
        <f t="shared" si="307"/>
        <v>12260.769533382123</v>
      </c>
      <c r="AB49" s="135">
        <f t="shared" si="308"/>
        <v>255.32366841020038</v>
      </c>
      <c r="AC49" s="135">
        <f t="shared" si="309"/>
        <v>603.96836094041896</v>
      </c>
      <c r="AD49" s="135">
        <f t="shared" si="310"/>
        <v>2250.3876426994257</v>
      </c>
      <c r="AE49" s="135">
        <f t="shared" si="311"/>
        <v>395.65569747690955</v>
      </c>
      <c r="AF49" s="138">
        <f t="shared" si="312"/>
        <v>224148.73637451624</v>
      </c>
      <c r="AG49" s="138">
        <f t="shared" si="313"/>
        <v>6778.0675508895738</v>
      </c>
      <c r="AH49" s="138">
        <f t="shared" si="314"/>
        <v>5307.1284361345206</v>
      </c>
      <c r="AI49" s="138">
        <f t="shared" si="315"/>
        <v>17821.217738323248</v>
      </c>
      <c r="AJ49" s="138">
        <f t="shared" si="316"/>
        <v>37169.525391499905</v>
      </c>
      <c r="AK49" s="141">
        <f t="shared" si="317"/>
        <v>286162.17317001912</v>
      </c>
      <c r="AL49" s="141">
        <f t="shared" si="318"/>
        <v>10108.560264240308</v>
      </c>
      <c r="AM49" s="141">
        <f t="shared" si="319"/>
        <v>6347.1584113374938</v>
      </c>
      <c r="AN49" s="141">
        <f t="shared" si="320"/>
        <v>22247.494655592182</v>
      </c>
      <c r="AO49" s="141">
        <f t="shared" si="321"/>
        <v>31924.760013475116</v>
      </c>
      <c r="AP49" s="144">
        <f t="shared" si="322"/>
        <v>184877.04951996403</v>
      </c>
      <c r="AQ49" s="144">
        <f t="shared" si="323"/>
        <v>5329.8228018961727</v>
      </c>
      <c r="AR49" s="144">
        <f t="shared" si="324"/>
        <v>4724.7683274036999</v>
      </c>
      <c r="AS49" s="144">
        <f t="shared" si="325"/>
        <v>13905.019737979928</v>
      </c>
      <c r="AT49" s="144">
        <f t="shared" si="326"/>
        <v>21353.770731474382</v>
      </c>
      <c r="AU49" s="147">
        <f t="shared" si="327"/>
        <v>320513.26655908691</v>
      </c>
      <c r="AV49" s="147">
        <f t="shared" si="328"/>
        <v>11084.244632474498</v>
      </c>
      <c r="AW49" s="147">
        <f t="shared" si="329"/>
        <v>9454.8501594491008</v>
      </c>
      <c r="AX49" s="147">
        <f t="shared" si="330"/>
        <v>17629.2669880065</v>
      </c>
      <c r="AY49" s="147">
        <f t="shared" si="331"/>
        <v>43210.256937390011</v>
      </c>
      <c r="AZ49" s="150">
        <f t="shared" si="332"/>
        <v>2829201.6513495883</v>
      </c>
      <c r="BA49" s="150">
        <f t="shared" si="333"/>
        <v>117208.14028963869</v>
      </c>
      <c r="BB49" s="150">
        <f t="shared" si="334"/>
        <v>78262.964101309335</v>
      </c>
      <c r="BC49" s="150">
        <f t="shared" si="335"/>
        <v>191203.75316603374</v>
      </c>
      <c r="BD49" s="150">
        <f t="shared" si="336"/>
        <v>373828.30360169074</v>
      </c>
      <c r="BE49" s="153">
        <f t="shared" si="337"/>
        <v>502400.73565203079</v>
      </c>
      <c r="BF49" s="153">
        <f t="shared" si="338"/>
        <v>11470.756705095464</v>
      </c>
      <c r="BG49" s="153">
        <f t="shared" si="339"/>
        <v>7860.4445332949554</v>
      </c>
      <c r="BH49" s="153">
        <f t="shared" si="340"/>
        <v>33800.110967487555</v>
      </c>
      <c r="BI49" s="153">
        <f t="shared" si="341"/>
        <v>62512.436508123836</v>
      </c>
      <c r="BJ49" s="126">
        <f t="shared" si="342"/>
        <v>338322.79042588774</v>
      </c>
      <c r="BK49" s="126">
        <f t="shared" si="343"/>
        <v>10698.672978521709</v>
      </c>
      <c r="BL49" s="126">
        <f t="shared" si="344"/>
        <v>11416.950306809211</v>
      </c>
      <c r="BM49" s="126">
        <f t="shared" si="345"/>
        <v>20129.995993881261</v>
      </c>
      <c r="BN49" s="126">
        <f t="shared" si="346"/>
        <v>34918.942688793017</v>
      </c>
      <c r="BO49" s="156">
        <f t="shared" si="347"/>
        <v>246297.22327352915</v>
      </c>
      <c r="BP49" s="156">
        <f t="shared" si="348"/>
        <v>8312.8308173553069</v>
      </c>
      <c r="BQ49" s="156">
        <f t="shared" si="349"/>
        <v>8354.2462313307005</v>
      </c>
      <c r="BR49" s="156">
        <f t="shared" si="350"/>
        <v>23306.579564682444</v>
      </c>
      <c r="BS49" s="156">
        <f t="shared" si="351"/>
        <v>32510.097707095356</v>
      </c>
      <c r="BT49" s="159">
        <f t="shared" si="352"/>
        <v>520198.626910166</v>
      </c>
      <c r="BU49" s="159">
        <f t="shared" si="353"/>
        <v>11032.991815058826</v>
      </c>
      <c r="BV49" s="159">
        <f t="shared" si="354"/>
        <v>16656.420117172689</v>
      </c>
      <c r="BW49" s="159">
        <f t="shared" si="355"/>
        <v>37067.300661689987</v>
      </c>
      <c r="BX49" s="159">
        <f t="shared" si="356"/>
        <v>76680.4015574808</v>
      </c>
      <c r="BY49" s="162">
        <f t="shared" si="357"/>
        <v>644586.11136980087</v>
      </c>
      <c r="BZ49" s="162">
        <f t="shared" si="358"/>
        <v>15767.529599998614</v>
      </c>
      <c r="CA49" s="162">
        <f t="shared" si="359"/>
        <v>23665.641206866581</v>
      </c>
      <c r="CB49" s="162">
        <f t="shared" si="360"/>
        <v>86989.261186374977</v>
      </c>
      <c r="CC49" s="162">
        <f t="shared" si="361"/>
        <v>57264.180050415416</v>
      </c>
      <c r="CD49" s="165">
        <f t="shared" si="362"/>
        <v>51032.254215320077</v>
      </c>
      <c r="CE49" s="165">
        <f t="shared" si="363"/>
        <v>1061.7326763724352</v>
      </c>
      <c r="CF49" s="165">
        <f t="shared" si="364"/>
        <v>654.97800550078273</v>
      </c>
      <c r="CG49" s="165">
        <f t="shared" si="365"/>
        <v>6978.6849713058837</v>
      </c>
      <c r="CH49" s="165">
        <f t="shared" si="366"/>
        <v>5650.8943145525664</v>
      </c>
      <c r="CI49" s="168">
        <f t="shared" si="367"/>
        <v>346035.20997107966</v>
      </c>
      <c r="CJ49" s="168">
        <f t="shared" si="368"/>
        <v>19060.405566622248</v>
      </c>
      <c r="CK49" s="168">
        <f t="shared" si="369"/>
        <v>15524.289394846837</v>
      </c>
      <c r="CL49" s="168">
        <f t="shared" si="370"/>
        <v>25454.280267527116</v>
      </c>
      <c r="CM49" s="168">
        <f t="shared" si="371"/>
        <v>33841.362759782372</v>
      </c>
    </row>
    <row r="50" spans="1:91" x14ac:dyDescent="0.25">
      <c r="A50" s="64">
        <v>43405</v>
      </c>
      <c r="B50" s="123">
        <f t="shared" si="282"/>
        <v>194640.51150605895</v>
      </c>
      <c r="C50" s="123">
        <f t="shared" si="283"/>
        <v>8080.4600382818599</v>
      </c>
      <c r="D50" s="123">
        <f t="shared" si="284"/>
        <v>9473.0501934767053</v>
      </c>
      <c r="E50" s="123">
        <f t="shared" si="285"/>
        <v>16672.126276355106</v>
      </c>
      <c r="F50" s="123">
        <f t="shared" si="286"/>
        <v>22002.012986504971</v>
      </c>
      <c r="G50" s="117">
        <f t="shared" si="287"/>
        <v>109050.59446803617</v>
      </c>
      <c r="H50" s="117">
        <f t="shared" si="288"/>
        <v>3802.1187240668332</v>
      </c>
      <c r="I50" s="117">
        <f t="shared" si="289"/>
        <v>5105.27917153012</v>
      </c>
      <c r="J50" s="117">
        <f t="shared" si="290"/>
        <v>10667.199575344775</v>
      </c>
      <c r="K50" s="117">
        <f t="shared" si="291"/>
        <v>16034.747332315643</v>
      </c>
      <c r="L50" s="132">
        <f t="shared" si="292"/>
        <v>259685.9322737965</v>
      </c>
      <c r="M50" s="132">
        <f t="shared" si="293"/>
        <v>5311.5321564548603</v>
      </c>
      <c r="N50" s="132">
        <f t="shared" si="294"/>
        <v>3472.6377109529549</v>
      </c>
      <c r="O50" s="132">
        <f t="shared" si="295"/>
        <v>8320.0791640504613</v>
      </c>
      <c r="P50" s="132">
        <f t="shared" si="296"/>
        <v>18194.982099818546</v>
      </c>
      <c r="Q50" s="120">
        <f t="shared" si="297"/>
        <v>139466.36396400133</v>
      </c>
      <c r="R50" s="120">
        <f t="shared" si="298"/>
        <v>3476.778538718067</v>
      </c>
      <c r="S50" s="120">
        <f t="shared" si="299"/>
        <v>4833.5422735499142</v>
      </c>
      <c r="T50" s="120">
        <f t="shared" si="300"/>
        <v>12333.739193543352</v>
      </c>
      <c r="U50" s="120">
        <f t="shared" si="301"/>
        <v>19019.109475672129</v>
      </c>
      <c r="V50" s="129">
        <f t="shared" si="302"/>
        <v>8004.9172834539186</v>
      </c>
      <c r="W50" s="129">
        <f t="shared" si="303"/>
        <v>277.01066506144963</v>
      </c>
      <c r="X50" s="129">
        <f t="shared" si="304"/>
        <v>170.50158304640513</v>
      </c>
      <c r="Y50" s="129">
        <f t="shared" si="305"/>
        <v>443.34496657781528</v>
      </c>
      <c r="Z50" s="129">
        <f t="shared" si="306"/>
        <v>301.93693239237126</v>
      </c>
      <c r="AA50" s="135">
        <f t="shared" si="307"/>
        <v>15368.274711767632</v>
      </c>
      <c r="AB50" s="135">
        <f t="shared" si="308"/>
        <v>320.03572580503652</v>
      </c>
      <c r="AC50" s="135">
        <f t="shared" si="309"/>
        <v>757.04478930760615</v>
      </c>
      <c r="AD50" s="135">
        <f t="shared" si="310"/>
        <v>2820.7508025339935</v>
      </c>
      <c r="AE50" s="135">
        <f t="shared" si="311"/>
        <v>495.93505803577898</v>
      </c>
      <c r="AF50" s="138">
        <f t="shared" si="312"/>
        <v>280959.47383401374</v>
      </c>
      <c r="AG50" s="138">
        <f t="shared" si="313"/>
        <v>8495.9760358740368</v>
      </c>
      <c r="AH50" s="138">
        <f t="shared" si="314"/>
        <v>6652.2258260449016</v>
      </c>
      <c r="AI50" s="138">
        <f t="shared" si="315"/>
        <v>22338.024473511818</v>
      </c>
      <c r="AJ50" s="138">
        <f t="shared" si="316"/>
        <v>46590.181437414161</v>
      </c>
      <c r="AK50" s="141">
        <f t="shared" si="317"/>
        <v>358690.28264656896</v>
      </c>
      <c r="AL50" s="141">
        <f t="shared" si="318"/>
        <v>12670.585696789456</v>
      </c>
      <c r="AM50" s="141">
        <f t="shared" si="319"/>
        <v>7955.8525130872067</v>
      </c>
      <c r="AN50" s="141">
        <f t="shared" si="320"/>
        <v>27886.146019205738</v>
      </c>
      <c r="AO50" s="141">
        <f t="shared" si="321"/>
        <v>40016.124653392835</v>
      </c>
      <c r="AP50" s="144">
        <f t="shared" si="322"/>
        <v>231734.33585780169</v>
      </c>
      <c r="AQ50" s="144">
        <f t="shared" si="323"/>
        <v>6680.6721031309198</v>
      </c>
      <c r="AR50" s="144">
        <f t="shared" si="324"/>
        <v>5922.2659236274794</v>
      </c>
      <c r="AS50" s="144">
        <f t="shared" si="325"/>
        <v>17429.261892901661</v>
      </c>
      <c r="AT50" s="144">
        <f t="shared" si="326"/>
        <v>26765.906808695716</v>
      </c>
      <c r="AU50" s="147">
        <f t="shared" si="327"/>
        <v>401747.69746995589</v>
      </c>
      <c r="AV50" s="147">
        <f t="shared" si="328"/>
        <v>13893.558313816067</v>
      </c>
      <c r="AW50" s="147">
        <f t="shared" si="329"/>
        <v>11851.192065342704</v>
      </c>
      <c r="AX50" s="147">
        <f t="shared" si="330"/>
        <v>22097.423599809237</v>
      </c>
      <c r="AY50" s="147">
        <f t="shared" si="331"/>
        <v>54161.942867601596</v>
      </c>
      <c r="AZ50" s="150">
        <f t="shared" si="332"/>
        <v>3546265.8420048775</v>
      </c>
      <c r="BA50" s="150">
        <f t="shared" si="333"/>
        <v>146914.66906071789</v>
      </c>
      <c r="BB50" s="150">
        <f t="shared" si="334"/>
        <v>98098.796229011903</v>
      </c>
      <c r="BC50" s="150">
        <f t="shared" si="335"/>
        <v>239664.54932344216</v>
      </c>
      <c r="BD50" s="150">
        <f t="shared" si="336"/>
        <v>468575.48778996395</v>
      </c>
      <c r="BE50" s="153">
        <f t="shared" si="337"/>
        <v>629734.74053750688</v>
      </c>
      <c r="BF50" s="153">
        <f t="shared" si="338"/>
        <v>14378.032285476729</v>
      </c>
      <c r="BG50" s="153">
        <f t="shared" si="339"/>
        <v>9852.6826244784661</v>
      </c>
      <c r="BH50" s="153">
        <f t="shared" si="340"/>
        <v>42366.785316556641</v>
      </c>
      <c r="BI50" s="153">
        <f t="shared" si="341"/>
        <v>78356.280537129438</v>
      </c>
      <c r="BJ50" s="126">
        <f t="shared" si="342"/>
        <v>424071.06424767536</v>
      </c>
      <c r="BK50" s="126">
        <f t="shared" si="343"/>
        <v>13410.263110942898</v>
      </c>
      <c r="BL50" s="126">
        <f t="shared" si="344"/>
        <v>14310.588597879267</v>
      </c>
      <c r="BM50" s="126">
        <f t="shared" si="345"/>
        <v>25231.965052311974</v>
      </c>
      <c r="BN50" s="126">
        <f t="shared" si="346"/>
        <v>43769.186136704768</v>
      </c>
      <c r="BO50" s="156">
        <f t="shared" si="347"/>
        <v>308721.5184746263</v>
      </c>
      <c r="BP50" s="156">
        <f t="shared" si="348"/>
        <v>10419.726697066739</v>
      </c>
      <c r="BQ50" s="156">
        <f t="shared" si="349"/>
        <v>10471.638892100053</v>
      </c>
      <c r="BR50" s="156">
        <f t="shared" si="350"/>
        <v>29213.657133550678</v>
      </c>
      <c r="BS50" s="156">
        <f t="shared" si="351"/>
        <v>40749.816812781042</v>
      </c>
      <c r="BT50" s="159">
        <f t="shared" si="352"/>
        <v>652043.5264094274</v>
      </c>
      <c r="BU50" s="159">
        <f t="shared" si="353"/>
        <v>13829.315414897565</v>
      </c>
      <c r="BV50" s="159">
        <f t="shared" si="354"/>
        <v>20878.007646940143</v>
      </c>
      <c r="BW50" s="159">
        <f t="shared" si="355"/>
        <v>46462.047740277318</v>
      </c>
      <c r="BX50" s="159">
        <f t="shared" si="356"/>
        <v>96115.131512381209</v>
      </c>
      <c r="BY50" s="162">
        <f t="shared" si="357"/>
        <v>807957.15211429598</v>
      </c>
      <c r="BZ50" s="162">
        <f t="shared" si="358"/>
        <v>19763.826875543808</v>
      </c>
      <c r="CA50" s="162">
        <f t="shared" si="359"/>
        <v>29663.723333761038</v>
      </c>
      <c r="CB50" s="162">
        <f t="shared" si="360"/>
        <v>109036.78266246151</v>
      </c>
      <c r="CC50" s="162">
        <f t="shared" si="361"/>
        <v>71777.847855537198</v>
      </c>
      <c r="CD50" s="165">
        <f t="shared" si="362"/>
        <v>63966.43373863813</v>
      </c>
      <c r="CE50" s="165">
        <f t="shared" si="363"/>
        <v>1330.8299610824536</v>
      </c>
      <c r="CF50" s="165">
        <f t="shared" si="364"/>
        <v>820.98288295000805</v>
      </c>
      <c r="CG50" s="165">
        <f t="shared" si="365"/>
        <v>8747.4401565011813</v>
      </c>
      <c r="CH50" s="165">
        <f t="shared" si="366"/>
        <v>7083.1195347698304</v>
      </c>
      <c r="CI50" s="168">
        <f t="shared" si="367"/>
        <v>433738.20479217428</v>
      </c>
      <c r="CJ50" s="168">
        <f t="shared" si="368"/>
        <v>23891.285784959407</v>
      </c>
      <c r="CK50" s="168">
        <f t="shared" si="369"/>
        <v>19458.93717971017</v>
      </c>
      <c r="CL50" s="168">
        <f t="shared" si="370"/>
        <v>31905.694881271767</v>
      </c>
      <c r="CM50" s="168">
        <f t="shared" si="371"/>
        <v>42418.492419819078</v>
      </c>
    </row>
    <row r="51" spans="1:91" x14ac:dyDescent="0.25">
      <c r="A51" s="64">
        <v>43435</v>
      </c>
      <c r="B51" s="123">
        <f>(Лист1!B5/Лист1!$H$1)*'Пред-дата'!B6</f>
        <v>243972.35774800001</v>
      </c>
      <c r="C51" s="123">
        <f>(Лист1!C5/Лист1!$H$1)*'Пред-дата'!C6</f>
        <v>10128.461294999999</v>
      </c>
      <c r="D51" s="123">
        <f>(Лист1!D5/Лист1!$H$1)*'Пред-дата'!D6</f>
        <v>11874.0049175</v>
      </c>
      <c r="E51" s="123">
        <f>(Лист1!E5/Лист1!$H$1)*'Пред-дата'!E6</f>
        <v>20897.694549</v>
      </c>
      <c r="F51" s="123">
        <f>(Лист1!F5/Лист1!$H$1)*'Пред-дата'!F6</f>
        <v>27578.446758000002</v>
      </c>
      <c r="G51" s="117">
        <f>(Лист1!B5/Лист1!$H$1)*'Пред-дата'!G6</f>
        <v>136689.584508</v>
      </c>
      <c r="H51" s="117">
        <f>(Лист1!C5/Лист1!$H$1)*'Пред-дата'!H6</f>
        <v>4765.7697895000001</v>
      </c>
      <c r="I51" s="117">
        <f>(Лист1!D5/Лист1!$H$1)*'Пред-дата'!I6</f>
        <v>6399.2176489999993</v>
      </c>
      <c r="J51" s="117">
        <f>(Лист1!E5/Лист1!$H$1)*'Пред-дата'!J6</f>
        <v>13370.812739999999</v>
      </c>
      <c r="K51" s="117">
        <f>(Лист1!F5/Лист1!$H$1)*'Пред-дата'!K6</f>
        <v>20098.771228500002</v>
      </c>
      <c r="L51" s="132">
        <f>(Лист1!B5/Лист1!$H$1)*'Пред-дата'!L6</f>
        <v>325503.61012000003</v>
      </c>
      <c r="M51" s="132">
        <f>(Лист1!C5/Лист1!$H$1)*'Пред-дата'!M6</f>
        <v>6657.7456740000007</v>
      </c>
      <c r="N51" s="132">
        <f>(Лист1!D5/Лист1!$H$1)*'Пред-дата'!N6</f>
        <v>4352.7814605000003</v>
      </c>
      <c r="O51" s="132">
        <f>(Лист1!E5/Лист1!$H$1)*'Пред-дата'!O6</f>
        <v>10428.812145</v>
      </c>
      <c r="P51" s="132">
        <f>(Лист1!F5/Лист1!$H$1)*'Пред-дата'!P6</f>
        <v>22806.519813000003</v>
      </c>
      <c r="Q51" s="120">
        <f>(Лист1!B5/Лист1!$H$1)*'Пред-дата'!Q6</f>
        <v>174814.26338000002</v>
      </c>
      <c r="R51" s="120">
        <f>(Лист1!C5/Лист1!$H$1)*'Пред-дата'!R6</f>
        <v>4357.9717854999999</v>
      </c>
      <c r="S51" s="120">
        <f>(Лист1!D5/Лист1!$H$1)*'Пред-дата'!S6</f>
        <v>6058.6087429999998</v>
      </c>
      <c r="T51" s="120">
        <f>(Лист1!E5/Лист1!$H$1)*'Пред-дата'!T6</f>
        <v>15459.738610499999</v>
      </c>
      <c r="U51" s="120">
        <f>(Лист1!F5/Лист1!$H$1)*'Пред-дата'!U6</f>
        <v>23839.523155500003</v>
      </c>
      <c r="V51" s="129">
        <f>(Лист1!B5/Лист1!$H$1)*'Пред-дата'!V6</f>
        <v>10033.772148</v>
      </c>
      <c r="W51" s="129">
        <f>(Лист1!C5/Лист1!$H$1)*'Пред-дата'!W6</f>
        <v>347.21931499999999</v>
      </c>
      <c r="X51" s="129">
        <f>(Лист1!D5/Лист1!$H$1)*'Пред-дата'!X6</f>
        <v>213.71539199999998</v>
      </c>
      <c r="Y51" s="129">
        <f>(Лист1!E5/Лист1!$H$1)*'Пред-дата'!Y6</f>
        <v>555.71122350000007</v>
      </c>
      <c r="Z51" s="129">
        <f>(Лист1!F5/Лист1!$H$1)*'Пред-дата'!Z6</f>
        <v>378.46317149999999</v>
      </c>
      <c r="AA51" s="135">
        <f>(Лист1!B5/Лист1!$H$1)*'Пред-дата'!AA6</f>
        <v>19263.380408000001</v>
      </c>
      <c r="AB51" s="135">
        <f>(Лист1!C5/Лист1!$H$1)*'Пред-дата'!AB6</f>
        <v>401.14912349999997</v>
      </c>
      <c r="AC51" s="135">
        <f>(Лист1!D5/Лист1!$H$1)*'Пред-дата'!AC6</f>
        <v>948.91860250000002</v>
      </c>
      <c r="AD51" s="135">
        <f>(Лист1!E5/Лист1!$H$1)*'Пред-дата'!AD6</f>
        <v>3535.6731165000001</v>
      </c>
      <c r="AE51" s="135">
        <f>(Лист1!F5/Лист1!$H$1)*'Пред-дата'!AE6</f>
        <v>621.63033000000007</v>
      </c>
      <c r="AF51" s="138">
        <f>(Лист1!B5/Лист1!$H$1)*'Пред-дата'!AF6</f>
        <v>352168.95358800003</v>
      </c>
      <c r="AG51" s="138">
        <f>(Лист1!C5/Лист1!$H$1)*'Пред-дата'!AG6</f>
        <v>10649.2902675</v>
      </c>
      <c r="AH51" s="138">
        <f>(Лист1!D5/Лист1!$H$1)*'Пред-дата'!AH6</f>
        <v>8338.2395909999996</v>
      </c>
      <c r="AI51" s="138">
        <f>(Лист1!E5/Лист1!$H$1)*'Пред-дата'!AI6</f>
        <v>27999.620716500001</v>
      </c>
      <c r="AJ51" s="138">
        <f>(Лист1!F5/Лист1!$H$1)*'Пред-дата'!AJ6</f>
        <v>58398.512854500004</v>
      </c>
      <c r="AK51" s="141">
        <f>(Лист1!B5/Лист1!$H$1)*'Пред-дата'!AK6</f>
        <v>449600.71919999999</v>
      </c>
      <c r="AL51" s="141">
        <f>(Лист1!C5/Лист1!$H$1)*'Пред-дата'!AL6</f>
        <v>15881.959221000001</v>
      </c>
      <c r="AM51" s="141">
        <f>(Лист1!D5/Лист1!$H$1)*'Пред-дата'!AM6</f>
        <v>9972.2718590000004</v>
      </c>
      <c r="AN51" s="141">
        <f>(Лист1!E5/Лист1!$H$1)*'Пред-дата'!AN6</f>
        <v>34953.919614000006</v>
      </c>
      <c r="AO51" s="141">
        <f>(Лист1!F5/Лист1!$H$1)*'Пред-дата'!AO6</f>
        <v>50158.254333000004</v>
      </c>
      <c r="AP51" s="144">
        <f>(Лист1!B5/Лист1!$H$1)*'Пред-дата'!AP6</f>
        <v>290467.65163600002</v>
      </c>
      <c r="AQ51" s="144">
        <f>(Лист1!C5/Лист1!$H$1)*'Пред-дата'!AQ6</f>
        <v>8373.8956075000006</v>
      </c>
      <c r="AR51" s="144">
        <f>(Лист1!D5/Лист1!$H$1)*'Пред-дата'!AR6</f>
        <v>7423.2705689999993</v>
      </c>
      <c r="AS51" s="144">
        <f>(Лист1!E5/Лист1!$H$1)*'Пред-дата'!AS6</f>
        <v>21846.726999000002</v>
      </c>
      <c r="AT51" s="144">
        <f>(Лист1!F5/Лист1!$H$1)*'Пред-дата'!AT6</f>
        <v>33549.754574999999</v>
      </c>
      <c r="AU51" s="147">
        <f>(Лист1!B5/Лист1!$H$1)*'Пред-дата'!AU6</f>
        <v>503571.08195600007</v>
      </c>
      <c r="AV51" s="147">
        <f>(Лист1!C5/Лист1!$H$1)*'Пред-дата'!AV6</f>
        <v>17414.8955585</v>
      </c>
      <c r="AW51" s="147">
        <f>(Лист1!D5/Лист1!$H$1)*'Пред-дата'!AW6</f>
        <v>14854.889395499998</v>
      </c>
      <c r="AX51" s="147">
        <f>(Лист1!E5/Лист1!$H$1)*'Пред-дата'!AX6</f>
        <v>27698.039293499998</v>
      </c>
      <c r="AY51" s="147">
        <f>(Лист1!F5/Лист1!$H$1)*'Пред-дата'!AY6</f>
        <v>67889.345333999998</v>
      </c>
      <c r="AZ51" s="150">
        <f>(Лист1!B5/Лист1!$H$1)*'Пред-дата'!AZ6</f>
        <v>4445070.720276</v>
      </c>
      <c r="BA51" s="150">
        <f>(Лист1!C5/Лист1!$H$1)*'Пред-дата'!BA6</f>
        <v>184150.34938599999</v>
      </c>
      <c r="BB51" s="150">
        <f>(Лист1!D5/Лист1!$H$1)*'Пред-дата'!BB6</f>
        <v>122962.04126799999</v>
      </c>
      <c r="BC51" s="150">
        <f>(Лист1!E5/Лист1!$H$1)*'Пред-дата'!BC6</f>
        <v>300407.7862035</v>
      </c>
      <c r="BD51" s="150">
        <f>(Лист1!F5/Лист1!$H$1)*'Пред-дата'!BD6</f>
        <v>587336.44735350006</v>
      </c>
      <c r="BE51" s="153">
        <f>(Лист1!B5/Лист1!$H$1)*'Пред-дата'!BE6</f>
        <v>789341.68542799994</v>
      </c>
      <c r="BF51" s="153">
        <f>(Лист1!C5/Лист1!$H$1)*'Пред-дата'!BF6</f>
        <v>18022.1599775</v>
      </c>
      <c r="BG51" s="153">
        <f>(Лист1!D5/Лист1!$H$1)*'Пред-дата'!BG6</f>
        <v>12349.855594999999</v>
      </c>
      <c r="BH51" s="153">
        <f>(Лист1!E5/Лист1!$H$1)*'Пред-дата'!BH6</f>
        <v>53104.692460500002</v>
      </c>
      <c r="BI51" s="153">
        <f>(Лист1!F5/Лист1!$H$1)*'Пред-дата'!BI6</f>
        <v>98215.763815500002</v>
      </c>
      <c r="BJ51" s="126">
        <f>(Лист1!B5/Лист1!$H$1)*'Пред-дата'!BJ6</f>
        <v>531552.32996800006</v>
      </c>
      <c r="BK51" s="126">
        <f>(Лист1!C5/Лист1!$H$1)*'Пред-дата'!BK6</f>
        <v>16809.108668500001</v>
      </c>
      <c r="BL51" s="126">
        <f>(Лист1!D5/Лист1!$H$1)*'Пред-дата'!BL6</f>
        <v>17937.622615</v>
      </c>
      <c r="BM51" s="126">
        <f>(Лист1!E5/Лист1!$H$1)*'Пред-дата'!BM6</f>
        <v>31627.033636500004</v>
      </c>
      <c r="BN51" s="126">
        <f>(Лист1!F5/Лист1!$H$1)*'Пред-дата'!BN6</f>
        <v>54862.533271499997</v>
      </c>
      <c r="BO51" s="156">
        <f>(Лист1!B5/Лист1!$H$1)*'Пред-дата'!BO6</f>
        <v>386967.31819600007</v>
      </c>
      <c r="BP51" s="156">
        <f>(Лист1!C5/Лист1!$H$1)*'Пред-дата'!BP6</f>
        <v>13060.6175955</v>
      </c>
      <c r="BQ51" s="156">
        <f>(Лист1!D5/Лист1!$H$1)*'Пред-дата'!BQ6</f>
        <v>13125.686992000001</v>
      </c>
      <c r="BR51" s="156">
        <f>(Лист1!E5/Лист1!$H$1)*'Пред-дата'!BR6</f>
        <v>36617.889842999997</v>
      </c>
      <c r="BS51" s="156">
        <f>(Лист1!F5/Лист1!$H$1)*'Пред-дата'!BS6</f>
        <v>51077.901556500001</v>
      </c>
      <c r="BT51" s="159">
        <f>(Лист1!B5/Лист1!$H$1)*'Пред-дата'!BT6</f>
        <v>817304.65698799992</v>
      </c>
      <c r="BU51" s="159">
        <f>(Лист1!C5/Лист1!$H$1)*'Пред-дата'!BU6</f>
        <v>17334.370228</v>
      </c>
      <c r="BV51" s="159">
        <f>(Лист1!D5/Лист1!$H$1)*'Пред-дата'!BV6</f>
        <v>26169.5610605</v>
      </c>
      <c r="BW51" s="159">
        <f>(Лист1!E5/Лист1!$H$1)*'Пред-дата'!BW6</f>
        <v>58237.903534499994</v>
      </c>
      <c r="BX51" s="159">
        <f>(Лист1!F5/Лист1!$H$1)*'Пред-дата'!BX6</f>
        <v>120475.61460299999</v>
      </c>
      <c r="BY51" s="162">
        <f>(Лист1!B5/Лист1!$H$1)*'Пред-дата'!BY6</f>
        <v>1012734.758224</v>
      </c>
      <c r="BZ51" s="162">
        <f>(Лист1!C5/Лист1!$H$1)*'Пред-дата'!BZ6</f>
        <v>24772.989978500002</v>
      </c>
      <c r="CA51" s="162">
        <f>(Лист1!D5/Лист1!$H$1)*'Пред-дата'!CA6</f>
        <v>37182.025803999997</v>
      </c>
      <c r="CB51" s="162">
        <f>(Лист1!E5/Лист1!$H$1)*'Пред-дата'!CB6</f>
        <v>136672.27208550001</v>
      </c>
      <c r="CC51" s="162">
        <f>(Лист1!F5/Лист1!$H$1)*'Пред-дата'!CC6</f>
        <v>89970.0203205</v>
      </c>
      <c r="CD51" s="165">
        <f>(Лист1!B5/Лист1!$H$1)*'Пред-дата'!CD6</f>
        <v>80178.794924000002</v>
      </c>
      <c r="CE51" s="165">
        <f>(Лист1!C5/Лист1!$H$1)*'Пред-дата'!CE6</f>
        <v>1668.1302410000001</v>
      </c>
      <c r="CF51" s="165">
        <f>(Лист1!D5/Лист1!$H$1)*'Пред-дата'!CF6</f>
        <v>1029.0618744999999</v>
      </c>
      <c r="CG51" s="165">
        <f>(Лист1!E5/Лист1!$H$1)*'Пред-дата'!CG6</f>
        <v>10964.488239</v>
      </c>
      <c r="CH51" s="165">
        <f>(Лист1!F5/Лист1!$H$1)*'Пред-дата'!CH6</f>
        <v>8878.3437720000002</v>
      </c>
      <c r="CI51" s="168">
        <f>(Лист1!B5/Лист1!$H$1)*'Пред-дата'!CI6</f>
        <v>543669.61764399998</v>
      </c>
      <c r="CJ51" s="168">
        <f>(Лист1!C5/Лист1!$H$1)*'Пред-дата'!CJ6</f>
        <v>29946.557772</v>
      </c>
      <c r="CK51" s="168">
        <f>(Лист1!D5/Лист1!$H$1)*'Пред-дата'!CK6</f>
        <v>24390.825662499999</v>
      </c>
      <c r="CL51" s="168">
        <f>(Лист1!E5/Лист1!$H$1)*'Пред-дата'!CL6</f>
        <v>39992.227443000003</v>
      </c>
      <c r="CM51" s="168">
        <f>(Лист1!F5/Лист1!$H$1)*'Пред-дата'!CM6</f>
        <v>53169.504784500001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F2" sqref="F2"/>
    </sheetView>
  </sheetViews>
  <sheetFormatPr defaultRowHeight="15" x14ac:dyDescent="0.25"/>
  <sheetData>
    <row r="1" spans="1:8" x14ac:dyDescent="0.25">
      <c r="A1" t="s">
        <v>234</v>
      </c>
      <c r="B1" s="28" t="s">
        <v>222</v>
      </c>
      <c r="C1" s="28" t="s">
        <v>85</v>
      </c>
      <c r="D1" s="28" t="s">
        <v>224</v>
      </c>
      <c r="E1" s="28" t="s">
        <v>158</v>
      </c>
      <c r="F1" s="28" t="s">
        <v>88</v>
      </c>
      <c r="H1" s="95">
        <v>100000</v>
      </c>
    </row>
    <row r="2" spans="1:8" x14ac:dyDescent="0.25">
      <c r="A2" s="28">
        <v>2015</v>
      </c>
      <c r="B2">
        <v>17544126</v>
      </c>
      <c r="C2">
        <v>740495.5</v>
      </c>
      <c r="D2">
        <v>570602.5</v>
      </c>
      <c r="E2">
        <v>862750.5</v>
      </c>
      <c r="F2">
        <v>1672908</v>
      </c>
    </row>
    <row r="3" spans="1:8" x14ac:dyDescent="0.25">
      <c r="A3" s="28">
        <v>2016</v>
      </c>
      <c r="B3">
        <v>17794396.5</v>
      </c>
      <c r="C3">
        <v>739377.5</v>
      </c>
      <c r="D3">
        <v>566373</v>
      </c>
      <c r="E3">
        <v>922655.5</v>
      </c>
      <c r="F3">
        <v>1727395</v>
      </c>
    </row>
    <row r="4" spans="1:8" x14ac:dyDescent="0.25">
      <c r="A4" s="28">
        <v>2017</v>
      </c>
      <c r="B4">
        <v>18037775.5</v>
      </c>
      <c r="C4">
        <v>736655.5</v>
      </c>
      <c r="D4">
        <v>560942</v>
      </c>
      <c r="E4">
        <v>1001634.5</v>
      </c>
      <c r="F4">
        <v>1776650.5</v>
      </c>
    </row>
    <row r="5" spans="1:8" x14ac:dyDescent="0.25">
      <c r="A5" s="28">
        <v>2018</v>
      </c>
      <c r="B5">
        <v>18276452</v>
      </c>
      <c r="C5">
        <v>738764.5</v>
      </c>
      <c r="D5">
        <v>556550.5</v>
      </c>
      <c r="E5">
        <v>1054480.5</v>
      </c>
      <c r="F5">
        <v>1828324.5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Заболеваемость по группам болез</vt:lpstr>
      <vt:lpstr>инфекц и паразитарные (2)</vt:lpstr>
      <vt:lpstr>З-ть с впервые уст-м диагн, все</vt:lpstr>
      <vt:lpstr>Общая заб-ть</vt:lpstr>
      <vt:lpstr>Общая по регионам</vt:lpstr>
      <vt:lpstr>инфекц и паразитарные</vt:lpstr>
      <vt:lpstr>Пред-дата</vt:lpstr>
      <vt:lpstr>Датасет</vt:lpstr>
      <vt:lpstr>Лист1</vt:lpstr>
      <vt:lpstr>Датасет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Dilyara2</dc:creator>
  <cp:lastModifiedBy>Admin</cp:lastModifiedBy>
  <dcterms:created xsi:type="dcterms:W3CDTF">2020-05-28T13:46:20Z</dcterms:created>
  <dcterms:modified xsi:type="dcterms:W3CDTF">2020-06-11T00:03:46Z</dcterms:modified>
</cp:coreProperties>
</file>