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nk\Downloads\"/>
    </mc:Choice>
  </mc:AlternateContent>
  <xr:revisionPtr revIDLastSave="0" documentId="13_ncr:1_{9FA43406-A957-4291-8D8F-3B310FB9D30F}" xr6:coauthVersionLast="47" xr6:coauthVersionMax="47" xr10:uidLastSave="{00000000-0000-0000-0000-000000000000}"/>
  <bookViews>
    <workbookView xWindow="-120" yWindow="-120" windowWidth="29040" windowHeight="16440" xr2:uid="{39319A1C-01F2-40A6-B6D0-73D318688C7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6" i="1" l="1"/>
  <c r="E36" i="1"/>
  <c r="D36" i="1"/>
  <c r="D39" i="1"/>
  <c r="D38" i="1"/>
  <c r="D35" i="1"/>
  <c r="E39" i="1"/>
  <c r="F39" i="1"/>
  <c r="E38" i="1" s="1"/>
  <c r="D37" i="1" s="1"/>
  <c r="G39" i="1"/>
  <c r="F38" i="1" s="1"/>
  <c r="E37" i="1" s="1"/>
  <c r="H39" i="1"/>
  <c r="D10" i="1"/>
  <c r="H38" i="1" l="1"/>
  <c r="G38" i="1"/>
  <c r="F37" i="1" s="1"/>
  <c r="G37" i="1" l="1"/>
  <c r="H37" i="1"/>
  <c r="H36" i="1" l="1"/>
  <c r="G36" i="1"/>
  <c r="E35" i="1"/>
  <c r="G35" i="1" l="1"/>
  <c r="H35" i="1"/>
  <c r="F35" i="1"/>
  <c r="D14" i="1" l="1"/>
  <c r="D11" i="1"/>
  <c r="E11" i="1"/>
  <c r="E12" i="1" s="1"/>
  <c r="D13" i="1" s="1"/>
  <c r="F11" i="1"/>
  <c r="G11" i="1"/>
  <c r="H11" i="1"/>
  <c r="D12" i="1"/>
  <c r="G12" i="1"/>
  <c r="H12" i="1"/>
  <c r="H13" i="1" s="1"/>
  <c r="E10" i="1"/>
  <c r="F10" i="1"/>
  <c r="G10" i="1"/>
  <c r="H10" i="1"/>
  <c r="E9" i="1"/>
  <c r="F9" i="1"/>
  <c r="G9" i="1"/>
  <c r="H9" i="1"/>
  <c r="D9" i="1"/>
  <c r="J2" i="1"/>
  <c r="L2" i="1"/>
  <c r="I40" i="1"/>
  <c r="C40" i="1"/>
  <c r="I39" i="1"/>
  <c r="C39" i="1"/>
  <c r="I38" i="1"/>
  <c r="C38" i="1"/>
  <c r="I37" i="1"/>
  <c r="C37" i="1"/>
  <c r="I36" i="1"/>
  <c r="C36" i="1"/>
  <c r="I35" i="1"/>
  <c r="C35" i="1"/>
  <c r="K2" i="1"/>
  <c r="I10" i="1"/>
  <c r="I11" i="1"/>
  <c r="I12" i="1"/>
  <c r="I13" i="1"/>
  <c r="I14" i="1"/>
  <c r="I9" i="1"/>
  <c r="C5" i="1"/>
  <c r="B5" i="1"/>
  <c r="A5" i="1"/>
  <c r="C10" i="1"/>
  <c r="C11" i="1"/>
  <c r="C12" i="1"/>
  <c r="C13" i="1"/>
  <c r="C14" i="1"/>
  <c r="C9" i="1"/>
  <c r="F12" i="1" l="1"/>
  <c r="E13" i="1" l="1"/>
  <c r="F13" i="1"/>
  <c r="E14" i="1" s="1"/>
  <c r="G13" i="1"/>
  <c r="F14" i="1" l="1"/>
  <c r="G14" i="1"/>
  <c r="H14" i="1"/>
</calcChain>
</file>

<file path=xl/sharedStrings.xml><?xml version="1.0" encoding="utf-8"?>
<sst xmlns="http://schemas.openxmlformats.org/spreadsheetml/2006/main" count="19" uniqueCount="16">
  <si>
    <t>l</t>
  </si>
  <si>
    <t>u(l, t)</t>
  </si>
  <si>
    <t>u(x, 0)</t>
  </si>
  <si>
    <t>0,25x^2 - x - 1</t>
  </si>
  <si>
    <t>a</t>
  </si>
  <si>
    <t>a^2</t>
  </si>
  <si>
    <t>t</t>
  </si>
  <si>
    <t>x</t>
  </si>
  <si>
    <t>u(0, t)</t>
  </si>
  <si>
    <t>f(x)</t>
  </si>
  <si>
    <t>α</t>
  </si>
  <si>
    <t>β</t>
  </si>
  <si>
    <t>h^2</t>
  </si>
  <si>
    <t>h</t>
  </si>
  <si>
    <t>q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</si>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</sst>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Теплопроводность</a:t>
            </a:r>
            <a:r>
              <a:rPr lang="en-US"/>
              <a:t> (</a:t>
            </a:r>
            <a:r>
              <a:rPr lang="ru-RU"/>
              <a:t>явная)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Лист1!$C$10:$I$10</c:f>
              <c:numCache>
                <c:formatCode>General</c:formatCode>
                <c:ptCount val="7"/>
                <c:pt idx="0">
                  <c:v>-1</c:v>
                </c:pt>
                <c:pt idx="1">
                  <c:v>-1.25</c:v>
                </c:pt>
                <c:pt idx="2">
                  <c:v>-1.5</c:v>
                </c:pt>
                <c:pt idx="3">
                  <c:v>-1.25</c:v>
                </c:pt>
                <c:pt idx="4">
                  <c:v>-0.5</c:v>
                </c:pt>
                <c:pt idx="5">
                  <c:v>0.75</c:v>
                </c:pt>
                <c:pt idx="6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05-4A72-9474-819BEE0DBBB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Лист1!$C$11:$I$11</c:f>
              <c:numCache>
                <c:formatCode>General</c:formatCode>
                <c:ptCount val="7"/>
                <c:pt idx="0">
                  <c:v>-1</c:v>
                </c:pt>
                <c:pt idx="1">
                  <c:v>-1.25</c:v>
                </c:pt>
                <c:pt idx="2">
                  <c:v>-1</c:v>
                </c:pt>
                <c:pt idx="3">
                  <c:v>-0.75</c:v>
                </c:pt>
                <c:pt idx="4">
                  <c:v>0</c:v>
                </c:pt>
                <c:pt idx="5">
                  <c:v>0.75</c:v>
                </c:pt>
                <c:pt idx="6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05-4A72-9474-819BEE0DBBB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Лист1!$C$12:$I$12</c:f>
              <c:numCache>
                <c:formatCode>General</c:formatCode>
                <c:ptCount val="7"/>
                <c:pt idx="0">
                  <c:v>-1</c:v>
                </c:pt>
                <c:pt idx="1">
                  <c:v>-0.75</c:v>
                </c:pt>
                <c:pt idx="2">
                  <c:v>-1</c:v>
                </c:pt>
                <c:pt idx="3">
                  <c:v>-0.25</c:v>
                </c:pt>
                <c:pt idx="4">
                  <c:v>0</c:v>
                </c:pt>
                <c:pt idx="5">
                  <c:v>1.25</c:v>
                </c:pt>
                <c:pt idx="6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05-4A72-9474-819BEE0DBBB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Лист1!$C$13:$I$13</c:f>
              <c:numCache>
                <c:formatCode>General</c:formatCode>
                <c:ptCount val="7"/>
                <c:pt idx="0">
                  <c:v>-1</c:v>
                </c:pt>
                <c:pt idx="1">
                  <c:v>-1.25</c:v>
                </c:pt>
                <c:pt idx="2">
                  <c:v>0</c:v>
                </c:pt>
                <c:pt idx="3">
                  <c:v>-0.75</c:v>
                </c:pt>
                <c:pt idx="4">
                  <c:v>1</c:v>
                </c:pt>
                <c:pt idx="5">
                  <c:v>0.75</c:v>
                </c:pt>
                <c:pt idx="6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105-4A72-9474-819BEE0DBBB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Лист1!$C$14:$I$14</c:f>
              <c:numCache>
                <c:formatCode>General</c:formatCode>
                <c:ptCount val="7"/>
                <c:pt idx="0">
                  <c:v>-1</c:v>
                </c:pt>
                <c:pt idx="1">
                  <c:v>0.25</c:v>
                </c:pt>
                <c:pt idx="2">
                  <c:v>-2</c:v>
                </c:pt>
                <c:pt idx="3">
                  <c:v>1.75</c:v>
                </c:pt>
                <c:pt idx="4">
                  <c:v>-1</c:v>
                </c:pt>
                <c:pt idx="5">
                  <c:v>2.25</c:v>
                </c:pt>
                <c:pt idx="6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105-4A72-9474-819BEE0DB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102176"/>
        <c:axId val="518099680"/>
      </c:scatterChart>
      <c:valAx>
        <c:axId val="518102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ru-RU"/>
                  <a:t>-узел пространственной сетки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8099680"/>
        <c:crosses val="autoZero"/>
        <c:crossBetween val="midCat"/>
      </c:valAx>
      <c:valAx>
        <c:axId val="51809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j-</a:t>
                </a:r>
                <a:r>
                  <a:rPr lang="ru-RU"/>
                  <a:t>ый</a:t>
                </a:r>
                <a:r>
                  <a:rPr lang="ru-RU" baseline="0"/>
                  <a:t> временный слой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8102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Теплопроводность </a:t>
            </a:r>
            <a:r>
              <a:rPr lang="en-US" sz="1400" b="0" i="0" u="none" strike="noStrike" baseline="0">
                <a:effectLst/>
              </a:rPr>
              <a:t> (</a:t>
            </a:r>
            <a:r>
              <a:rPr lang="ru-RU" sz="1400" b="0" i="0" u="none" strike="noStrike" baseline="0">
                <a:effectLst/>
              </a:rPr>
              <a:t>неявная)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Лист1!$C$36:$I$36</c:f>
              <c:numCache>
                <c:formatCode>General</c:formatCode>
                <c:ptCount val="7"/>
                <c:pt idx="0">
                  <c:v>-1</c:v>
                </c:pt>
                <c:pt idx="1">
                  <c:v>-13.25</c:v>
                </c:pt>
                <c:pt idx="2">
                  <c:v>0</c:v>
                </c:pt>
                <c:pt idx="3">
                  <c:v>-4.75</c:v>
                </c:pt>
                <c:pt idx="4">
                  <c:v>1</c:v>
                </c:pt>
                <c:pt idx="5">
                  <c:v>-11.25</c:v>
                </c:pt>
                <c:pt idx="6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B5-47B5-874C-96D1AD16C53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Лист1!$C$37:$I$37</c:f>
              <c:numCache>
                <c:formatCode>General</c:formatCode>
                <c:ptCount val="7"/>
                <c:pt idx="0">
                  <c:v>-1</c:v>
                </c:pt>
                <c:pt idx="1">
                  <c:v>-5.75</c:v>
                </c:pt>
                <c:pt idx="2">
                  <c:v>-3</c:v>
                </c:pt>
                <c:pt idx="3">
                  <c:v>-3.25</c:v>
                </c:pt>
                <c:pt idx="4">
                  <c:v>-2</c:v>
                </c:pt>
                <c:pt idx="5">
                  <c:v>-3.75</c:v>
                </c:pt>
                <c:pt idx="6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CB5-47B5-874C-96D1AD16C53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Лист1!$C$38:$I$38</c:f>
              <c:numCache>
                <c:formatCode>General</c:formatCode>
                <c:ptCount val="7"/>
                <c:pt idx="0">
                  <c:v>-1</c:v>
                </c:pt>
                <c:pt idx="1">
                  <c:v>-3.25</c:v>
                </c:pt>
                <c:pt idx="2">
                  <c:v>-3</c:v>
                </c:pt>
                <c:pt idx="3">
                  <c:v>-2.75</c:v>
                </c:pt>
                <c:pt idx="4">
                  <c:v>-2</c:v>
                </c:pt>
                <c:pt idx="5">
                  <c:v>-1.25</c:v>
                </c:pt>
                <c:pt idx="6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CB5-47B5-874C-96D1AD16C53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Лист1!$C$39:$I$39</c:f>
              <c:numCache>
                <c:formatCode>General</c:formatCode>
                <c:ptCount val="7"/>
                <c:pt idx="0">
                  <c:v>-1</c:v>
                </c:pt>
                <c:pt idx="1">
                  <c:v>-2.25</c:v>
                </c:pt>
                <c:pt idx="2">
                  <c:v>-2.5</c:v>
                </c:pt>
                <c:pt idx="3">
                  <c:v>-2.25</c:v>
                </c:pt>
                <c:pt idx="4">
                  <c:v>-1.5</c:v>
                </c:pt>
                <c:pt idx="5">
                  <c:v>-0.25</c:v>
                </c:pt>
                <c:pt idx="6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CB5-47B5-874C-96D1AD16C53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Лист1!$C$35:$I$35</c:f>
              <c:numCache>
                <c:formatCode>General</c:formatCode>
                <c:ptCount val="7"/>
                <c:pt idx="0">
                  <c:v>-1</c:v>
                </c:pt>
                <c:pt idx="1">
                  <c:v>-38.75</c:v>
                </c:pt>
                <c:pt idx="2">
                  <c:v>18</c:v>
                </c:pt>
                <c:pt idx="3">
                  <c:v>-15.25</c:v>
                </c:pt>
                <c:pt idx="4">
                  <c:v>19</c:v>
                </c:pt>
                <c:pt idx="5">
                  <c:v>-36.75</c:v>
                </c:pt>
                <c:pt idx="6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CB5-47B5-874C-96D1AD16C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282896"/>
        <c:axId val="357277904"/>
      </c:scatterChart>
      <c:valAx>
        <c:axId val="35728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ru-RU"/>
                  <a:t>-узел пространственной сетки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277904"/>
        <c:crosses val="autoZero"/>
        <c:crossBetween val="midCat"/>
      </c:valAx>
      <c:valAx>
        <c:axId val="35727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j-</a:t>
                </a:r>
                <a:r>
                  <a:rPr lang="ru-RU"/>
                  <a:t>ый временной слой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28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Явная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Лист1!$C$10:$I$10</c:f>
              <c:numCache>
                <c:formatCode>General</c:formatCode>
                <c:ptCount val="7"/>
                <c:pt idx="0">
                  <c:v>-1</c:v>
                </c:pt>
                <c:pt idx="1">
                  <c:v>-1.25</c:v>
                </c:pt>
                <c:pt idx="2">
                  <c:v>-1.5</c:v>
                </c:pt>
                <c:pt idx="3">
                  <c:v>-1.25</c:v>
                </c:pt>
                <c:pt idx="4">
                  <c:v>-0.5</c:v>
                </c:pt>
                <c:pt idx="5">
                  <c:v>0.75</c:v>
                </c:pt>
                <c:pt idx="6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F6-48FE-A536-E27CFDF4C23B}"/>
            </c:ext>
          </c:extLst>
        </c:ser>
        <c:ser>
          <c:idx val="1"/>
          <c:order val="1"/>
          <c:tx>
            <c:v>Неявная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Лист1!$C$36:$I$36</c:f>
              <c:numCache>
                <c:formatCode>General</c:formatCode>
                <c:ptCount val="7"/>
                <c:pt idx="0">
                  <c:v>-1</c:v>
                </c:pt>
                <c:pt idx="1">
                  <c:v>-13.25</c:v>
                </c:pt>
                <c:pt idx="2">
                  <c:v>0</c:v>
                </c:pt>
                <c:pt idx="3">
                  <c:v>-4.75</c:v>
                </c:pt>
                <c:pt idx="4">
                  <c:v>1</c:v>
                </c:pt>
                <c:pt idx="5">
                  <c:v>-11.25</c:v>
                </c:pt>
                <c:pt idx="6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F6-48FE-A536-E27CFDF4C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539471"/>
        <c:axId val="1223532399"/>
      </c:scatterChart>
      <c:valAx>
        <c:axId val="122353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i</a:t>
                </a:r>
                <a:r>
                  <a:rPr lang="ru-RU" sz="1000" b="0" i="0" baseline="0">
                    <a:effectLst/>
                  </a:rPr>
                  <a:t>-узел пространственной сетки</a:t>
                </a:r>
                <a:endParaRPr lang="ru-RU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3532399"/>
        <c:crosses val="autoZero"/>
        <c:crossBetween val="midCat"/>
      </c:valAx>
      <c:valAx>
        <c:axId val="122353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j-</a:t>
                </a:r>
                <a:r>
                  <a:rPr lang="ru-RU" sz="1000" b="0" i="0" baseline="0">
                    <a:effectLst/>
                  </a:rPr>
                  <a:t>ый временной слой</a:t>
                </a:r>
                <a:endParaRPr lang="ru-RU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3539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chart" Target="../charts/chart1.xml"/><Relationship Id="rId7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10" Type="http://schemas.openxmlformats.org/officeDocument/2006/relationships/chart" Target="../charts/chart3.xml"/><Relationship Id="rId4" Type="http://schemas.openxmlformats.org/officeDocument/2006/relationships/chart" Target="../charts/chart2.xml"/><Relationship Id="rId9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66675</xdr:colOff>
      <xdr:row>0</xdr:row>
      <xdr:rowOff>19050</xdr:rowOff>
    </xdr:from>
    <xdr:to>
      <xdr:col>23</xdr:col>
      <xdr:colOff>48558</xdr:colOff>
      <xdr:row>21</xdr:row>
      <xdr:rowOff>38661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85203791-9F6B-48E0-9B49-E46C136C63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1875" y="19050"/>
          <a:ext cx="6687483" cy="4020111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12</xdr:col>
      <xdr:colOff>57150</xdr:colOff>
      <xdr:row>21</xdr:row>
      <xdr:rowOff>161925</xdr:rowOff>
    </xdr:from>
    <xdr:to>
      <xdr:col>22</xdr:col>
      <xdr:colOff>601002</xdr:colOff>
      <xdr:row>26</xdr:row>
      <xdr:rowOff>9637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8249AED4-2462-4651-8401-B0C4D5951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72350" y="4162425"/>
          <a:ext cx="6639852" cy="800212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0</xdr:col>
      <xdr:colOff>28575</xdr:colOff>
      <xdr:row>15</xdr:row>
      <xdr:rowOff>19049</xdr:rowOff>
    </xdr:from>
    <xdr:to>
      <xdr:col>11</xdr:col>
      <xdr:colOff>581025</xdr:colOff>
      <xdr:row>30</xdr:row>
      <xdr:rowOff>133350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94A7D36D-605B-4009-947A-EDEBB8009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28574</xdr:colOff>
      <xdr:row>41</xdr:row>
      <xdr:rowOff>14287</xdr:rowOff>
    </xdr:from>
    <xdr:to>
      <xdr:col>11</xdr:col>
      <xdr:colOff>590549</xdr:colOff>
      <xdr:row>55</xdr:row>
      <xdr:rowOff>90487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D4D6A62-B456-4DC3-81B0-03EF83EE5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12</xdr:col>
      <xdr:colOff>180975</xdr:colOff>
      <xdr:row>41</xdr:row>
      <xdr:rowOff>76200</xdr:rowOff>
    </xdr:from>
    <xdr:to>
      <xdr:col>24</xdr:col>
      <xdr:colOff>105785</xdr:colOff>
      <xdr:row>45</xdr:row>
      <xdr:rowOff>38201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2277B718-BC04-431A-8799-8C0ADABD23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496175" y="7886700"/>
          <a:ext cx="7240010" cy="724001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12</xdr:col>
      <xdr:colOff>85725</xdr:colOff>
      <xdr:row>26</xdr:row>
      <xdr:rowOff>123825</xdr:rowOff>
    </xdr:from>
    <xdr:to>
      <xdr:col>26</xdr:col>
      <xdr:colOff>125021</xdr:colOff>
      <xdr:row>30</xdr:row>
      <xdr:rowOff>19142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347CDBCE-6386-4570-BDB5-A5F1BDF2BD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400925" y="5076825"/>
          <a:ext cx="8573696" cy="657317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10</xdr:col>
      <xdr:colOff>90833</xdr:colOff>
      <xdr:row>2</xdr:row>
      <xdr:rowOff>171449</xdr:rowOff>
    </xdr:from>
    <xdr:to>
      <xdr:col>11</xdr:col>
      <xdr:colOff>552634</xdr:colOff>
      <xdr:row>7</xdr:row>
      <xdr:rowOff>66820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4F3833B0-E6CE-46D3-BD3B-A40628B5B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186833" y="552449"/>
          <a:ext cx="1071401" cy="847871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11</xdr:col>
      <xdr:colOff>507207</xdr:colOff>
      <xdr:row>31</xdr:row>
      <xdr:rowOff>57150</xdr:rowOff>
    </xdr:from>
    <xdr:to>
      <xdr:col>17</xdr:col>
      <xdr:colOff>257175</xdr:colOff>
      <xdr:row>40</xdr:row>
      <xdr:rowOff>115199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980F0BF0-86FF-4D85-8B88-712D6979B18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t="16509"/>
        <a:stretch/>
      </xdr:blipFill>
      <xdr:spPr>
        <a:xfrm>
          <a:off x="7212807" y="5962650"/>
          <a:ext cx="3407568" cy="1772549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17</xdr:col>
      <xdr:colOff>400049</xdr:colOff>
      <xdr:row>30</xdr:row>
      <xdr:rowOff>137665</xdr:rowOff>
    </xdr:from>
    <xdr:to>
      <xdr:col>22</xdr:col>
      <xdr:colOff>219854</xdr:colOff>
      <xdr:row>40</xdr:row>
      <xdr:rowOff>162449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D6F2C66B-2613-46B6-99E5-BC3ECEA24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763249" y="5852665"/>
          <a:ext cx="2867805" cy="1929784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12</xdr:col>
      <xdr:colOff>200025</xdr:colOff>
      <xdr:row>45</xdr:row>
      <xdr:rowOff>133350</xdr:rowOff>
    </xdr:from>
    <xdr:to>
      <xdr:col>19</xdr:col>
      <xdr:colOff>504825</xdr:colOff>
      <xdr:row>60</xdr:row>
      <xdr:rowOff>19050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75387DE6-46FF-4409-B7A1-D998B8185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8AA4E-6351-459A-A565-C70569755BC7}">
  <dimension ref="A1:L40"/>
  <sheetViews>
    <sheetView tabSelected="1" workbookViewId="0">
      <selection activeCell="Z37" sqref="Z37"/>
    </sheetView>
  </sheetViews>
  <sheetFormatPr defaultRowHeight="15" x14ac:dyDescent="0.25"/>
  <cols>
    <col min="1" max="16384" width="9.140625" style="1"/>
  </cols>
  <sheetData>
    <row r="1" spans="1:12" x14ac:dyDescent="0.25">
      <c r="A1" s="8" t="s">
        <v>0</v>
      </c>
      <c r="B1" s="9" t="s">
        <v>10</v>
      </c>
      <c r="C1" s="9" t="s">
        <v>11</v>
      </c>
      <c r="D1" s="14" t="s">
        <v>9</v>
      </c>
      <c r="E1" s="15"/>
      <c r="F1" s="3" t="s">
        <v>15</v>
      </c>
      <c r="G1" s="3" t="s">
        <v>13</v>
      </c>
      <c r="H1" s="3" t="s">
        <v>4</v>
      </c>
      <c r="I1" s="3" t="s">
        <v>5</v>
      </c>
      <c r="J1" s="4" t="s">
        <v>15</v>
      </c>
      <c r="K1" s="3" t="s">
        <v>12</v>
      </c>
      <c r="L1" s="4" t="s">
        <v>14</v>
      </c>
    </row>
    <row r="2" spans="1:12" x14ac:dyDescent="0.25">
      <c r="A2" s="8">
        <v>6</v>
      </c>
      <c r="B2" s="8">
        <v>-1</v>
      </c>
      <c r="C2" s="8">
        <v>2</v>
      </c>
      <c r="D2" s="14" t="s">
        <v>3</v>
      </c>
      <c r="E2" s="15"/>
      <c r="F2" s="3">
        <v>2</v>
      </c>
      <c r="G2" s="3">
        <v>1</v>
      </c>
      <c r="H2" s="3">
        <v>0.5</v>
      </c>
      <c r="I2" s="3">
        <v>0.25</v>
      </c>
      <c r="J2" s="3">
        <f>G2^2/2*H2</f>
        <v>0.25</v>
      </c>
      <c r="K2" s="3">
        <f>G2^2</f>
        <v>1</v>
      </c>
      <c r="L2" s="3">
        <f>F2/K2</f>
        <v>2</v>
      </c>
    </row>
    <row r="4" spans="1:12" x14ac:dyDescent="0.25">
      <c r="A4" s="2" t="s">
        <v>8</v>
      </c>
      <c r="B4" s="2" t="s">
        <v>1</v>
      </c>
      <c r="C4" s="16" t="s">
        <v>2</v>
      </c>
      <c r="D4" s="17"/>
    </row>
    <row r="5" spans="1:12" x14ac:dyDescent="0.25">
      <c r="A5" s="2">
        <f>B2</f>
        <v>-1</v>
      </c>
      <c r="B5" s="2">
        <f>C2</f>
        <v>2</v>
      </c>
      <c r="C5" s="16" t="str">
        <f>D2</f>
        <v>0,25x^2 - x - 1</v>
      </c>
      <c r="D5" s="17"/>
    </row>
    <row r="7" spans="1:12" x14ac:dyDescent="0.25">
      <c r="A7" s="6"/>
      <c r="B7" s="7" t="s">
        <v>7</v>
      </c>
      <c r="C7" s="12">
        <v>0</v>
      </c>
      <c r="D7" s="12">
        <v>1</v>
      </c>
      <c r="E7" s="12">
        <v>2</v>
      </c>
      <c r="F7" s="12">
        <v>3</v>
      </c>
      <c r="G7" s="12">
        <v>4</v>
      </c>
      <c r="H7" s="12">
        <v>5</v>
      </c>
      <c r="I7" s="12">
        <v>6</v>
      </c>
    </row>
    <row r="8" spans="1:12" x14ac:dyDescent="0.25">
      <c r="A8" s="7" t="s">
        <v>6</v>
      </c>
      <c r="B8" s="6"/>
      <c r="C8" s="13"/>
      <c r="D8" s="13"/>
      <c r="E8" s="13"/>
      <c r="F8" s="13"/>
      <c r="G8" s="13"/>
      <c r="H8" s="13"/>
      <c r="I8" s="13"/>
    </row>
    <row r="9" spans="1:12" x14ac:dyDescent="0.25">
      <c r="A9" s="10">
        <v>0</v>
      </c>
      <c r="B9" s="11"/>
      <c r="C9" s="5">
        <f t="shared" ref="C9:C14" si="0">$A$5</f>
        <v>-1</v>
      </c>
      <c r="D9" s="5">
        <f>0.25*D7^2-D7-1</f>
        <v>-1.75</v>
      </c>
      <c r="E9" s="5">
        <f t="shared" ref="E9:H9" si="1">0.25*E7^2-E7-1</f>
        <v>-2</v>
      </c>
      <c r="F9" s="5">
        <f t="shared" si="1"/>
        <v>-1.75</v>
      </c>
      <c r="G9" s="5">
        <f t="shared" si="1"/>
        <v>-1</v>
      </c>
      <c r="H9" s="5">
        <f t="shared" si="1"/>
        <v>0.25</v>
      </c>
      <c r="I9" s="5">
        <f t="shared" ref="I9:I14" si="2">$B$5</f>
        <v>2</v>
      </c>
    </row>
    <row r="10" spans="1:12" x14ac:dyDescent="0.25">
      <c r="A10" s="10">
        <v>2</v>
      </c>
      <c r="B10" s="11"/>
      <c r="C10" s="5">
        <f t="shared" si="0"/>
        <v>-1</v>
      </c>
      <c r="D10" s="5">
        <f>$L$2*$H$2*E9+(1-2*$L$2*$H$2)*D9+$L$2*$H$2*C9</f>
        <v>-1.25</v>
      </c>
      <c r="E10" s="5">
        <f t="shared" ref="E10:H10" si="3">$L$2*$H$2*F9+(1-2*$L$2*$H$2)*E9+$L$2*$H$2*D9</f>
        <v>-1.5</v>
      </c>
      <c r="F10" s="5">
        <f t="shared" si="3"/>
        <v>-1.25</v>
      </c>
      <c r="G10" s="5">
        <f t="shared" si="3"/>
        <v>-0.5</v>
      </c>
      <c r="H10" s="5">
        <f t="shared" si="3"/>
        <v>0.75</v>
      </c>
      <c r="I10" s="5">
        <f t="shared" si="2"/>
        <v>2</v>
      </c>
    </row>
    <row r="11" spans="1:12" x14ac:dyDescent="0.25">
      <c r="A11" s="10">
        <v>4</v>
      </c>
      <c r="B11" s="11"/>
      <c r="C11" s="5">
        <f t="shared" si="0"/>
        <v>-1</v>
      </c>
      <c r="D11" s="5">
        <f t="shared" ref="D11:D14" si="4">$L$2*$H$2*E10+(1-2*$L$2*$H$2)*D10+$L$2*$H$2*C10</f>
        <v>-1.25</v>
      </c>
      <c r="E11" s="5">
        <f t="shared" ref="E11:E14" si="5">$L$2*$H$2*F10+(1-2*$L$2*$H$2)*E10+$L$2*$H$2*D10</f>
        <v>-1</v>
      </c>
      <c r="F11" s="5">
        <f t="shared" ref="F11:F14" si="6">$L$2*$H$2*G10+(1-2*$L$2*$H$2)*F10+$L$2*$H$2*E10</f>
        <v>-0.75</v>
      </c>
      <c r="G11" s="5">
        <f t="shared" ref="G11:G14" si="7">$L$2*$H$2*H10+(1-2*$L$2*$H$2)*G10+$L$2*$H$2*F10</f>
        <v>0</v>
      </c>
      <c r="H11" s="5">
        <f t="shared" ref="H11:H14" si="8">$L$2*$H$2*I10+(1-2*$L$2*$H$2)*H10+$L$2*$H$2*G10</f>
        <v>0.75</v>
      </c>
      <c r="I11" s="5">
        <f t="shared" si="2"/>
        <v>2</v>
      </c>
    </row>
    <row r="12" spans="1:12" x14ac:dyDescent="0.25">
      <c r="A12" s="10">
        <v>6</v>
      </c>
      <c r="B12" s="11"/>
      <c r="C12" s="5">
        <f t="shared" si="0"/>
        <v>-1</v>
      </c>
      <c r="D12" s="5">
        <f t="shared" si="4"/>
        <v>-0.75</v>
      </c>
      <c r="E12" s="5">
        <f t="shared" si="5"/>
        <v>-1</v>
      </c>
      <c r="F12" s="5">
        <f t="shared" si="6"/>
        <v>-0.25</v>
      </c>
      <c r="G12" s="5">
        <f t="shared" si="7"/>
        <v>0</v>
      </c>
      <c r="H12" s="5">
        <f t="shared" si="8"/>
        <v>1.25</v>
      </c>
      <c r="I12" s="5">
        <f t="shared" si="2"/>
        <v>2</v>
      </c>
    </row>
    <row r="13" spans="1:12" x14ac:dyDescent="0.25">
      <c r="A13" s="10">
        <v>8</v>
      </c>
      <c r="B13" s="11"/>
      <c r="C13" s="5">
        <f t="shared" si="0"/>
        <v>-1</v>
      </c>
      <c r="D13" s="5">
        <f t="shared" si="4"/>
        <v>-1.25</v>
      </c>
      <c r="E13" s="5">
        <f t="shared" si="5"/>
        <v>0</v>
      </c>
      <c r="F13" s="5">
        <f t="shared" si="6"/>
        <v>-0.75</v>
      </c>
      <c r="G13" s="5">
        <f t="shared" si="7"/>
        <v>1</v>
      </c>
      <c r="H13" s="5">
        <f t="shared" si="8"/>
        <v>0.75</v>
      </c>
      <c r="I13" s="5">
        <f t="shared" si="2"/>
        <v>2</v>
      </c>
    </row>
    <row r="14" spans="1:12" x14ac:dyDescent="0.25">
      <c r="A14" s="10">
        <v>10</v>
      </c>
      <c r="B14" s="11"/>
      <c r="C14" s="5">
        <f t="shared" si="0"/>
        <v>-1</v>
      </c>
      <c r="D14" s="5">
        <f>$L$2*$H$2*E13+(1-2*$L$2*$H$2)*D13+$L$2*$H$2*C13</f>
        <v>0.25</v>
      </c>
      <c r="E14" s="5">
        <f t="shared" si="5"/>
        <v>-2</v>
      </c>
      <c r="F14" s="5">
        <f t="shared" si="6"/>
        <v>1.75</v>
      </c>
      <c r="G14" s="5">
        <f t="shared" si="7"/>
        <v>-1</v>
      </c>
      <c r="H14" s="5">
        <f t="shared" si="8"/>
        <v>2.25</v>
      </c>
      <c r="I14" s="5">
        <f t="shared" si="2"/>
        <v>2</v>
      </c>
    </row>
    <row r="33" spans="1:9" x14ac:dyDescent="0.25">
      <c r="A33" s="6"/>
      <c r="B33" s="7" t="s">
        <v>7</v>
      </c>
      <c r="C33" s="12">
        <v>0</v>
      </c>
      <c r="D33" s="12">
        <v>1</v>
      </c>
      <c r="E33" s="12">
        <v>2</v>
      </c>
      <c r="F33" s="12">
        <v>3</v>
      </c>
      <c r="G33" s="12">
        <v>4</v>
      </c>
      <c r="H33" s="12">
        <v>5</v>
      </c>
      <c r="I33" s="12">
        <v>6</v>
      </c>
    </row>
    <row r="34" spans="1:9" x14ac:dyDescent="0.25">
      <c r="A34" s="7" t="s">
        <v>6</v>
      </c>
      <c r="B34" s="6"/>
      <c r="C34" s="13"/>
      <c r="D34" s="13"/>
      <c r="E34" s="13"/>
      <c r="F34" s="13"/>
      <c r="G34" s="13"/>
      <c r="H34" s="13"/>
      <c r="I34" s="13"/>
    </row>
    <row r="35" spans="1:9" x14ac:dyDescent="0.25">
      <c r="A35" s="10">
        <v>0</v>
      </c>
      <c r="B35" s="11"/>
      <c r="C35" s="5">
        <f t="shared" ref="C35:C40" si="9">$A$5</f>
        <v>-1</v>
      </c>
      <c r="D35" s="5">
        <f>-$L$2*$H$2*E36+(1+2*$L$2*$H$2)*D36-$L$2*$H$2*C36</f>
        <v>-38.75</v>
      </c>
      <c r="E35" s="5">
        <f t="shared" ref="E35:E36" si="10">-$L$2*$H$2*F36+(1+2*$L$2*$H$2)*E36-$L$2*$H$2*D36</f>
        <v>18</v>
      </c>
      <c r="F35" s="5">
        <f t="shared" ref="F35:F36" si="11">-$L$2*$H$2*G36+(1+2*$L$2*$H$2)*F36-$L$2*$H$2*E36</f>
        <v>-15.25</v>
      </c>
      <c r="G35" s="5">
        <f t="shared" ref="G35:G36" si="12">-$L$2*$H$2*H36+(1+2*$L$2*$H$2)*G36-$L$2*$H$2*F36</f>
        <v>19</v>
      </c>
      <c r="H35" s="5">
        <f t="shared" ref="H35:H36" si="13">-$L$2*$H$2*I36+(1+2*$L$2*$H$2)*H36-$L$2*$H$2*G36</f>
        <v>-36.75</v>
      </c>
      <c r="I35" s="5">
        <f t="shared" ref="I35:I40" si="14">$B$5</f>
        <v>2</v>
      </c>
    </row>
    <row r="36" spans="1:9" x14ac:dyDescent="0.25">
      <c r="A36" s="10">
        <v>2</v>
      </c>
      <c r="B36" s="11"/>
      <c r="C36" s="5">
        <f t="shared" si="9"/>
        <v>-1</v>
      </c>
      <c r="D36" s="5">
        <f>-$L$2*$H$2*E37+(1+2*$L$2*$H$2)*D37-$L$2*$H$2*C37</f>
        <v>-13.25</v>
      </c>
      <c r="E36" s="5">
        <f>-$L$2*$H$2*F37+(1+2*$L$2*$H$2)*E37-$L$2*$H$2*D37</f>
        <v>0</v>
      </c>
      <c r="F36" s="5">
        <f>-$L$2*$H$2*G37+(1+2*$L$2*$H$2)*F37-$L$2*$H$2*E37</f>
        <v>-4.75</v>
      </c>
      <c r="G36" s="5">
        <f t="shared" si="12"/>
        <v>1</v>
      </c>
      <c r="H36" s="5">
        <f t="shared" si="13"/>
        <v>-11.25</v>
      </c>
      <c r="I36" s="5">
        <f t="shared" si="14"/>
        <v>2</v>
      </c>
    </row>
    <row r="37" spans="1:9" x14ac:dyDescent="0.25">
      <c r="A37" s="10">
        <v>4</v>
      </c>
      <c r="B37" s="11"/>
      <c r="C37" s="5">
        <f t="shared" si="9"/>
        <v>-1</v>
      </c>
      <c r="D37" s="5">
        <f t="shared" ref="D37:D39" si="15">-$L$2*$H$2*E38+(1+2*$L$2*$H$2)*D38-$L$2*$H$2*C38</f>
        <v>-5.75</v>
      </c>
      <c r="E37" s="5">
        <f t="shared" ref="E37:E39" si="16">-$L$2*$H$2*F38+(1+2*$L$2*$H$2)*E38-$L$2*$H$2*D38</f>
        <v>-3</v>
      </c>
      <c r="F37" s="5">
        <f t="shared" ref="F37:F39" si="17">-$L$2*$H$2*G38+(1+2*$L$2*$H$2)*F38-$L$2*$H$2*E38</f>
        <v>-3.25</v>
      </c>
      <c r="G37" s="5">
        <f t="shared" ref="G37:G39" si="18">-$L$2*$H$2*H38+(1+2*$L$2*$H$2)*G38-$L$2*$H$2*F38</f>
        <v>-2</v>
      </c>
      <c r="H37" s="5">
        <f t="shared" ref="H37:H39" si="19">-$L$2*$H$2*I38+(1+2*$L$2*$H$2)*H38-$L$2*$H$2*G38</f>
        <v>-3.75</v>
      </c>
      <c r="I37" s="5">
        <f t="shared" si="14"/>
        <v>2</v>
      </c>
    </row>
    <row r="38" spans="1:9" x14ac:dyDescent="0.25">
      <c r="A38" s="10">
        <v>6</v>
      </c>
      <c r="B38" s="11"/>
      <c r="C38" s="5">
        <f t="shared" si="9"/>
        <v>-1</v>
      </c>
      <c r="D38" s="5">
        <f>-$L$2*$H$2*E39+(1+2*$L$2*$H$2)*D39-$L$2*$H$2*C39</f>
        <v>-3.25</v>
      </c>
      <c r="E38" s="5">
        <f t="shared" si="16"/>
        <v>-3</v>
      </c>
      <c r="F38" s="5">
        <f t="shared" si="17"/>
        <v>-2.75</v>
      </c>
      <c r="G38" s="5">
        <f t="shared" si="18"/>
        <v>-2</v>
      </c>
      <c r="H38" s="5">
        <f t="shared" si="19"/>
        <v>-1.25</v>
      </c>
      <c r="I38" s="5">
        <f t="shared" si="14"/>
        <v>2</v>
      </c>
    </row>
    <row r="39" spans="1:9" x14ac:dyDescent="0.25">
      <c r="A39" s="10">
        <v>8</v>
      </c>
      <c r="B39" s="11"/>
      <c r="C39" s="5">
        <f t="shared" si="9"/>
        <v>-1</v>
      </c>
      <c r="D39" s="5">
        <f>-$L$2*$H$2*E40+(1+2*$L$2*$H$2)*D40-$L$2*$H$2*C40</f>
        <v>-2.25</v>
      </c>
      <c r="E39" s="5">
        <f t="shared" si="16"/>
        <v>-2.5</v>
      </c>
      <c r="F39" s="5">
        <f t="shared" si="17"/>
        <v>-2.25</v>
      </c>
      <c r="G39" s="5">
        <f t="shared" si="18"/>
        <v>-1.5</v>
      </c>
      <c r="H39" s="5">
        <f t="shared" si="19"/>
        <v>-0.25</v>
      </c>
      <c r="I39" s="5">
        <f t="shared" si="14"/>
        <v>2</v>
      </c>
    </row>
    <row r="40" spans="1:9" x14ac:dyDescent="0.25">
      <c r="A40" s="10">
        <v>10</v>
      </c>
      <c r="B40" s="11"/>
      <c r="C40" s="5">
        <f t="shared" si="9"/>
        <v>-1</v>
      </c>
      <c r="D40" s="5">
        <v>-1.75</v>
      </c>
      <c r="E40" s="5">
        <v>-2</v>
      </c>
      <c r="F40" s="5">
        <v>-1.75</v>
      </c>
      <c r="G40" s="5">
        <v>-1</v>
      </c>
      <c r="H40" s="5">
        <v>0.25</v>
      </c>
      <c r="I40" s="5">
        <f t="shared" si="14"/>
        <v>2</v>
      </c>
    </row>
  </sheetData>
  <mergeCells count="30">
    <mergeCell ref="G7:G8"/>
    <mergeCell ref="H7:H8"/>
    <mergeCell ref="I7:I8"/>
    <mergeCell ref="A9:B9"/>
    <mergeCell ref="A10:B10"/>
    <mergeCell ref="C7:C8"/>
    <mergeCell ref="D7:D8"/>
    <mergeCell ref="E7:E8"/>
    <mergeCell ref="F7:F8"/>
    <mergeCell ref="A12:B12"/>
    <mergeCell ref="A13:B13"/>
    <mergeCell ref="A14:B14"/>
    <mergeCell ref="D1:E1"/>
    <mergeCell ref="D2:E2"/>
    <mergeCell ref="A11:B11"/>
    <mergeCell ref="C4:D4"/>
    <mergeCell ref="C5:D5"/>
    <mergeCell ref="G33:G34"/>
    <mergeCell ref="H33:H34"/>
    <mergeCell ref="I33:I34"/>
    <mergeCell ref="A35:B35"/>
    <mergeCell ref="A36:B36"/>
    <mergeCell ref="C33:C34"/>
    <mergeCell ref="D33:D34"/>
    <mergeCell ref="E33:E34"/>
    <mergeCell ref="A37:B37"/>
    <mergeCell ref="A38:B38"/>
    <mergeCell ref="A39:B39"/>
    <mergeCell ref="A40:B40"/>
    <mergeCell ref="F33:F34"/>
  </mergeCells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Искандер Хисамов</dc:creator>
  <cp:lastModifiedBy>Искандер Хисамов</cp:lastModifiedBy>
  <dcterms:created xsi:type="dcterms:W3CDTF">2021-12-20T14:24:44Z</dcterms:created>
  <dcterms:modified xsi:type="dcterms:W3CDTF">2021-12-21T07:06:23Z</dcterms:modified>
</cp:coreProperties>
</file>