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nrico/PeruRiversProject/nepal/data/raw/"/>
    </mc:Choice>
  </mc:AlternateContent>
  <xr:revisionPtr revIDLastSave="0" documentId="13_ncr:1_{B240B04A-8128-DB48-B942-C8A4EC763DCB}" xr6:coauthVersionLast="47" xr6:coauthVersionMax="47" xr10:uidLastSave="{00000000-0000-0000-0000-000000000000}"/>
  <bookViews>
    <workbookView xWindow="0" yWindow="760" windowWidth="17280" windowHeight="21580" xr2:uid="{99B74B28-C1DB-3B48-8735-4BC94FBAAF43}"/>
  </bookViews>
  <sheets>
    <sheet name="Autoplo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B15" i="1"/>
  <c r="B13" i="1"/>
  <c r="D13" i="1" s="1"/>
  <c r="B14" i="1"/>
  <c r="D14" i="1" s="1"/>
  <c r="B12" i="1"/>
  <c r="D12" i="1" s="1"/>
  <c r="B4" i="1"/>
  <c r="D4" i="1" s="1"/>
  <c r="B3" i="1"/>
  <c r="D3" i="1" s="1"/>
  <c r="B2" i="1"/>
  <c r="D2" i="1" s="1"/>
  <c r="B5" i="1" l="1"/>
  <c r="D5" i="1" s="1"/>
  <c r="B6" i="1" l="1"/>
  <c r="D6" i="1" s="1"/>
  <c r="B7" i="1" l="1"/>
  <c r="D7" i="1" s="1"/>
  <c r="B8" i="1" l="1"/>
  <c r="D8" i="1" s="1"/>
  <c r="B9" i="1" l="1"/>
  <c r="D9" i="1" s="1"/>
  <c r="B10" i="1" l="1"/>
  <c r="D10" i="1" s="1"/>
  <c r="B11" i="1" l="1"/>
  <c r="D11" i="1" s="1"/>
</calcChain>
</file>

<file path=xl/sharedStrings.xml><?xml version="1.0" encoding="utf-8"?>
<sst xmlns="http://schemas.openxmlformats.org/spreadsheetml/2006/main" count="5" uniqueCount="5">
  <si>
    <t>vol (digit)</t>
  </si>
  <si>
    <t>vol (uL)</t>
  </si>
  <si>
    <t>pH</t>
  </si>
  <si>
    <t>gran</t>
  </si>
  <si>
    <t>values['gran'] = (Vo + values['v']) * 10 ** -values['pH']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</si>
</sst>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Autoplot!$D$1</c:f>
              <c:strCache>
                <c:ptCount val="1"/>
                <c:pt idx="0">
                  <c:v>gran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Autoplot!$B$2:$B$25</c:f>
              <c:numCache>
                <c:formatCode>General</c:formatCode>
                <c:ptCount val="24"/>
                <c:pt idx="0">
                  <c:v>0</c:v>
                </c:pt>
                <c:pt idx="1">
                  <c:v>121.19999999999999</c:v>
                </c:pt>
                <c:pt idx="2">
                  <c:v>241.2</c:v>
                </c:pt>
                <c:pt idx="3">
                  <c:v>480</c:v>
                </c:pt>
                <c:pt idx="4">
                  <c:v>720</c:v>
                </c:pt>
                <c:pt idx="5">
                  <c:v>804</c:v>
                </c:pt>
                <c:pt idx="6">
                  <c:v>864</c:v>
                </c:pt>
                <c:pt idx="7">
                  <c:v>876</c:v>
                </c:pt>
                <c:pt idx="8">
                  <c:v>888</c:v>
                </c:pt>
                <c:pt idx="9">
                  <c:v>900</c:v>
                </c:pt>
                <c:pt idx="10">
                  <c:v>912</c:v>
                </c:pt>
                <c:pt idx="11">
                  <c:v>924</c:v>
                </c:pt>
                <c:pt idx="12">
                  <c:v>936</c:v>
                </c:pt>
                <c:pt idx="13">
                  <c:v>949.19999999999993</c:v>
                </c:pt>
              </c:numCache>
            </c:numRef>
          </c:xVal>
          <c:yVal>
            <c:numRef>
              <c:f>Autoplot!$D$2:$D$25</c:f>
              <c:numCache>
                <c:formatCode>0.00E+00</c:formatCode>
                <c:ptCount val="24"/>
                <c:pt idx="0">
                  <c:v>1.3771143516690816E-5</c:v>
                </c:pt>
                <c:pt idx="1">
                  <c:v>1.6983275718684192E-5</c:v>
                </c:pt>
                <c:pt idx="2">
                  <c:v>2.4046950194400091E-5</c:v>
                </c:pt>
                <c:pt idx="3">
                  <c:v>4.6038307170686282E-5</c:v>
                </c:pt>
                <c:pt idx="4">
                  <c:v>1.3340719254893352E-4</c:v>
                </c:pt>
                <c:pt idx="5">
                  <c:v>4.1295041543200849E-4</c:v>
                </c:pt>
                <c:pt idx="6">
                  <c:v>1.4009108876659236E-3</c:v>
                </c:pt>
                <c:pt idx="7">
                  <c:v>1.9342515727204862E-3</c:v>
                </c:pt>
                <c:pt idx="8">
                  <c:v>2.4923864560021497E-3</c:v>
                </c:pt>
                <c:pt idx="9">
                  <c:v>3.1384685594749427E-3</c:v>
                </c:pt>
                <c:pt idx="10">
                  <c:v>3.8620701499885745E-3</c:v>
                </c:pt>
                <c:pt idx="11">
                  <c:v>4.5386062773522841E-3</c:v>
                </c:pt>
                <c:pt idx="12">
                  <c:v>5.212245185481244E-3</c:v>
                </c:pt>
                <c:pt idx="13">
                  <c:v>5.8497508492368891E-3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5-ED42-83A4-F940D8ED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92448"/>
        <c:axId val="1890780464"/>
      </c:scatterChart>
      <c:scatterChart>
        <c:scatterStyle val="lineMarker"/>
        <c:varyColors val="0"/>
        <c:ser>
          <c:idx val="0"/>
          <c:order val="0"/>
          <c:tx>
            <c:strRef>
              <c:f>Autoplot!$C$1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Autoplot!$B$2:$B$17</c:f>
              <c:numCache>
                <c:formatCode>General</c:formatCode>
                <c:ptCount val="16"/>
                <c:pt idx="0">
                  <c:v>0</c:v>
                </c:pt>
                <c:pt idx="1">
                  <c:v>121.19999999999999</c:v>
                </c:pt>
                <c:pt idx="2">
                  <c:v>241.2</c:v>
                </c:pt>
                <c:pt idx="3">
                  <c:v>480</c:v>
                </c:pt>
                <c:pt idx="4">
                  <c:v>720</c:v>
                </c:pt>
                <c:pt idx="5">
                  <c:v>804</c:v>
                </c:pt>
                <c:pt idx="6">
                  <c:v>864</c:v>
                </c:pt>
                <c:pt idx="7">
                  <c:v>876</c:v>
                </c:pt>
                <c:pt idx="8">
                  <c:v>888</c:v>
                </c:pt>
                <c:pt idx="9">
                  <c:v>900</c:v>
                </c:pt>
                <c:pt idx="10">
                  <c:v>912</c:v>
                </c:pt>
                <c:pt idx="11">
                  <c:v>924</c:v>
                </c:pt>
                <c:pt idx="12">
                  <c:v>936</c:v>
                </c:pt>
                <c:pt idx="13">
                  <c:v>949.19999999999993</c:v>
                </c:pt>
              </c:numCache>
            </c:numRef>
          </c:xVal>
          <c:yVal>
            <c:numRef>
              <c:f>Autoplot!$C$2:$C$17</c:f>
              <c:numCache>
                <c:formatCode>General</c:formatCode>
                <c:ptCount val="16"/>
                <c:pt idx="0">
                  <c:v>6.56</c:v>
                </c:pt>
                <c:pt idx="1">
                  <c:v>6.47</c:v>
                </c:pt>
                <c:pt idx="2">
                  <c:v>6.32</c:v>
                </c:pt>
                <c:pt idx="3">
                  <c:v>6.04</c:v>
                </c:pt>
                <c:pt idx="4">
                  <c:v>5.58</c:v>
                </c:pt>
                <c:pt idx="5">
                  <c:v>5.09</c:v>
                </c:pt>
                <c:pt idx="6">
                  <c:v>4.5599999999999996</c:v>
                </c:pt>
                <c:pt idx="7">
                  <c:v>4.42</c:v>
                </c:pt>
                <c:pt idx="8">
                  <c:v>4.3099999999999996</c:v>
                </c:pt>
                <c:pt idx="9">
                  <c:v>4.21</c:v>
                </c:pt>
                <c:pt idx="10">
                  <c:v>4.12</c:v>
                </c:pt>
                <c:pt idx="11">
                  <c:v>4.05</c:v>
                </c:pt>
                <c:pt idx="12">
                  <c:v>3.99</c:v>
                </c:pt>
                <c:pt idx="13">
                  <c:v>3.94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ED42-83A4-F940D8ED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08127"/>
        <c:axId val="1890897072"/>
      </c:scatterChart>
      <c:valAx>
        <c:axId val="7312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90780464"/>
        <c:crosses val="autoZero"/>
        <c:crossBetween val="midCat"/>
      </c:valAx>
      <c:valAx>
        <c:axId val="18907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1292448"/>
        <c:crosses val="autoZero"/>
        <c:crossBetween val="midCat"/>
      </c:valAx>
      <c:valAx>
        <c:axId val="189089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30608127"/>
        <c:crosses val="max"/>
        <c:crossBetween val="midCat"/>
      </c:valAx>
      <c:valAx>
        <c:axId val="153060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89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Autoplot!$D$1</c:f>
              <c:strCache>
                <c:ptCount val="1"/>
                <c:pt idx="0">
                  <c:v>gran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backward val="100"/>
            <c:dispRSqr val="0"/>
            <c:dispEq val="0"/>
          </c:trendline>
          <c:xVal>
            <c:numRef>
              <c:f>Autoplot!$B$9:$B$15</c:f>
              <c:numCache>
                <c:formatCode>General</c:formatCode>
                <c:ptCount val="7"/>
                <c:pt idx="0">
                  <c:v>876</c:v>
                </c:pt>
                <c:pt idx="1">
                  <c:v>888</c:v>
                </c:pt>
                <c:pt idx="2">
                  <c:v>900</c:v>
                </c:pt>
                <c:pt idx="3">
                  <c:v>912</c:v>
                </c:pt>
                <c:pt idx="4">
                  <c:v>924</c:v>
                </c:pt>
                <c:pt idx="5">
                  <c:v>936</c:v>
                </c:pt>
                <c:pt idx="6">
                  <c:v>949.19999999999993</c:v>
                </c:pt>
              </c:numCache>
            </c:numRef>
          </c:xVal>
          <c:yVal>
            <c:numRef>
              <c:f>Autoplot!$D$9:$D$15</c:f>
              <c:numCache>
                <c:formatCode>0.00E+00</c:formatCode>
                <c:ptCount val="7"/>
                <c:pt idx="0">
                  <c:v>1.9342515727204862E-3</c:v>
                </c:pt>
                <c:pt idx="1">
                  <c:v>2.4923864560021497E-3</c:v>
                </c:pt>
                <c:pt idx="2">
                  <c:v>3.1384685594749427E-3</c:v>
                </c:pt>
                <c:pt idx="3">
                  <c:v>3.8620701499885745E-3</c:v>
                </c:pt>
                <c:pt idx="4">
                  <c:v>4.5386062773522841E-3</c:v>
                </c:pt>
                <c:pt idx="5">
                  <c:v>5.212245185481244E-3</c:v>
                </c:pt>
                <c:pt idx="6">
                  <c:v>5.8497508492368891E-3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45-ED42-83A4-F940D8ED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292448"/>
        <c:axId val="1890780464"/>
      </c:scatterChart>
      <c:scatterChart>
        <c:scatterStyle val="lineMarker"/>
        <c:varyColors val="0"/>
        <c:ser>
          <c:idx val="0"/>
          <c:order val="0"/>
          <c:tx>
            <c:strRef>
              <c:f>Autoplot!$C$1</c:f>
              <c:strCache>
                <c:ptCount val="1"/>
                <c:pt idx="0">
                  <c:v>pH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Autoplot!$B$6:$B$12</c:f>
              <c:numCache>
                <c:formatCode>General</c:formatCode>
                <c:ptCount val="7"/>
                <c:pt idx="0">
                  <c:v>720</c:v>
                </c:pt>
                <c:pt idx="1">
                  <c:v>804</c:v>
                </c:pt>
                <c:pt idx="2">
                  <c:v>864</c:v>
                </c:pt>
                <c:pt idx="3">
                  <c:v>876</c:v>
                </c:pt>
                <c:pt idx="4">
                  <c:v>888</c:v>
                </c:pt>
                <c:pt idx="5">
                  <c:v>900</c:v>
                </c:pt>
                <c:pt idx="6">
                  <c:v>912</c:v>
                </c:pt>
              </c:numCache>
            </c:numRef>
          </c:xVal>
          <c:yVal>
            <c:numRef>
              <c:f>Autoplot!$C$6:$C$12</c:f>
              <c:numCache>
                <c:formatCode>General</c:formatCode>
                <c:ptCount val="7"/>
                <c:pt idx="0">
                  <c:v>5.58</c:v>
                </c:pt>
                <c:pt idx="1">
                  <c:v>5.09</c:v>
                </c:pt>
                <c:pt idx="2">
                  <c:v>4.5599999999999996</c:v>
                </c:pt>
                <c:pt idx="3">
                  <c:v>4.42</c:v>
                </c:pt>
                <c:pt idx="4">
                  <c:v>4.3099999999999996</c:v>
                </c:pt>
                <c:pt idx="5">
                  <c:v>4.21</c:v>
                </c:pt>
                <c:pt idx="6">
                  <c:v>4.12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45-ED42-83A4-F940D8ED8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608127"/>
        <c:axId val="1890897072"/>
      </c:scatterChart>
      <c:valAx>
        <c:axId val="73129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90780464"/>
        <c:crosses val="autoZero"/>
        <c:crossBetween val="midCat"/>
      </c:valAx>
      <c:valAx>
        <c:axId val="18907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731292448"/>
        <c:crosses val="autoZero"/>
        <c:crossBetween val="midCat"/>
      </c:valAx>
      <c:valAx>
        <c:axId val="1890897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530608127"/>
        <c:crosses val="max"/>
        <c:crossBetween val="midCat"/>
      </c:valAx>
      <c:valAx>
        <c:axId val="15306081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897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463550</xdr:colOff>
      <xdr:row>0</xdr:row>
      <xdr:rowOff>196850</xdr:rowOff>
    </xdr:from>
    <xdr:to>
      <xdr:col>12</xdr:col>
      <xdr:colOff>63500</xdr:colOff>
      <xdr:row>23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4E6BE-6A19-A761-1649-346C3770A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802715</xdr:colOff>
      <xdr:row>24</xdr:row>
      <xdr:rowOff>22412</xdr:rowOff>
    </xdr:from>
    <xdr:to>
      <xdr:col>12</xdr:col>
      <xdr:colOff>402665</xdr:colOff>
      <xdr:row>46</xdr:row>
      <xdr:rowOff>43703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02CCF-88F2-A83B-5410-FAD674DA1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F755-9783-AC4F-AD6C-7E4B410F3064}">
  <dimension ref="A1:G42"/>
  <sheetViews>
    <sheetView tabSelected="1" topLeftCell="J26" zoomScale="398" workbookViewId="0">
      <selection activeCell="D22" sqref="D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f>A2*1.2</f>
        <v>0</v>
      </c>
      <c r="C2">
        <v>6.56</v>
      </c>
      <c r="D2" s="1">
        <f>((B2/1000)+50)*10^(-C2)</f>
        <v>1.3771143516690816E-5</v>
      </c>
    </row>
    <row r="3" spans="1:4" x14ac:dyDescent="0.2">
      <c r="A3">
        <v>101</v>
      </c>
      <c r="B3">
        <f t="shared" ref="B3:B25" si="0">A3*1.2</f>
        <v>121.19999999999999</v>
      </c>
      <c r="C3">
        <v>6.47</v>
      </c>
      <c r="D3" s="1">
        <f t="shared" ref="D3:D25" si="1">((B3/1000)+50)*10^(-C3)</f>
        <v>1.6983275718684192E-5</v>
      </c>
    </row>
    <row r="4" spans="1:4" x14ac:dyDescent="0.2">
      <c r="A4">
        <v>201</v>
      </c>
      <c r="B4">
        <f t="shared" si="0"/>
        <v>241.2</v>
      </c>
      <c r="C4">
        <v>6.32</v>
      </c>
      <c r="D4" s="1">
        <f t="shared" si="1"/>
        <v>2.4046950194400091E-5</v>
      </c>
    </row>
    <row r="5" spans="1:4" x14ac:dyDescent="0.2">
      <c r="A5">
        <v>400</v>
      </c>
      <c r="B5">
        <f t="shared" si="0"/>
        <v>480</v>
      </c>
      <c r="C5">
        <v>6.04</v>
      </c>
      <c r="D5" s="1">
        <f t="shared" si="1"/>
        <v>4.6038307170686282E-5</v>
      </c>
    </row>
    <row r="6" spans="1:4" x14ac:dyDescent="0.2">
      <c r="A6">
        <v>600</v>
      </c>
      <c r="B6">
        <f t="shared" si="0"/>
        <v>720</v>
      </c>
      <c r="C6">
        <v>5.58</v>
      </c>
      <c r="D6" s="1">
        <f t="shared" si="1"/>
        <v>1.3340719254893352E-4</v>
      </c>
    </row>
    <row r="7" spans="1:4" x14ac:dyDescent="0.2">
      <c r="A7">
        <v>670</v>
      </c>
      <c r="B7">
        <f t="shared" si="0"/>
        <v>804</v>
      </c>
      <c r="C7">
        <v>5.09</v>
      </c>
      <c r="D7" s="1">
        <f t="shared" si="1"/>
        <v>4.1295041543200849E-4</v>
      </c>
    </row>
    <row r="8" spans="1:4" x14ac:dyDescent="0.2">
      <c r="A8">
        <v>720</v>
      </c>
      <c r="B8">
        <f t="shared" si="0"/>
        <v>864</v>
      </c>
      <c r="C8">
        <v>4.5599999999999996</v>
      </c>
      <c r="D8" s="1">
        <f t="shared" si="1"/>
        <v>1.4009108876659236E-3</v>
      </c>
    </row>
    <row r="9" spans="1:4" x14ac:dyDescent="0.2">
      <c r="A9">
        <v>730</v>
      </c>
      <c r="B9">
        <f t="shared" si="0"/>
        <v>876</v>
      </c>
      <c r="C9">
        <v>4.42</v>
      </c>
      <c r="D9" s="1">
        <f t="shared" si="1"/>
        <v>1.9342515727204862E-3</v>
      </c>
    </row>
    <row r="10" spans="1:4" x14ac:dyDescent="0.2">
      <c r="A10">
        <v>740</v>
      </c>
      <c r="B10">
        <f t="shared" si="0"/>
        <v>888</v>
      </c>
      <c r="C10">
        <v>4.3099999999999996</v>
      </c>
      <c r="D10" s="1">
        <f t="shared" si="1"/>
        <v>2.4923864560021497E-3</v>
      </c>
    </row>
    <row r="11" spans="1:4" x14ac:dyDescent="0.2">
      <c r="A11">
        <v>750</v>
      </c>
      <c r="B11">
        <f t="shared" si="0"/>
        <v>900</v>
      </c>
      <c r="C11">
        <v>4.21</v>
      </c>
      <c r="D11" s="1">
        <f t="shared" si="1"/>
        <v>3.1384685594749427E-3</v>
      </c>
    </row>
    <row r="12" spans="1:4" x14ac:dyDescent="0.2">
      <c r="A12">
        <v>760</v>
      </c>
      <c r="B12">
        <f t="shared" si="0"/>
        <v>912</v>
      </c>
      <c r="C12">
        <v>4.12</v>
      </c>
      <c r="D12" s="1">
        <f t="shared" si="1"/>
        <v>3.8620701499885745E-3</v>
      </c>
    </row>
    <row r="13" spans="1:4" x14ac:dyDescent="0.2">
      <c r="A13">
        <v>770</v>
      </c>
      <c r="B13">
        <f t="shared" si="0"/>
        <v>924</v>
      </c>
      <c r="C13">
        <v>4.05</v>
      </c>
      <c r="D13" s="1">
        <f t="shared" si="1"/>
        <v>4.5386062773522841E-3</v>
      </c>
    </row>
    <row r="14" spans="1:4" x14ac:dyDescent="0.2">
      <c r="A14">
        <v>780</v>
      </c>
      <c r="B14">
        <f t="shared" si="0"/>
        <v>936</v>
      </c>
      <c r="C14">
        <v>3.99</v>
      </c>
      <c r="D14" s="1">
        <f t="shared" si="1"/>
        <v>5.212245185481244E-3</v>
      </c>
    </row>
    <row r="15" spans="1:4" x14ac:dyDescent="0.2">
      <c r="A15">
        <v>791</v>
      </c>
      <c r="B15">
        <f t="shared" si="0"/>
        <v>949.19999999999993</v>
      </c>
      <c r="C15">
        <v>3.94</v>
      </c>
      <c r="D15" s="1">
        <f t="shared" si="1"/>
        <v>5.8497508492368891E-3</v>
      </c>
    </row>
    <row r="16" spans="1:4" x14ac:dyDescent="0.2">
      <c r="D16" s="1"/>
    </row>
    <row r="17" spans="4:7" x14ac:dyDescent="0.2">
      <c r="D17" s="1"/>
    </row>
    <row r="18" spans="4:7" x14ac:dyDescent="0.2">
      <c r="D18" s="1"/>
    </row>
    <row r="19" spans="4:7" x14ac:dyDescent="0.2">
      <c r="D19" s="1"/>
    </row>
    <row r="20" spans="4:7" x14ac:dyDescent="0.2">
      <c r="D20" s="1"/>
    </row>
    <row r="21" spans="4:7" x14ac:dyDescent="0.2">
      <c r="D21" s="1"/>
    </row>
    <row r="22" spans="4:7" x14ac:dyDescent="0.2">
      <c r="D22" s="1"/>
    </row>
    <row r="23" spans="4:7" x14ac:dyDescent="0.2">
      <c r="D23" s="1"/>
    </row>
    <row r="24" spans="4:7" x14ac:dyDescent="0.2">
      <c r="D24" s="1"/>
    </row>
    <row r="25" spans="4:7" x14ac:dyDescent="0.2">
      <c r="D25" s="1"/>
    </row>
    <row r="26" spans="4:7" x14ac:dyDescent="0.2">
      <c r="D26" s="1"/>
    </row>
    <row r="27" spans="4:7" x14ac:dyDescent="0.2">
      <c r="D27" s="1"/>
      <c r="G27" t="s">
        <v>4</v>
      </c>
    </row>
    <row r="28" spans="4:7" x14ac:dyDescent="0.2">
      <c r="D28" s="1"/>
    </row>
    <row r="29" spans="4:7" x14ac:dyDescent="0.2">
      <c r="D29" s="1"/>
    </row>
    <row r="30" spans="4:7" x14ac:dyDescent="0.2">
      <c r="D30" s="1"/>
    </row>
    <row r="31" spans="4:7" x14ac:dyDescent="0.2">
      <c r="D31" s="1"/>
    </row>
    <row r="32" spans="4:7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Giovanni Bernardi</cp:lastModifiedBy>
  <dcterms:created xsi:type="dcterms:W3CDTF">2024-09-06T03:53:00Z</dcterms:created>
  <dcterms:modified xsi:type="dcterms:W3CDTF">2024-09-19T05:32:37Z</dcterms:modified>
</cp:coreProperties>
</file>