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filterPrivacy="1" defaultThemeVersion="166925"/>
  <xr:revisionPtr revIDLastSave="0" documentId="13_ncr:1_{700ECA88-EC73-E143-8A72-490F41D046FF}" xr6:coauthVersionLast="47" xr6:coauthVersionMax="47" xr10:uidLastSave="{00000000-0000-0000-0000-000000000000}"/>
  <bookViews>
    <workbookView xWindow="400" yWindow="500" windowWidth="25800" windowHeight="14740" xr2:uid="{00000000-000D-0000-FFFF-FFFF00000000}"/>
  </bookViews>
  <sheets>
    <sheet name="Sheet1" sheetId="1" r:id="rId1"/>
  </sheets>
  <definedNames>
    <definedName name="_xlnm._FilterDatabase" localSheetId="0" hidden="1">Sheet1!$K$10:$Q$24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E34" i="1" s="1"/>
  <c r="L12" i="1"/>
  <c r="E31" i="1" s="1"/>
  <c r="M12" i="1"/>
  <c r="F31" i="1" s="1"/>
  <c r="K11" i="1"/>
  <c r="K12" i="1"/>
  <c r="N12" i="1"/>
  <c r="G31" i="1" s="1"/>
  <c r="O12" i="1"/>
  <c r="H31" i="1" s="1"/>
  <c r="K13" i="1"/>
  <c r="L13" i="1"/>
  <c r="E32" i="1" s="1"/>
  <c r="M13" i="1"/>
  <c r="F32" i="1" s="1"/>
  <c r="N13" i="1"/>
  <c r="G32" i="1" s="1"/>
  <c r="O13" i="1"/>
  <c r="H32" i="1" s="1"/>
  <c r="K14" i="1"/>
  <c r="L14" i="1"/>
  <c r="E33" i="1" s="1"/>
  <c r="M14" i="1"/>
  <c r="F33" i="1" s="1"/>
  <c r="N14" i="1"/>
  <c r="G33" i="1" s="1"/>
  <c r="O14" i="1"/>
  <c r="H33" i="1" s="1"/>
  <c r="K15" i="1"/>
  <c r="M15" i="1"/>
  <c r="F34" i="1" s="1"/>
  <c r="N15" i="1"/>
  <c r="G34" i="1" s="1"/>
  <c r="O15" i="1"/>
  <c r="H34" i="1" s="1"/>
  <c r="K16" i="1"/>
  <c r="L16" i="1"/>
  <c r="E35" i="1" s="1"/>
  <c r="M16" i="1"/>
  <c r="F35" i="1" s="1"/>
  <c r="N16" i="1"/>
  <c r="G35" i="1" s="1"/>
  <c r="O16" i="1"/>
  <c r="H35" i="1" s="1"/>
  <c r="K17" i="1"/>
  <c r="L17" i="1"/>
  <c r="E36" i="1" s="1"/>
  <c r="M17" i="1"/>
  <c r="F36" i="1" s="1"/>
  <c r="N17" i="1"/>
  <c r="G36" i="1" s="1"/>
  <c r="O17" i="1"/>
  <c r="H36" i="1" s="1"/>
  <c r="K18" i="1"/>
  <c r="L18" i="1"/>
  <c r="E37" i="1" s="1"/>
  <c r="M18" i="1"/>
  <c r="F37" i="1" s="1"/>
  <c r="N18" i="1"/>
  <c r="G37" i="1" s="1"/>
  <c r="O18" i="1"/>
  <c r="H37" i="1" s="1"/>
  <c r="K19" i="1"/>
  <c r="L19" i="1"/>
  <c r="E38" i="1" s="1"/>
  <c r="M19" i="1"/>
  <c r="F38" i="1" s="1"/>
  <c r="N19" i="1"/>
  <c r="G38" i="1" s="1"/>
  <c r="O19" i="1"/>
  <c r="H38" i="1" s="1"/>
  <c r="K20" i="1"/>
  <c r="L20" i="1"/>
  <c r="E39" i="1" s="1"/>
  <c r="M20" i="1"/>
  <c r="F39" i="1" s="1"/>
  <c r="N20" i="1"/>
  <c r="G39" i="1" s="1"/>
  <c r="O20" i="1"/>
  <c r="H39" i="1" s="1"/>
  <c r="K21" i="1"/>
  <c r="L21" i="1"/>
  <c r="E40" i="1" s="1"/>
  <c r="M21" i="1"/>
  <c r="F40" i="1" s="1"/>
  <c r="N21" i="1"/>
  <c r="G40" i="1" s="1"/>
  <c r="O21" i="1"/>
  <c r="H40" i="1" s="1"/>
  <c r="K22" i="1"/>
  <c r="L22" i="1"/>
  <c r="E41" i="1" s="1"/>
  <c r="M22" i="1"/>
  <c r="F41" i="1" s="1"/>
  <c r="N22" i="1"/>
  <c r="G41" i="1" s="1"/>
  <c r="O22" i="1"/>
  <c r="H41" i="1" s="1"/>
  <c r="K23" i="1"/>
  <c r="L23" i="1"/>
  <c r="E42" i="1" s="1"/>
  <c r="M23" i="1"/>
  <c r="F42" i="1" s="1"/>
  <c r="N23" i="1"/>
  <c r="G42" i="1" s="1"/>
  <c r="O23" i="1"/>
  <c r="H42" i="1" s="1"/>
  <c r="K24" i="1"/>
  <c r="L24" i="1"/>
  <c r="E43" i="1" s="1"/>
  <c r="M24" i="1"/>
  <c r="F43" i="1" s="1"/>
  <c r="N24" i="1"/>
  <c r="G43" i="1" s="1"/>
  <c r="O24" i="1"/>
  <c r="H43" i="1" s="1"/>
  <c r="L11" i="1"/>
  <c r="E30" i="1" s="1"/>
  <c r="M11" i="1"/>
  <c r="F30" i="1" s="1"/>
  <c r="N11" i="1"/>
  <c r="G30" i="1" s="1"/>
  <c r="O11" i="1"/>
  <c r="H30" i="1" s="1"/>
  <c r="Q15" i="1" l="1"/>
  <c r="I34" i="1" s="1"/>
  <c r="D34" i="1"/>
  <c r="D39" i="1"/>
  <c r="Q20" i="1"/>
  <c r="I39" i="1" s="1"/>
  <c r="Q23" i="1"/>
  <c r="I42" i="1" s="1"/>
  <c r="D42" i="1"/>
  <c r="Q18" i="1"/>
  <c r="I37" i="1" s="1"/>
  <c r="D37" i="1"/>
  <c r="D43" i="1"/>
  <c r="Q24" i="1"/>
  <c r="I43" i="1" s="1"/>
  <c r="D30" i="1"/>
  <c r="Q11" i="1"/>
  <c r="I30" i="1" s="1"/>
  <c r="D40" i="1"/>
  <c r="Q21" i="1"/>
  <c r="I40" i="1" s="1"/>
  <c r="D32" i="1"/>
  <c r="Q13" i="1"/>
  <c r="I32" i="1" s="1"/>
  <c r="D35" i="1"/>
  <c r="Q16" i="1"/>
  <c r="I35" i="1" s="1"/>
  <c r="D33" i="1"/>
  <c r="Q14" i="1"/>
  <c r="I33" i="1" s="1"/>
  <c r="D38" i="1"/>
  <c r="Q19" i="1"/>
  <c r="I38" i="1" s="1"/>
  <c r="D41" i="1"/>
  <c r="Q22" i="1"/>
  <c r="I41" i="1" s="1"/>
  <c r="Q17" i="1"/>
  <c r="I36" i="1" s="1"/>
  <c r="D36" i="1"/>
  <c r="D31" i="1"/>
  <c r="Q12" i="1"/>
  <c r="I31" i="1" s="1"/>
  <c r="P23" i="1"/>
  <c r="P21" i="1"/>
  <c r="P19" i="1"/>
  <c r="P17" i="1"/>
  <c r="P15" i="1"/>
  <c r="P24" i="1"/>
  <c r="P22" i="1"/>
  <c r="P20" i="1"/>
  <c r="P18" i="1"/>
  <c r="P16" i="1"/>
  <c r="P14" i="1"/>
  <c r="P12" i="1"/>
  <c r="P11" i="1"/>
  <c r="P13" i="1"/>
</calcChain>
</file>

<file path=xl/sharedStrings.xml><?xml version="1.0" encoding="utf-8"?>
<sst xmlns="http://schemas.openxmlformats.org/spreadsheetml/2006/main" count="46" uniqueCount="40">
  <si>
    <t>Table 2.</t>
  </si>
  <si>
    <t>1 = fully agree, 2 = agree, 3 = not sure, 4 = disagree, 5 = strongly disagree</t>
  </si>
  <si>
    <t>Feedback from 300 employees</t>
  </si>
  <si>
    <t>The ratings shown represent statements on a scale of 1-5 where:</t>
  </si>
  <si>
    <t>Hybrid working practices support my work-life balance and well-being.</t>
  </si>
  <si>
    <t>I miss engaging with my colleagues in the workplace</t>
  </si>
  <si>
    <t>I feel fully supported when working at work</t>
  </si>
  <si>
    <t>I enjoy working for home on some days of the week</t>
  </si>
  <si>
    <t>I find working remotely a challenge</t>
  </si>
  <si>
    <t xml:space="preserve">I find it difficult to separate work from my personal life when working from home </t>
  </si>
  <si>
    <t>Hybrid working practices make me more productive</t>
  </si>
  <si>
    <t>Working from home does not affect cross functional  communication and collaboration with my team</t>
  </si>
  <si>
    <t xml:space="preserve">Since hybrid working has been in place, I feel more connected to our company culture. </t>
  </si>
  <si>
    <t>Working from home allows me to meet my targets</t>
  </si>
  <si>
    <t>I can easily access resources at home</t>
  </si>
  <si>
    <t>Working from home removes conflict</t>
  </si>
  <si>
    <t>I feel less stressed when away from the workplace</t>
  </si>
  <si>
    <t>I get the same amount of recognition about my work when working from home</t>
  </si>
  <si>
    <r>
      <t>F</t>
    </r>
    <r>
      <rPr>
        <b/>
        <sz val="12"/>
        <color theme="1"/>
        <rFont val="Calibri (Body)"/>
      </rPr>
      <t xml:space="preserve">eedback scores from a recent employee survey on hybrid working practices. </t>
    </r>
  </si>
  <si>
    <t>Max</t>
  </si>
  <si>
    <t>agree</t>
  </si>
  <si>
    <t>not sure</t>
  </si>
  <si>
    <t>disagree</t>
  </si>
  <si>
    <t>strongly disagree</t>
  </si>
  <si>
    <t>Max Rating</t>
  </si>
  <si>
    <t>fully agree</t>
  </si>
  <si>
    <t>Engaging with colleagues</t>
  </si>
  <si>
    <t>Support at work</t>
  </si>
  <si>
    <t>Remote working as a challenge</t>
  </si>
  <si>
    <t>Work separation from life</t>
  </si>
  <si>
    <t>Productivity - remote working</t>
  </si>
  <si>
    <t>Communication</t>
  </si>
  <si>
    <t>Company culture</t>
  </si>
  <si>
    <t>Achieving targets</t>
  </si>
  <si>
    <t>Resources Accessibility</t>
  </si>
  <si>
    <t>Conflict</t>
  </si>
  <si>
    <t xml:space="preserve">Recognition </t>
  </si>
  <si>
    <t>Enjoyment</t>
  </si>
  <si>
    <t>Work-life balance</t>
  </si>
  <si>
    <t>Less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</si>
</sst>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3" xfId="0" applyFont="1" applyFill="1" applyBorder="1"/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0" fontId="0" fillId="2" borderId="0" xfId="1" applyNumberFormat="1" applyFont="1" applyFill="1"/>
    <xf numFmtId="10" fontId="0" fillId="2" borderId="0" xfId="0" applyNumberFormat="1" applyFill="1"/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 wrapText="1"/>
    </xf>
    <xf numFmtId="0" fontId="0" fillId="3" borderId="15" xfId="0" applyFill="1" applyBorder="1" applyAlignment="1">
      <alignment horizontal="left" wrapText="1"/>
    </xf>
    <xf numFmtId="0" fontId="0" fillId="3" borderId="16" xfId="0" applyFill="1" applyBorder="1" applyAlignment="1">
      <alignment horizontal="left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26" xfId="0" applyFill="1" applyBorder="1" applyAlignment="1">
      <alignment horizontal="left"/>
    </xf>
    <xf numFmtId="0" fontId="0" fillId="3" borderId="7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7" xfId="0" applyFill="1" applyBorder="1"/>
    <xf numFmtId="0" fontId="0" fillId="3" borderId="1" xfId="0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</cellXfs>
  <cellStyles count="2">
    <cellStyle name="Normal" xfId="0" builtinId="0"/>
    <cellStyle name="Percent" xfId="1" builtinId="5"/>
  </cellStyles>
  <dxfs count="2">
    <dxf>
      <font>
        <color theme="0" tint="-0.14996795556505021"/>
      </font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Hybrid working practices survey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Sheet1!$D$30:$D$43</c:f>
              <c:numCache>
                <c:formatCode>0.00%</c:formatCode>
                <c:ptCount val="14"/>
                <c:pt idx="0">
                  <c:v>0.37333333333333335</c:v>
                </c:pt>
                <c:pt idx="1">
                  <c:v>0.53666666666666663</c:v>
                </c:pt>
                <c:pt idx="2">
                  <c:v>2.3333333333333334E-2</c:v>
                </c:pt>
                <c:pt idx="3">
                  <c:v>7.3333333333333334E-2</c:v>
                </c:pt>
                <c:pt idx="4">
                  <c:v>3.3333333333333333E-2</c:v>
                </c:pt>
                <c:pt idx="5">
                  <c:v>0.32666666666666666</c:v>
                </c:pt>
                <c:pt idx="6">
                  <c:v>0.23</c:v>
                </c:pt>
                <c:pt idx="7">
                  <c:v>0.20666666666666667</c:v>
                </c:pt>
                <c:pt idx="8">
                  <c:v>2.6666666666666668E-2</c:v>
                </c:pt>
                <c:pt idx="9">
                  <c:v>0.13621262458471761</c:v>
                </c:pt>
                <c:pt idx="10">
                  <c:v>0.15666666666666668</c:v>
                </c:pt>
                <c:pt idx="11">
                  <c:v>0.3</c:v>
                </c:pt>
                <c:pt idx="12">
                  <c:v>0.13666666666666666</c:v>
                </c:pt>
                <c:pt idx="13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E-4A74-9631-A7EB34D5C2F9}"/>
            </c:ext>
          </c:extLst>
        </c:ser>
        <c:ser>
          <c:idx val="1"/>
          <c:order val="1"/>
          <c:tx>
            <c:strRef>
              <c:f>Sheet1!$E$29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Sheet1!$E$30:$E$43</c:f>
              <c:numCache>
                <c:formatCode>0.00%</c:formatCode>
                <c:ptCount val="14"/>
                <c:pt idx="0">
                  <c:v>0.19</c:v>
                </c:pt>
                <c:pt idx="1">
                  <c:v>0.28666666666666668</c:v>
                </c:pt>
                <c:pt idx="2">
                  <c:v>4.6666666666666669E-2</c:v>
                </c:pt>
                <c:pt idx="3">
                  <c:v>6.6666666666666666E-2</c:v>
                </c:pt>
                <c:pt idx="4">
                  <c:v>0.21</c:v>
                </c:pt>
                <c:pt idx="5">
                  <c:v>0.31666666666666665</c:v>
                </c:pt>
                <c:pt idx="6">
                  <c:v>0.26333333333333331</c:v>
                </c:pt>
                <c:pt idx="7">
                  <c:v>0.18</c:v>
                </c:pt>
                <c:pt idx="8">
                  <c:v>0.59333333333333338</c:v>
                </c:pt>
                <c:pt idx="9">
                  <c:v>0.19933554817275748</c:v>
                </c:pt>
                <c:pt idx="10">
                  <c:v>0.33333333333333331</c:v>
                </c:pt>
                <c:pt idx="11">
                  <c:v>0.28999999999999998</c:v>
                </c:pt>
                <c:pt idx="12">
                  <c:v>1.3333333333333334E-2</c:v>
                </c:pt>
                <c:pt idx="1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E-4A74-9631-A7EB34D5C2F9}"/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Sheet1!$F$30:$F$43</c:f>
              <c:numCache>
                <c:formatCode>0.00%</c:formatCode>
                <c:ptCount val="14"/>
                <c:pt idx="0">
                  <c:v>6.3333333333333339E-2</c:v>
                </c:pt>
                <c:pt idx="1">
                  <c:v>3.6666666666666667E-2</c:v>
                </c:pt>
                <c:pt idx="2">
                  <c:v>0.1</c:v>
                </c:pt>
                <c:pt idx="3">
                  <c:v>0.06</c:v>
                </c:pt>
                <c:pt idx="4">
                  <c:v>0.33666666666666667</c:v>
                </c:pt>
                <c:pt idx="5">
                  <c:v>7.6666666666666661E-2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0.01</c:v>
                </c:pt>
                <c:pt idx="9">
                  <c:v>3.3222591362126247E-3</c:v>
                </c:pt>
                <c:pt idx="10">
                  <c:v>0.02</c:v>
                </c:pt>
                <c:pt idx="11">
                  <c:v>2.3333333333333334E-2</c:v>
                </c:pt>
                <c:pt idx="12">
                  <c:v>0</c:v>
                </c:pt>
                <c:pt idx="13">
                  <c:v>6.6666666666666671E-3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E-4A74-9631-A7EB34D5C2F9}"/>
            </c:ext>
          </c:extLst>
        </c:ser>
        <c:ser>
          <c:idx val="3"/>
          <c:order val="3"/>
          <c:tx>
            <c:strRef>
              <c:f>Sheet1!$G$29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Sheet1!$G$30:$G$43</c:f>
              <c:numCache>
                <c:formatCode>0.00%</c:formatCode>
                <c:ptCount val="14"/>
                <c:pt idx="0">
                  <c:v>0.31333333333333335</c:v>
                </c:pt>
                <c:pt idx="1">
                  <c:v>0.11333333333333333</c:v>
                </c:pt>
                <c:pt idx="2">
                  <c:v>0.51666666666666672</c:v>
                </c:pt>
                <c:pt idx="3">
                  <c:v>0.46</c:v>
                </c:pt>
                <c:pt idx="4">
                  <c:v>0.17666666666666667</c:v>
                </c:pt>
                <c:pt idx="5">
                  <c:v>0.23333333333333334</c:v>
                </c:pt>
                <c:pt idx="6">
                  <c:v>0.27333333333333332</c:v>
                </c:pt>
                <c:pt idx="7">
                  <c:v>0.26</c:v>
                </c:pt>
                <c:pt idx="8">
                  <c:v>0.13</c:v>
                </c:pt>
                <c:pt idx="9">
                  <c:v>0.18936877076411959</c:v>
                </c:pt>
                <c:pt idx="10">
                  <c:v>0.11666666666666667</c:v>
                </c:pt>
                <c:pt idx="11">
                  <c:v>0.09</c:v>
                </c:pt>
                <c:pt idx="12">
                  <c:v>1.6666666666666666E-2</c:v>
                </c:pt>
                <c:pt idx="13">
                  <c:v>0.23666666666666666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E-4A74-9631-A7EB34D5C2F9}"/>
            </c:ext>
          </c:extLst>
        </c:ser>
        <c:ser>
          <c:idx val="4"/>
          <c:order val="4"/>
          <c:tx>
            <c:strRef>
              <c:f>Sheet1!$H$29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Sheet1!$C$30:$C$43</c:f>
              <c:strCache>
                <c:ptCount val="14"/>
                <c:pt idx="0">
                  <c:v>Enjoyment</c:v>
                </c:pt>
                <c:pt idx="1">
                  <c:v>Work-life balance</c:v>
                </c:pt>
                <c:pt idx="2">
                  <c:v>Engaging with colleagues</c:v>
                </c:pt>
                <c:pt idx="3">
                  <c:v>Support at work</c:v>
                </c:pt>
                <c:pt idx="4">
                  <c:v>Remote working as a challenge</c:v>
                </c:pt>
                <c:pt idx="5">
                  <c:v>Work separation from life</c:v>
                </c:pt>
                <c:pt idx="6">
                  <c:v>Productivity - remote working</c:v>
                </c:pt>
                <c:pt idx="7">
                  <c:v>Communication</c:v>
                </c:pt>
                <c:pt idx="8">
                  <c:v>Company culture</c:v>
                </c:pt>
                <c:pt idx="9">
                  <c:v>Achieving targets</c:v>
                </c:pt>
                <c:pt idx="10">
                  <c:v>Resources Accessibility</c:v>
                </c:pt>
                <c:pt idx="11">
                  <c:v>Conflict</c:v>
                </c:pt>
                <c:pt idx="12">
                  <c:v>Less Stress</c:v>
                </c:pt>
                <c:pt idx="13">
                  <c:v>Recognition </c:v>
                </c:pt>
              </c:strCache>
            </c:strRef>
          </c:cat>
          <c:val>
            <c:numRef>
              <c:f>Sheet1!$H$30:$H$43</c:f>
              <c:numCache>
                <c:formatCode>0.00%</c:formatCode>
                <c:ptCount val="14"/>
                <c:pt idx="0">
                  <c:v>0.06</c:v>
                </c:pt>
                <c:pt idx="1">
                  <c:v>2.6666666666666668E-2</c:v>
                </c:pt>
                <c:pt idx="2">
                  <c:v>0.31333333333333335</c:v>
                </c:pt>
                <c:pt idx="3">
                  <c:v>0.34</c:v>
                </c:pt>
                <c:pt idx="4">
                  <c:v>0.24333333333333335</c:v>
                </c:pt>
                <c:pt idx="5">
                  <c:v>4.6666666666666669E-2</c:v>
                </c:pt>
                <c:pt idx="6">
                  <c:v>0.21666666666666667</c:v>
                </c:pt>
                <c:pt idx="7">
                  <c:v>0.33666666666666667</c:v>
                </c:pt>
                <c:pt idx="8">
                  <c:v>0.24</c:v>
                </c:pt>
                <c:pt idx="9">
                  <c:v>0.47176079734219267</c:v>
                </c:pt>
                <c:pt idx="10">
                  <c:v>0.37333333333333335</c:v>
                </c:pt>
                <c:pt idx="11">
                  <c:v>0.29666666666666669</c:v>
                </c:pt>
                <c:pt idx="12">
                  <c:v>0.83333333333333337</c:v>
                </c:pt>
                <c:pt idx="13">
                  <c:v>0.29333333333333333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E-4A74-9631-A7EB34D5C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845024"/>
        <c:axId val="503843776"/>
      </c:barChart>
      <c:catAx>
        <c:axId val="5038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03843776"/>
        <c:crosses val="autoZero"/>
        <c:auto val="1"/>
        <c:lblAlgn val="ctr"/>
        <c:lblOffset val="100"/>
        <c:noMultiLvlLbl val="0"/>
      </c:catAx>
      <c:valAx>
        <c:axId val="5038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038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45</xdr:row>
      <xdr:rowOff>76199</xdr:rowOff>
    </xdr:from>
    <xdr:to>
      <xdr:col>13</xdr:col>
      <xdr:colOff>9524</xdr:colOff>
      <xdr:row>67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topLeftCell="A10" zoomScaleNormal="100" workbookViewId="0">
      <selection activeCell="L16" sqref="L16"/>
    </sheetView>
  </sheetViews>
  <sheetFormatPr baseColWidth="10" defaultColWidth="10.6640625" defaultRowHeight="16" x14ac:dyDescent="0.2"/>
  <cols>
    <col min="1" max="2" width="23.33203125" style="1" customWidth="1"/>
    <col min="3" max="3" width="28.6640625" style="1" customWidth="1"/>
    <col min="4" max="4" width="14.1640625" style="1" customWidth="1"/>
    <col min="5" max="8" width="10.6640625" style="1"/>
    <col min="9" max="9" width="6.6640625" style="1" bestFit="1" customWidth="1"/>
    <col min="10" max="10" width="10.1640625" style="1" bestFit="1" customWidth="1"/>
    <col min="11" max="11" width="10" style="1" bestFit="1" customWidth="1"/>
    <col min="12" max="12" width="7.1640625" style="1" bestFit="1" customWidth="1"/>
    <col min="13" max="13" width="7.83203125" style="1" bestFit="1" customWidth="1"/>
    <col min="14" max="14" width="8.1640625" style="1" bestFit="1" customWidth="1"/>
    <col min="15" max="15" width="15.33203125" style="1" bestFit="1" customWidth="1"/>
    <col min="16" max="16" width="7.1640625" style="1" bestFit="1" customWidth="1"/>
    <col min="17" max="17" width="15.1640625" style="1" bestFit="1" customWidth="1"/>
    <col min="18" max="16384" width="10.6640625" style="1"/>
  </cols>
  <sheetData>
    <row r="1" spans="1:17" ht="17" thickBot="1" x14ac:dyDescent="0.25">
      <c r="A1" s="3" t="s">
        <v>0</v>
      </c>
      <c r="B1" s="40" t="s">
        <v>18</v>
      </c>
      <c r="C1" s="40"/>
      <c r="D1" s="40"/>
      <c r="E1" s="40"/>
      <c r="F1" s="40"/>
      <c r="G1" s="40"/>
      <c r="H1" s="40"/>
      <c r="I1" s="41"/>
    </row>
    <row r="2" spans="1:17" x14ac:dyDescent="0.2">
      <c r="A2" s="20"/>
      <c r="B2" s="21"/>
      <c r="C2" s="21"/>
      <c r="D2" s="22"/>
      <c r="E2" s="8">
        <v>1</v>
      </c>
      <c r="F2" s="8">
        <v>2</v>
      </c>
      <c r="G2" s="8">
        <v>3</v>
      </c>
      <c r="H2" s="8">
        <v>4</v>
      </c>
      <c r="I2" s="9">
        <v>5</v>
      </c>
    </row>
    <row r="3" spans="1:17" x14ac:dyDescent="0.2">
      <c r="A3" s="23"/>
      <c r="B3" s="24"/>
      <c r="C3" s="24"/>
      <c r="D3" s="24"/>
      <c r="E3" s="25"/>
      <c r="F3" s="25"/>
      <c r="G3" s="25"/>
      <c r="H3" s="25"/>
      <c r="I3" s="26"/>
    </row>
    <row r="4" spans="1:17" x14ac:dyDescent="0.2">
      <c r="A4" s="42" t="s">
        <v>3</v>
      </c>
      <c r="B4" s="43"/>
      <c r="C4" s="43"/>
      <c r="D4" s="43"/>
      <c r="E4" s="43"/>
      <c r="F4" s="43"/>
      <c r="G4" s="43"/>
      <c r="H4" s="43"/>
      <c r="I4" s="44"/>
    </row>
    <row r="5" spans="1:17" x14ac:dyDescent="0.2">
      <c r="A5" s="42" t="s">
        <v>1</v>
      </c>
      <c r="B5" s="43"/>
      <c r="C5" s="43"/>
      <c r="D5" s="43"/>
      <c r="E5" s="43"/>
      <c r="F5" s="43"/>
      <c r="G5" s="43"/>
      <c r="H5" s="43"/>
      <c r="I5" s="44"/>
    </row>
    <row r="6" spans="1:17" x14ac:dyDescent="0.2">
      <c r="A6" s="27"/>
      <c r="B6" s="28"/>
      <c r="C6" s="28"/>
      <c r="D6" s="28"/>
      <c r="E6" s="28"/>
      <c r="F6" s="28"/>
      <c r="G6" s="28"/>
      <c r="H6" s="28"/>
      <c r="I6" s="29"/>
    </row>
    <row r="7" spans="1:17" x14ac:dyDescent="0.2">
      <c r="A7" s="27"/>
      <c r="B7" s="28"/>
      <c r="C7" s="28"/>
      <c r="D7" s="28"/>
      <c r="E7" s="28"/>
      <c r="F7" s="28"/>
      <c r="G7" s="28"/>
      <c r="H7" s="28"/>
      <c r="I7" s="29"/>
    </row>
    <row r="8" spans="1:17" x14ac:dyDescent="0.2">
      <c r="A8" s="33" t="s">
        <v>2</v>
      </c>
      <c r="B8" s="34"/>
      <c r="C8" s="34"/>
      <c r="D8" s="34"/>
      <c r="E8" s="34"/>
      <c r="F8" s="34"/>
      <c r="G8" s="34"/>
      <c r="H8" s="34"/>
      <c r="I8" s="35"/>
    </row>
    <row r="9" spans="1:17" x14ac:dyDescent="0.2">
      <c r="A9" s="27"/>
      <c r="B9" s="28"/>
      <c r="C9" s="28"/>
      <c r="D9" s="28"/>
      <c r="E9" s="28"/>
      <c r="F9" s="28"/>
      <c r="G9" s="28"/>
      <c r="H9" s="28"/>
      <c r="I9" s="29"/>
    </row>
    <row r="10" spans="1:17" x14ac:dyDescent="0.2">
      <c r="A10" s="30"/>
      <c r="B10" s="31"/>
      <c r="C10" s="31"/>
      <c r="D10" s="31"/>
      <c r="E10" s="31"/>
      <c r="F10" s="31"/>
      <c r="G10" s="31"/>
      <c r="H10" s="31"/>
      <c r="I10" s="32"/>
      <c r="K10" s="10" t="s">
        <v>25</v>
      </c>
      <c r="L10" s="10" t="s">
        <v>20</v>
      </c>
      <c r="M10" s="10" t="s">
        <v>21</v>
      </c>
      <c r="N10" s="10" t="s">
        <v>22</v>
      </c>
      <c r="O10" s="11" t="s">
        <v>23</v>
      </c>
      <c r="P10" s="1" t="s">
        <v>19</v>
      </c>
      <c r="Q10" s="1" t="s">
        <v>24</v>
      </c>
    </row>
    <row r="11" spans="1:17" x14ac:dyDescent="0.2">
      <c r="A11" s="38" t="s">
        <v>7</v>
      </c>
      <c r="B11" s="39"/>
      <c r="C11" s="39"/>
      <c r="D11" s="39"/>
      <c r="E11" s="4">
        <v>112</v>
      </c>
      <c r="F11" s="4">
        <v>57</v>
      </c>
      <c r="G11" s="4">
        <v>19</v>
      </c>
      <c r="H11" s="4">
        <v>94</v>
      </c>
      <c r="I11" s="5">
        <v>18</v>
      </c>
      <c r="J11" s="2"/>
      <c r="K11" s="12">
        <f>E11/SUM($E11:$I11)</f>
        <v>0.37333333333333335</v>
      </c>
      <c r="L11" s="12">
        <f t="shared" ref="L11:O11" si="0">F11/SUM($E11:$I11)</f>
        <v>0.19</v>
      </c>
      <c r="M11" s="12">
        <f t="shared" si="0"/>
        <v>6.3333333333333339E-2</v>
      </c>
      <c r="N11" s="12">
        <f t="shared" si="0"/>
        <v>0.31333333333333335</v>
      </c>
      <c r="O11" s="12">
        <f t="shared" si="0"/>
        <v>0.06</v>
      </c>
      <c r="P11" s="13">
        <f>MAX(K11:O11)</f>
        <v>0.37333333333333335</v>
      </c>
      <c r="Q11" s="1" t="str">
        <f>INDEX($K$10:$O$10,1,MATCH(MAX($K11:$O11),$K11:$O11,0))</f>
        <v>fully agree</v>
      </c>
    </row>
    <row r="12" spans="1:17" x14ac:dyDescent="0.2">
      <c r="A12" s="36" t="s">
        <v>4</v>
      </c>
      <c r="B12" s="37"/>
      <c r="C12" s="37"/>
      <c r="D12" s="37"/>
      <c r="E12" s="4">
        <v>161</v>
      </c>
      <c r="F12" s="4">
        <v>86</v>
      </c>
      <c r="G12" s="4">
        <v>11</v>
      </c>
      <c r="H12" s="4">
        <v>34</v>
      </c>
      <c r="I12" s="5">
        <v>8</v>
      </c>
      <c r="J12" s="2"/>
      <c r="K12" s="12">
        <f t="shared" ref="K12:K24" si="1">E12/SUM($E12:$I12)</f>
        <v>0.53666666666666663</v>
      </c>
      <c r="L12" s="12">
        <f>F12/SUM($E12:$I12)</f>
        <v>0.28666666666666668</v>
      </c>
      <c r="M12" s="12">
        <f>G12/SUM($E12:$I12)</f>
        <v>3.6666666666666667E-2</v>
      </c>
      <c r="N12" s="12">
        <f t="shared" ref="N12:N24" si="2">H12/SUM($E12:$I12)</f>
        <v>0.11333333333333333</v>
      </c>
      <c r="O12" s="12">
        <f t="shared" ref="O12:O24" si="3">I12/SUM($E12:$I12)</f>
        <v>2.6666666666666668E-2</v>
      </c>
      <c r="P12" s="13">
        <f t="shared" ref="P12:P24" si="4">MAX(K12:O12)</f>
        <v>0.53666666666666663</v>
      </c>
      <c r="Q12" s="1" t="str">
        <f t="shared" ref="Q12:Q24" si="5">INDEX($K$10:$O$10,1,MATCH(MAX($K12:$O12),$K12:$O12,0))</f>
        <v>fully agree</v>
      </c>
    </row>
    <row r="13" spans="1:17" x14ac:dyDescent="0.2">
      <c r="A13" s="38" t="s">
        <v>5</v>
      </c>
      <c r="B13" s="39"/>
      <c r="C13" s="39"/>
      <c r="D13" s="39"/>
      <c r="E13" s="4">
        <v>7</v>
      </c>
      <c r="F13" s="4">
        <v>14</v>
      </c>
      <c r="G13" s="4">
        <v>30</v>
      </c>
      <c r="H13" s="4">
        <v>155</v>
      </c>
      <c r="I13" s="5">
        <v>94</v>
      </c>
      <c r="J13" s="2"/>
      <c r="K13" s="12">
        <f t="shared" si="1"/>
        <v>2.3333333333333334E-2</v>
      </c>
      <c r="L13" s="12">
        <f t="shared" ref="L12:L24" si="6">F13/SUM($E13:$I13)</f>
        <v>4.6666666666666669E-2</v>
      </c>
      <c r="M13" s="12">
        <f t="shared" ref="M12:M24" si="7">G13/SUM($E13:$I13)</f>
        <v>0.1</v>
      </c>
      <c r="N13" s="12">
        <f t="shared" si="2"/>
        <v>0.51666666666666672</v>
      </c>
      <c r="O13" s="12">
        <f t="shared" si="3"/>
        <v>0.31333333333333335</v>
      </c>
      <c r="P13" s="13">
        <f t="shared" si="4"/>
        <v>0.51666666666666672</v>
      </c>
      <c r="Q13" s="1" t="str">
        <f t="shared" si="5"/>
        <v>disagree</v>
      </c>
    </row>
    <row r="14" spans="1:17" x14ac:dyDescent="0.2">
      <c r="A14" s="38" t="s">
        <v>6</v>
      </c>
      <c r="B14" s="39"/>
      <c r="C14" s="39"/>
      <c r="D14" s="39"/>
      <c r="E14" s="4">
        <v>22</v>
      </c>
      <c r="F14" s="4">
        <v>20</v>
      </c>
      <c r="G14" s="4">
        <v>18</v>
      </c>
      <c r="H14" s="4">
        <v>138</v>
      </c>
      <c r="I14" s="5">
        <v>102</v>
      </c>
      <c r="J14" s="2"/>
      <c r="K14" s="12">
        <f t="shared" si="1"/>
        <v>7.3333333333333334E-2</v>
      </c>
      <c r="L14" s="12">
        <f t="shared" si="6"/>
        <v>6.6666666666666666E-2</v>
      </c>
      <c r="M14" s="12">
        <f t="shared" si="7"/>
        <v>0.06</v>
      </c>
      <c r="N14" s="12">
        <f t="shared" si="2"/>
        <v>0.46</v>
      </c>
      <c r="O14" s="12">
        <f t="shared" si="3"/>
        <v>0.34</v>
      </c>
      <c r="P14" s="13">
        <f t="shared" si="4"/>
        <v>0.46</v>
      </c>
      <c r="Q14" s="1" t="str">
        <f t="shared" si="5"/>
        <v>disagree</v>
      </c>
    </row>
    <row r="15" spans="1:17" x14ac:dyDescent="0.2">
      <c r="A15" s="38" t="s">
        <v>8</v>
      </c>
      <c r="B15" s="39"/>
      <c r="C15" s="39"/>
      <c r="D15" s="39"/>
      <c r="E15" s="4">
        <v>10</v>
      </c>
      <c r="F15" s="4">
        <v>63</v>
      </c>
      <c r="G15" s="4">
        <v>101</v>
      </c>
      <c r="H15" s="4">
        <v>53</v>
      </c>
      <c r="I15" s="5">
        <v>73</v>
      </c>
      <c r="J15" s="2"/>
      <c r="K15" s="12">
        <f t="shared" si="1"/>
        <v>3.3333333333333333E-2</v>
      </c>
      <c r="L15" s="12">
        <f>F15/SUM($E15:$I15)</f>
        <v>0.21</v>
      </c>
      <c r="M15" s="12">
        <f t="shared" si="7"/>
        <v>0.33666666666666667</v>
      </c>
      <c r="N15" s="12">
        <f t="shared" si="2"/>
        <v>0.17666666666666667</v>
      </c>
      <c r="O15" s="12">
        <f t="shared" si="3"/>
        <v>0.24333333333333335</v>
      </c>
      <c r="P15" s="13">
        <f t="shared" si="4"/>
        <v>0.33666666666666667</v>
      </c>
      <c r="Q15" s="1" t="str">
        <f t="shared" si="5"/>
        <v>not sure</v>
      </c>
    </row>
    <row r="16" spans="1:17" x14ac:dyDescent="0.2">
      <c r="A16" s="36" t="s">
        <v>9</v>
      </c>
      <c r="B16" s="37"/>
      <c r="C16" s="37"/>
      <c r="D16" s="37"/>
      <c r="E16" s="4">
        <v>98</v>
      </c>
      <c r="F16" s="4">
        <v>95</v>
      </c>
      <c r="G16" s="4">
        <v>23</v>
      </c>
      <c r="H16" s="4">
        <v>70</v>
      </c>
      <c r="I16" s="5">
        <v>14</v>
      </c>
      <c r="J16" s="2"/>
      <c r="K16" s="12">
        <f t="shared" si="1"/>
        <v>0.32666666666666666</v>
      </c>
      <c r="L16" s="12">
        <f t="shared" si="6"/>
        <v>0.31666666666666665</v>
      </c>
      <c r="M16" s="12">
        <f t="shared" si="7"/>
        <v>7.6666666666666661E-2</v>
      </c>
      <c r="N16" s="12">
        <f t="shared" si="2"/>
        <v>0.23333333333333334</v>
      </c>
      <c r="O16" s="12">
        <f t="shared" si="3"/>
        <v>4.6666666666666669E-2</v>
      </c>
      <c r="P16" s="13">
        <f t="shared" si="4"/>
        <v>0.32666666666666666</v>
      </c>
      <c r="Q16" s="1" t="str">
        <f t="shared" si="5"/>
        <v>fully agree</v>
      </c>
    </row>
    <row r="17" spans="1:17" x14ac:dyDescent="0.2">
      <c r="A17" s="38" t="s">
        <v>10</v>
      </c>
      <c r="B17" s="39"/>
      <c r="C17" s="39"/>
      <c r="D17" s="39"/>
      <c r="E17" s="4">
        <v>69</v>
      </c>
      <c r="F17" s="4">
        <v>79</v>
      </c>
      <c r="G17" s="4">
        <v>5</v>
      </c>
      <c r="H17" s="4">
        <v>82</v>
      </c>
      <c r="I17" s="5">
        <v>65</v>
      </c>
      <c r="J17" s="2"/>
      <c r="K17" s="12">
        <f t="shared" si="1"/>
        <v>0.23</v>
      </c>
      <c r="L17" s="12">
        <f t="shared" si="6"/>
        <v>0.26333333333333331</v>
      </c>
      <c r="M17" s="12">
        <f t="shared" si="7"/>
        <v>1.6666666666666666E-2</v>
      </c>
      <c r="N17" s="12">
        <f t="shared" si="2"/>
        <v>0.27333333333333332</v>
      </c>
      <c r="O17" s="12">
        <f t="shared" si="3"/>
        <v>0.21666666666666667</v>
      </c>
      <c r="P17" s="13">
        <f t="shared" si="4"/>
        <v>0.27333333333333332</v>
      </c>
      <c r="Q17" s="1" t="str">
        <f t="shared" si="5"/>
        <v>disagree</v>
      </c>
    </row>
    <row r="18" spans="1:17" x14ac:dyDescent="0.2">
      <c r="A18" s="36" t="s">
        <v>11</v>
      </c>
      <c r="B18" s="37"/>
      <c r="C18" s="37"/>
      <c r="D18" s="37"/>
      <c r="E18" s="4">
        <v>62</v>
      </c>
      <c r="F18" s="4">
        <v>54</v>
      </c>
      <c r="G18" s="4">
        <v>5</v>
      </c>
      <c r="H18" s="4">
        <v>78</v>
      </c>
      <c r="I18" s="5">
        <v>101</v>
      </c>
      <c r="J18" s="2"/>
      <c r="K18" s="12">
        <f t="shared" si="1"/>
        <v>0.20666666666666667</v>
      </c>
      <c r="L18" s="12">
        <f t="shared" si="6"/>
        <v>0.18</v>
      </c>
      <c r="M18" s="12">
        <f t="shared" si="7"/>
        <v>1.6666666666666666E-2</v>
      </c>
      <c r="N18" s="12">
        <f t="shared" si="2"/>
        <v>0.26</v>
      </c>
      <c r="O18" s="12">
        <f t="shared" si="3"/>
        <v>0.33666666666666667</v>
      </c>
      <c r="P18" s="13">
        <f t="shared" si="4"/>
        <v>0.33666666666666667</v>
      </c>
      <c r="Q18" s="1" t="str">
        <f t="shared" si="5"/>
        <v>strongly disagree</v>
      </c>
    </row>
    <row r="19" spans="1:17" x14ac:dyDescent="0.2">
      <c r="A19" s="36" t="s">
        <v>12</v>
      </c>
      <c r="B19" s="37"/>
      <c r="C19" s="37"/>
      <c r="D19" s="37"/>
      <c r="E19" s="4">
        <v>8</v>
      </c>
      <c r="F19" s="4">
        <v>178</v>
      </c>
      <c r="G19" s="4">
        <v>3</v>
      </c>
      <c r="H19" s="4">
        <v>39</v>
      </c>
      <c r="I19" s="5">
        <v>72</v>
      </c>
      <c r="J19" s="2"/>
      <c r="K19" s="12">
        <f t="shared" si="1"/>
        <v>2.6666666666666668E-2</v>
      </c>
      <c r="L19" s="12">
        <f t="shared" si="6"/>
        <v>0.59333333333333338</v>
      </c>
      <c r="M19" s="12">
        <f t="shared" si="7"/>
        <v>0.01</v>
      </c>
      <c r="N19" s="12">
        <f t="shared" si="2"/>
        <v>0.13</v>
      </c>
      <c r="O19" s="12">
        <f t="shared" si="3"/>
        <v>0.24</v>
      </c>
      <c r="P19" s="13">
        <f t="shared" si="4"/>
        <v>0.59333333333333338</v>
      </c>
      <c r="Q19" s="1" t="str">
        <f t="shared" si="5"/>
        <v>agree</v>
      </c>
    </row>
    <row r="20" spans="1:17" x14ac:dyDescent="0.2">
      <c r="A20" s="38" t="s">
        <v>13</v>
      </c>
      <c r="B20" s="39"/>
      <c r="C20" s="39"/>
      <c r="D20" s="39"/>
      <c r="E20" s="4">
        <v>41</v>
      </c>
      <c r="F20" s="4">
        <v>60</v>
      </c>
      <c r="G20" s="4">
        <v>1</v>
      </c>
      <c r="H20" s="4">
        <v>57</v>
      </c>
      <c r="I20" s="5">
        <v>142</v>
      </c>
      <c r="J20" s="2"/>
      <c r="K20" s="12">
        <f t="shared" si="1"/>
        <v>0.13621262458471761</v>
      </c>
      <c r="L20" s="12">
        <f t="shared" si="6"/>
        <v>0.19933554817275748</v>
      </c>
      <c r="M20" s="12">
        <f t="shared" si="7"/>
        <v>3.3222591362126247E-3</v>
      </c>
      <c r="N20" s="12">
        <f t="shared" si="2"/>
        <v>0.18936877076411959</v>
      </c>
      <c r="O20" s="12">
        <f t="shared" si="3"/>
        <v>0.47176079734219267</v>
      </c>
      <c r="P20" s="13">
        <f t="shared" si="4"/>
        <v>0.47176079734219267</v>
      </c>
      <c r="Q20" s="1" t="str">
        <f t="shared" si="5"/>
        <v>strongly disagree</v>
      </c>
    </row>
    <row r="21" spans="1:17" x14ac:dyDescent="0.2">
      <c r="A21" s="38" t="s">
        <v>14</v>
      </c>
      <c r="B21" s="39"/>
      <c r="C21" s="39"/>
      <c r="D21" s="39"/>
      <c r="E21" s="4">
        <v>47</v>
      </c>
      <c r="F21" s="4">
        <v>100</v>
      </c>
      <c r="G21" s="4">
        <v>6</v>
      </c>
      <c r="H21" s="4">
        <v>35</v>
      </c>
      <c r="I21" s="5">
        <v>112</v>
      </c>
      <c r="J21" s="2"/>
      <c r="K21" s="12">
        <f t="shared" si="1"/>
        <v>0.15666666666666668</v>
      </c>
      <c r="L21" s="12">
        <f t="shared" si="6"/>
        <v>0.33333333333333331</v>
      </c>
      <c r="M21" s="12">
        <f t="shared" si="7"/>
        <v>0.02</v>
      </c>
      <c r="N21" s="12">
        <f t="shared" si="2"/>
        <v>0.11666666666666667</v>
      </c>
      <c r="O21" s="12">
        <f t="shared" si="3"/>
        <v>0.37333333333333335</v>
      </c>
      <c r="P21" s="13">
        <f t="shared" si="4"/>
        <v>0.37333333333333335</v>
      </c>
      <c r="Q21" s="1" t="str">
        <f t="shared" si="5"/>
        <v>strongly disagree</v>
      </c>
    </row>
    <row r="22" spans="1:17" x14ac:dyDescent="0.2">
      <c r="A22" s="14" t="s">
        <v>15</v>
      </c>
      <c r="B22" s="15"/>
      <c r="C22" s="15"/>
      <c r="D22" s="16"/>
      <c r="E22" s="4">
        <v>90</v>
      </c>
      <c r="F22" s="4">
        <v>87</v>
      </c>
      <c r="G22" s="4">
        <v>7</v>
      </c>
      <c r="H22" s="4">
        <v>27</v>
      </c>
      <c r="I22" s="5">
        <v>89</v>
      </c>
      <c r="J22" s="2"/>
      <c r="K22" s="12">
        <f t="shared" si="1"/>
        <v>0.3</v>
      </c>
      <c r="L22" s="12">
        <f t="shared" si="6"/>
        <v>0.28999999999999998</v>
      </c>
      <c r="M22" s="12">
        <f t="shared" si="7"/>
        <v>2.3333333333333334E-2</v>
      </c>
      <c r="N22" s="12">
        <f t="shared" si="2"/>
        <v>0.09</v>
      </c>
      <c r="O22" s="12">
        <f t="shared" si="3"/>
        <v>0.29666666666666669</v>
      </c>
      <c r="P22" s="13">
        <f t="shared" si="4"/>
        <v>0.3</v>
      </c>
      <c r="Q22" s="1" t="str">
        <f t="shared" si="5"/>
        <v>fully agree</v>
      </c>
    </row>
    <row r="23" spans="1:17" x14ac:dyDescent="0.2">
      <c r="A23" s="14" t="s">
        <v>16</v>
      </c>
      <c r="B23" s="15"/>
      <c r="C23" s="15"/>
      <c r="D23" s="16"/>
      <c r="E23" s="4">
        <v>41</v>
      </c>
      <c r="F23" s="4">
        <v>4</v>
      </c>
      <c r="G23" s="4">
        <v>0</v>
      </c>
      <c r="H23" s="4">
        <v>5</v>
      </c>
      <c r="I23" s="5">
        <v>250</v>
      </c>
      <c r="J23" s="2"/>
      <c r="K23" s="12">
        <f t="shared" si="1"/>
        <v>0.13666666666666666</v>
      </c>
      <c r="L23" s="12">
        <f t="shared" si="6"/>
        <v>1.3333333333333334E-2</v>
      </c>
      <c r="M23" s="12">
        <f t="shared" si="7"/>
        <v>0</v>
      </c>
      <c r="N23" s="12">
        <f t="shared" si="2"/>
        <v>1.6666666666666666E-2</v>
      </c>
      <c r="O23" s="12">
        <f t="shared" si="3"/>
        <v>0.83333333333333337</v>
      </c>
      <c r="P23" s="13">
        <f t="shared" si="4"/>
        <v>0.83333333333333337</v>
      </c>
      <c r="Q23" s="1" t="str">
        <f t="shared" si="5"/>
        <v>strongly disagree</v>
      </c>
    </row>
    <row r="24" spans="1:17" ht="17" thickBot="1" x14ac:dyDescent="0.25">
      <c r="A24" s="17" t="s">
        <v>17</v>
      </c>
      <c r="B24" s="18"/>
      <c r="C24" s="18"/>
      <c r="D24" s="19"/>
      <c r="E24" s="6">
        <v>70</v>
      </c>
      <c r="F24" s="6">
        <v>69</v>
      </c>
      <c r="G24" s="6">
        <v>2</v>
      </c>
      <c r="H24" s="6">
        <v>71</v>
      </c>
      <c r="I24" s="7">
        <v>88</v>
      </c>
      <c r="J24" s="2"/>
      <c r="K24" s="12">
        <f t="shared" si="1"/>
        <v>0.23333333333333334</v>
      </c>
      <c r="L24" s="12">
        <f t="shared" si="6"/>
        <v>0.23</v>
      </c>
      <c r="M24" s="12">
        <f t="shared" si="7"/>
        <v>6.6666666666666671E-3</v>
      </c>
      <c r="N24" s="12">
        <f t="shared" si="2"/>
        <v>0.23666666666666666</v>
      </c>
      <c r="O24" s="12">
        <f t="shared" si="3"/>
        <v>0.29333333333333333</v>
      </c>
      <c r="P24" s="13">
        <f t="shared" si="4"/>
        <v>0.29333333333333333</v>
      </c>
      <c r="Q24" s="1" t="str">
        <f t="shared" si="5"/>
        <v>strongly disagree</v>
      </c>
    </row>
    <row r="29" spans="1:17" x14ac:dyDescent="0.2">
      <c r="D29" s="10" t="s">
        <v>25</v>
      </c>
      <c r="E29" s="10" t="s">
        <v>20</v>
      </c>
      <c r="F29" s="10" t="s">
        <v>21</v>
      </c>
      <c r="G29" s="10" t="s">
        <v>22</v>
      </c>
      <c r="H29" s="11" t="s">
        <v>23</v>
      </c>
      <c r="I29" s="1" t="s">
        <v>24</v>
      </c>
    </row>
    <row r="30" spans="1:17" x14ac:dyDescent="0.2">
      <c r="C30" s="1" t="s">
        <v>37</v>
      </c>
      <c r="D30" s="12">
        <f>K11</f>
        <v>0.37333333333333335</v>
      </c>
      <c r="E30" s="12">
        <f t="shared" ref="E30:H30" si="8">L11</f>
        <v>0.19</v>
      </c>
      <c r="F30" s="12">
        <f t="shared" si="8"/>
        <v>6.3333333333333339E-2</v>
      </c>
      <c r="G30" s="12">
        <f t="shared" si="8"/>
        <v>0.31333333333333335</v>
      </c>
      <c r="H30" s="12">
        <f t="shared" si="8"/>
        <v>0.06</v>
      </c>
      <c r="I30" s="12" t="str">
        <f t="shared" ref="I30:I43" si="9">Q11</f>
        <v>fully agree</v>
      </c>
    </row>
    <row r="31" spans="1:17" x14ac:dyDescent="0.2">
      <c r="C31" s="1" t="s">
        <v>38</v>
      </c>
      <c r="D31" s="12">
        <f t="shared" ref="D31:D43" si="10">K12</f>
        <v>0.53666666666666663</v>
      </c>
      <c r="E31" s="12">
        <f t="shared" ref="E31:E43" si="11">L12</f>
        <v>0.28666666666666668</v>
      </c>
      <c r="F31" s="12">
        <f t="shared" ref="F31:F43" si="12">M12</f>
        <v>3.6666666666666667E-2</v>
      </c>
      <c r="G31" s="12">
        <f t="shared" ref="G31:G43" si="13">N12</f>
        <v>0.11333333333333333</v>
      </c>
      <c r="H31" s="12">
        <f t="shared" ref="H31:H43" si="14">O12</f>
        <v>2.6666666666666668E-2</v>
      </c>
      <c r="I31" s="12" t="str">
        <f t="shared" si="9"/>
        <v>fully agree</v>
      </c>
    </row>
    <row r="32" spans="1:17" x14ac:dyDescent="0.2">
      <c r="C32" s="1" t="s">
        <v>26</v>
      </c>
      <c r="D32" s="12">
        <f t="shared" si="10"/>
        <v>2.3333333333333334E-2</v>
      </c>
      <c r="E32" s="12">
        <f t="shared" si="11"/>
        <v>4.6666666666666669E-2</v>
      </c>
      <c r="F32" s="12">
        <f t="shared" si="12"/>
        <v>0.1</v>
      </c>
      <c r="G32" s="12">
        <f t="shared" si="13"/>
        <v>0.51666666666666672</v>
      </c>
      <c r="H32" s="12">
        <f t="shared" si="14"/>
        <v>0.31333333333333335</v>
      </c>
      <c r="I32" s="12" t="str">
        <f t="shared" si="9"/>
        <v>disagree</v>
      </c>
    </row>
    <row r="33" spans="3:9" x14ac:dyDescent="0.2">
      <c r="C33" s="1" t="s">
        <v>27</v>
      </c>
      <c r="D33" s="12">
        <f t="shared" si="10"/>
        <v>7.3333333333333334E-2</v>
      </c>
      <c r="E33" s="12">
        <f t="shared" si="11"/>
        <v>6.6666666666666666E-2</v>
      </c>
      <c r="F33" s="12">
        <f t="shared" si="12"/>
        <v>0.06</v>
      </c>
      <c r="G33" s="12">
        <f t="shared" si="13"/>
        <v>0.46</v>
      </c>
      <c r="H33" s="12">
        <f t="shared" si="14"/>
        <v>0.34</v>
      </c>
      <c r="I33" s="12" t="str">
        <f t="shared" si="9"/>
        <v>disagree</v>
      </c>
    </row>
    <row r="34" spans="3:9" x14ac:dyDescent="0.2">
      <c r="C34" s="1" t="s">
        <v>28</v>
      </c>
      <c r="D34" s="12">
        <f t="shared" si="10"/>
        <v>3.3333333333333333E-2</v>
      </c>
      <c r="E34" s="12">
        <f t="shared" si="11"/>
        <v>0.21</v>
      </c>
      <c r="F34" s="12">
        <f t="shared" si="12"/>
        <v>0.33666666666666667</v>
      </c>
      <c r="G34" s="12">
        <f t="shared" si="13"/>
        <v>0.17666666666666667</v>
      </c>
      <c r="H34" s="12">
        <f t="shared" si="14"/>
        <v>0.24333333333333335</v>
      </c>
      <c r="I34" s="12" t="str">
        <f t="shared" si="9"/>
        <v>not sure</v>
      </c>
    </row>
    <row r="35" spans="3:9" x14ac:dyDescent="0.2">
      <c r="C35" s="1" t="s">
        <v>29</v>
      </c>
      <c r="D35" s="12">
        <f t="shared" si="10"/>
        <v>0.32666666666666666</v>
      </c>
      <c r="E35" s="12">
        <f t="shared" si="11"/>
        <v>0.31666666666666665</v>
      </c>
      <c r="F35" s="12">
        <f t="shared" si="12"/>
        <v>7.6666666666666661E-2</v>
      </c>
      <c r="G35" s="12">
        <f t="shared" si="13"/>
        <v>0.23333333333333334</v>
      </c>
      <c r="H35" s="12">
        <f t="shared" si="14"/>
        <v>4.6666666666666669E-2</v>
      </c>
      <c r="I35" s="12" t="str">
        <f t="shared" si="9"/>
        <v>fully agree</v>
      </c>
    </row>
    <row r="36" spans="3:9" x14ac:dyDescent="0.2">
      <c r="C36" s="1" t="s">
        <v>30</v>
      </c>
      <c r="D36" s="12">
        <f t="shared" si="10"/>
        <v>0.23</v>
      </c>
      <c r="E36" s="12">
        <f t="shared" si="11"/>
        <v>0.26333333333333331</v>
      </c>
      <c r="F36" s="12">
        <f t="shared" si="12"/>
        <v>1.6666666666666666E-2</v>
      </c>
      <c r="G36" s="12">
        <f t="shared" si="13"/>
        <v>0.27333333333333332</v>
      </c>
      <c r="H36" s="12">
        <f t="shared" si="14"/>
        <v>0.21666666666666667</v>
      </c>
      <c r="I36" s="12" t="str">
        <f t="shared" si="9"/>
        <v>disagree</v>
      </c>
    </row>
    <row r="37" spans="3:9" x14ac:dyDescent="0.2">
      <c r="C37" s="1" t="s">
        <v>31</v>
      </c>
      <c r="D37" s="12">
        <f t="shared" si="10"/>
        <v>0.20666666666666667</v>
      </c>
      <c r="E37" s="12">
        <f t="shared" si="11"/>
        <v>0.18</v>
      </c>
      <c r="F37" s="12">
        <f t="shared" si="12"/>
        <v>1.6666666666666666E-2</v>
      </c>
      <c r="G37" s="12">
        <f t="shared" si="13"/>
        <v>0.26</v>
      </c>
      <c r="H37" s="12">
        <f t="shared" si="14"/>
        <v>0.33666666666666667</v>
      </c>
      <c r="I37" s="12" t="str">
        <f t="shared" si="9"/>
        <v>strongly disagree</v>
      </c>
    </row>
    <row r="38" spans="3:9" x14ac:dyDescent="0.2">
      <c r="C38" s="1" t="s">
        <v>32</v>
      </c>
      <c r="D38" s="12">
        <f t="shared" si="10"/>
        <v>2.6666666666666668E-2</v>
      </c>
      <c r="E38" s="12">
        <f t="shared" si="11"/>
        <v>0.59333333333333338</v>
      </c>
      <c r="F38" s="12">
        <f t="shared" si="12"/>
        <v>0.01</v>
      </c>
      <c r="G38" s="12">
        <f t="shared" si="13"/>
        <v>0.13</v>
      </c>
      <c r="H38" s="12">
        <f t="shared" si="14"/>
        <v>0.24</v>
      </c>
      <c r="I38" s="12" t="str">
        <f t="shared" si="9"/>
        <v>agree</v>
      </c>
    </row>
    <row r="39" spans="3:9" x14ac:dyDescent="0.2">
      <c r="C39" s="1" t="s">
        <v>33</v>
      </c>
      <c r="D39" s="12">
        <f t="shared" si="10"/>
        <v>0.13621262458471761</v>
      </c>
      <c r="E39" s="12">
        <f t="shared" si="11"/>
        <v>0.19933554817275748</v>
      </c>
      <c r="F39" s="12">
        <f t="shared" si="12"/>
        <v>3.3222591362126247E-3</v>
      </c>
      <c r="G39" s="12">
        <f t="shared" si="13"/>
        <v>0.18936877076411959</v>
      </c>
      <c r="H39" s="12">
        <f t="shared" si="14"/>
        <v>0.47176079734219267</v>
      </c>
      <c r="I39" s="12" t="str">
        <f t="shared" si="9"/>
        <v>strongly disagree</v>
      </c>
    </row>
    <row r="40" spans="3:9" x14ac:dyDescent="0.2">
      <c r="C40" s="1" t="s">
        <v>34</v>
      </c>
      <c r="D40" s="12">
        <f t="shared" si="10"/>
        <v>0.15666666666666668</v>
      </c>
      <c r="E40" s="12">
        <f t="shared" si="11"/>
        <v>0.33333333333333331</v>
      </c>
      <c r="F40" s="12">
        <f t="shared" si="12"/>
        <v>0.02</v>
      </c>
      <c r="G40" s="12">
        <f t="shared" si="13"/>
        <v>0.11666666666666667</v>
      </c>
      <c r="H40" s="12">
        <f t="shared" si="14"/>
        <v>0.37333333333333335</v>
      </c>
      <c r="I40" s="12" t="str">
        <f t="shared" si="9"/>
        <v>strongly disagree</v>
      </c>
    </row>
    <row r="41" spans="3:9" x14ac:dyDescent="0.2">
      <c r="C41" s="1" t="s">
        <v>35</v>
      </c>
      <c r="D41" s="12">
        <f t="shared" si="10"/>
        <v>0.3</v>
      </c>
      <c r="E41" s="12">
        <f t="shared" si="11"/>
        <v>0.28999999999999998</v>
      </c>
      <c r="F41" s="12">
        <f t="shared" si="12"/>
        <v>2.3333333333333334E-2</v>
      </c>
      <c r="G41" s="12">
        <f t="shared" si="13"/>
        <v>0.09</v>
      </c>
      <c r="H41" s="12">
        <f t="shared" si="14"/>
        <v>0.29666666666666669</v>
      </c>
      <c r="I41" s="12" t="str">
        <f t="shared" si="9"/>
        <v>fully agree</v>
      </c>
    </row>
    <row r="42" spans="3:9" x14ac:dyDescent="0.2">
      <c r="C42" s="1" t="s">
        <v>39</v>
      </c>
      <c r="D42" s="12">
        <f t="shared" si="10"/>
        <v>0.13666666666666666</v>
      </c>
      <c r="E42" s="12">
        <f t="shared" si="11"/>
        <v>1.3333333333333334E-2</v>
      </c>
      <c r="F42" s="12">
        <f t="shared" si="12"/>
        <v>0</v>
      </c>
      <c r="G42" s="12">
        <f t="shared" si="13"/>
        <v>1.6666666666666666E-2</v>
      </c>
      <c r="H42" s="12">
        <f t="shared" si="14"/>
        <v>0.83333333333333337</v>
      </c>
      <c r="I42" s="12" t="str">
        <f t="shared" si="9"/>
        <v>strongly disagree</v>
      </c>
    </row>
    <row r="43" spans="3:9" x14ac:dyDescent="0.2">
      <c r="C43" s="1" t="s">
        <v>36</v>
      </c>
      <c r="D43" s="12">
        <f t="shared" si="10"/>
        <v>0.23333333333333334</v>
      </c>
      <c r="E43" s="12">
        <f t="shared" si="11"/>
        <v>0.23</v>
      </c>
      <c r="F43" s="12">
        <f t="shared" si="12"/>
        <v>6.6666666666666671E-3</v>
      </c>
      <c r="G43" s="12">
        <f t="shared" si="13"/>
        <v>0.23666666666666666</v>
      </c>
      <c r="H43" s="12">
        <f t="shared" si="14"/>
        <v>0.29333333333333333</v>
      </c>
      <c r="I43" s="12" t="str">
        <f t="shared" si="9"/>
        <v>strongly disagree</v>
      </c>
    </row>
  </sheetData>
  <mergeCells count="22">
    <mergeCell ref="B1:I1"/>
    <mergeCell ref="A21:D21"/>
    <mergeCell ref="A4:I4"/>
    <mergeCell ref="A5:I5"/>
    <mergeCell ref="A11:D11"/>
    <mergeCell ref="A12:D12"/>
    <mergeCell ref="A13:D13"/>
    <mergeCell ref="A14:D14"/>
    <mergeCell ref="A15:D15"/>
    <mergeCell ref="A17:D17"/>
    <mergeCell ref="A18:D18"/>
    <mergeCell ref="A22:D22"/>
    <mergeCell ref="A23:D23"/>
    <mergeCell ref="A24:D24"/>
    <mergeCell ref="A2:D3"/>
    <mergeCell ref="E3:I3"/>
    <mergeCell ref="A6:I7"/>
    <mergeCell ref="A9:I10"/>
    <mergeCell ref="A8:I8"/>
    <mergeCell ref="A16:D16"/>
    <mergeCell ref="A19:D19"/>
    <mergeCell ref="A20:D20"/>
  </mergeCells>
  <conditionalFormatting sqref="Q11:Q24">
    <cfRule type="endsWith" dxfId="1" priority="3" operator="endsWith" text="disagree">
      <formula>RIGHT(Q11,LEN("disagree"))="disagree"</formula>
    </cfRule>
    <cfRule type="containsText" dxfId="0" priority="4" operator="containsText" text="agree">
      <formula>NOT(ISERROR(SEARCH("agree",Q11)))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2023-05-02T23:25:22Z</dcterms:created>
  <dcterms:modified xsi:type="dcterms:W3CDTF">2023-09-10T16:05:46Z</dcterms:modified>
</cp:coreProperties>
</file>