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me\Documents\bawcs\"/>
    </mc:Choice>
  </mc:AlternateContent>
  <xr:revisionPtr revIDLastSave="0" documentId="13_ncr:1_{60AA3AEB-BEBA-43BE-849E-E385B3775902}" xr6:coauthVersionLast="45" xr6:coauthVersionMax="45" xr10:uidLastSave="{00000000-0000-0000-0000-000000000000}"/>
  <bookViews>
    <workbookView xWindow="28680" yWindow="-120" windowWidth="29040" windowHeight="15840" xr2:uid="{DB65EE7C-7D71-4D9B-ABF7-5CAC2D8EB355}"/>
  </bookViews>
  <sheets>
    <sheet name="Full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1" l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L2" i="1"/>
  <c r="L3" i="1"/>
  <c r="E2" i="1"/>
  <c r="L27" i="1"/>
  <c r="L28" i="1"/>
  <c r="L2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E31" i="1" l="1"/>
</calcChain>
</file>

<file path=xl/sharedStrings.xml><?xml version="1.0" encoding="utf-8"?>
<sst xmlns="http://schemas.openxmlformats.org/spreadsheetml/2006/main" count="107" uniqueCount="69">
  <si>
    <t>Part name</t>
  </si>
  <si>
    <t>Quantity</t>
  </si>
  <si>
    <t>Substitute</t>
  </si>
  <si>
    <t>Unit Price</t>
  </si>
  <si>
    <t>Total</t>
  </si>
  <si>
    <t>Link</t>
  </si>
  <si>
    <t>Notes</t>
  </si>
  <si>
    <t>Substitute Name</t>
  </si>
  <si>
    <t>N/A</t>
  </si>
  <si>
    <t>Edge Brace</t>
  </si>
  <si>
    <t>Side Panel</t>
  </si>
  <si>
    <t>Sliding Tray</t>
  </si>
  <si>
    <t>Base</t>
  </si>
  <si>
    <t>Top Panel</t>
  </si>
  <si>
    <t>Top Cover</t>
  </si>
  <si>
    <t>3D Printed Part</t>
  </si>
  <si>
    <t>4-Wheel Gantry</t>
  </si>
  <si>
    <t>Prototyping Board</t>
  </si>
  <si>
    <t>https://www.aliexpress.com/item/32841816748.html</t>
  </si>
  <si>
    <t>300mm 2020 V-Slot Extrusion</t>
  </si>
  <si>
    <t>https://www.aliexpress.com/item/1005001302048388.html</t>
  </si>
  <si>
    <t>https://www.aliexpress.com/item/32985227943.html</t>
  </si>
  <si>
    <t>LEDs</t>
  </si>
  <si>
    <t>https://www.aliexpress.com/item/4000099277464.html</t>
  </si>
  <si>
    <t xml:space="preserve">need 12v 2a pwr </t>
  </si>
  <si>
    <t>Pogo Pins</t>
  </si>
  <si>
    <t>https://www.aliexpress.com/item/4001036140528.html</t>
  </si>
  <si>
    <t>https://www.aliexpress.com/item/33052377315.html</t>
  </si>
  <si>
    <t>ST7735 LCD 128x160</t>
  </si>
  <si>
    <t>https://www.aliexpress.com/item/32842461206.html</t>
  </si>
  <si>
    <t>LERDGE TMC2208 Stepper Motor Driver</t>
  </si>
  <si>
    <t>5 Way Button</t>
  </si>
  <si>
    <t>https://www.aliexpress.com/item/33032129282.html</t>
  </si>
  <si>
    <t>https://www.aliexpress.com/item/32997431321.html</t>
  </si>
  <si>
    <t xml:space="preserve">LM2596 DC-DC Buck Converter </t>
  </si>
  <si>
    <t>https://www.aliexpress.com/item/32907505613.html</t>
  </si>
  <si>
    <t>M3 Screw Kit</t>
  </si>
  <si>
    <t>https://www.aliexpress.com/item/32994914921.html</t>
  </si>
  <si>
    <t>Raspberry Pi Zero W</t>
  </si>
  <si>
    <t>https://vilros.com/products/raspberry-pi-zero-wh</t>
  </si>
  <si>
    <t>Looks nice</t>
  </si>
  <si>
    <t>1K Ohm Resistors</t>
  </si>
  <si>
    <t>10K Ohm Resistors</t>
  </si>
  <si>
    <t>https://www.aliexpress.com/item/32979849787.html</t>
  </si>
  <si>
    <t>https://www.aliexpress.com/item/32910379011.html</t>
  </si>
  <si>
    <t>100uF Capacitors</t>
  </si>
  <si>
    <t>https://www.aliexpress.com/item/33042688017.html</t>
  </si>
  <si>
    <t>2N3904 NPN Transistors</t>
  </si>
  <si>
    <t>https://www.aliexpress.com/item/33022566866.html</t>
  </si>
  <si>
    <t>IRF830 N-Channel Mosfet</t>
  </si>
  <si>
    <t>7 Pin JST Connector</t>
  </si>
  <si>
    <t>https://www.aliexpress.com/item/32964549472.html</t>
  </si>
  <si>
    <t>5 Pin JST Connector</t>
  </si>
  <si>
    <t>2 Pin JSP Connector</t>
  </si>
  <si>
    <t>NEMA17 T8*8 Lead Screw Stepper Motor</t>
  </si>
  <si>
    <t>N52 12mmx3mm Magnets</t>
  </si>
  <si>
    <t>https://www.ebay.com/i/293052139246?chn=ps&amp;mkevt=1&amp;mkcid=28</t>
  </si>
  <si>
    <t>No</t>
  </si>
  <si>
    <t xml:space="preserve"> </t>
  </si>
  <si>
    <t>Front Panel Piece</t>
  </si>
  <si>
    <t>Acrylic Sheets 2sqft</t>
  </si>
  <si>
    <t>https://www.etsy.com/listing/487294725/acrylic-clear-plexiglas-plastic-sheet-18?variation0=566610939</t>
  </si>
  <si>
    <t>V Slot (3D Printed)</t>
  </si>
  <si>
    <t>https://www.thingiverse.com/thing:69333</t>
  </si>
  <si>
    <t>608 Bearings</t>
  </si>
  <si>
    <t>https://www.aliexpress.com/item/32813154852.html</t>
  </si>
  <si>
    <t>Delta AFC1212DE-SP02 120x120x38mm Fan</t>
  </si>
  <si>
    <t>Datasheet:https://www.delta-fan.com/Download/Spec/AFB1212GHE-CF00.pdf</t>
  </si>
  <si>
    <t>https://www.ebay.com/c/670506937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</si>
</sst>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8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8" fontId="2" fillId="0" borderId="0" xfId="1" applyNumberFormat="1"/>
  </cellXfs>
  <cellStyles count="2">
    <cellStyle name="Hyperlink" xfId="1" builtinId="8"/>
    <cellStyle name="Normal" xfId="0" builtinId="0"/>
  </cellStyles>
  <dxfs count="4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DDAB7-552A-40C5-BAD6-B08585462BC3}" name="Table1" displayName="Table1" ref="A1:G31" totalsRowCount="1">
  <autoFilter ref="A1:G30" xr:uid="{58634776-3A17-47A1-AF55-6F78625F63F8}"/>
  <tableColumns count="7">
    <tableColumn id="1" xr3:uid="{6A66FFF7-211A-4D6D-94CA-6AF2C37D313A}" name="Part name" totalsRowLabel="Total"/>
    <tableColumn id="2" xr3:uid="{E77B4F11-A677-4745-8047-C15D89A0CF02}" name="Quantity"/>
    <tableColumn id="3" xr3:uid="{AD27C4C6-F118-4149-AE2B-FEC0FE68A6B7}" name="Substitute"/>
    <tableColumn id="4" xr3:uid="{C32E265C-460F-4D8E-A85A-4C3D94D3993A}" name="Unit Price"/>
    <tableColumn id="5" xr3:uid="{31FC8869-1D17-4924-9F24-1800F0BA3844}" name="Total" totalsRowFunction="sum" dataDxfId="1" totalsRowDxfId="0">
      <calculatedColumnFormula>IF( Table1[[#This Row],[Substitute]] = "Yes", Table2[[#This Row],[Quantity]]*Table2[[#This Row],[Unit Price]], Table1[[#This Row],[Quantity]]*Table1[[#This Row],[Unit Price]] )</calculatedColumnFormula>
    </tableColumn>
    <tableColumn id="6" xr3:uid="{BD9159B4-73C3-43E7-8A5A-C6E132B0A2FF}" name="Link"/>
    <tableColumn id="7" xr3:uid="{D142BAD2-AC92-40FE-8028-1061A16739FC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578413-7310-43D9-8032-BD03C617EAE5}" name="Table2" displayName="Table2" ref="I1:N30" totalsRowShown="0">
  <autoFilter ref="I1:N30" xr:uid="{0CA2714B-E8C4-4E41-9778-5439AC5A33B8}"/>
  <tableColumns count="6">
    <tableColumn id="1" xr3:uid="{4D17FFB8-13A4-4857-A8EF-C9F223F269EC}" name="Substitute Name"/>
    <tableColumn id="2" xr3:uid="{E4DDCD4D-D7A9-4ED6-89F1-4ED1014441C0}" name="Quantity"/>
    <tableColumn id="3" xr3:uid="{B423799A-C68B-4F2A-98B6-70C9196CD869}" name="Unit Price"/>
    <tableColumn id="4" xr3:uid="{35D951D2-9D64-4163-BF1A-C708BA36627F}" name="Total" dataDxfId="2">
      <calculatedColumnFormula>Table2[[#This Row],[Quantity]]*Table2[[#This Row],[Unit Price]]</calculatedColumnFormula>
    </tableColumn>
    <tableColumn id="6" xr3:uid="{D7F5AB23-24E2-42F8-AD3D-C779F5FDB1E9}" name="Link" dataDxfId="3">
      <calculatedColumnFormula>Table1[[#This Row],[Quantity]]*Table1[[#This Row],[Unit Price]]</calculatedColumnFormula>
    </tableColumn>
    <tableColumn id="5" xr3:uid="{1C29C07D-CFA8-448D-8699-B5206F20EA5D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10379011.html" TargetMode="External"/><Relationship Id="rId13" Type="http://schemas.openxmlformats.org/officeDocument/2006/relationships/hyperlink" Target="https://www.aliexpress.com/item/32907505613.html" TargetMode="External"/><Relationship Id="rId3" Type="http://schemas.openxmlformats.org/officeDocument/2006/relationships/hyperlink" Target="https://www.aliexpress.com/item/32985227943.html" TargetMode="External"/><Relationship Id="rId7" Type="http://schemas.openxmlformats.org/officeDocument/2006/relationships/hyperlink" Target="https://www.aliexpress.com/item/33032129282.html" TargetMode="External"/><Relationship Id="rId12" Type="http://schemas.openxmlformats.org/officeDocument/2006/relationships/hyperlink" Target="https://www.thingiverse.com/thing:69333" TargetMode="External"/><Relationship Id="rId2" Type="http://schemas.openxmlformats.org/officeDocument/2006/relationships/hyperlink" Target="https://www.aliexpress.com/item/1005001302048388.html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www.aliexpress.com/item/32841816748.html" TargetMode="External"/><Relationship Id="rId6" Type="http://schemas.openxmlformats.org/officeDocument/2006/relationships/hyperlink" Target="https://www.aliexpress.com/item/33052377315.html" TargetMode="External"/><Relationship Id="rId11" Type="http://schemas.openxmlformats.org/officeDocument/2006/relationships/hyperlink" Target="https://www.etsy.com/listing/487294725/acrylic-clear-plexiglas-plastic-sheet-18?variation0=566610939" TargetMode="External"/><Relationship Id="rId5" Type="http://schemas.openxmlformats.org/officeDocument/2006/relationships/hyperlink" Target="https://www.aliexpress.com/item/4001036140528.html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aliexpress.com/item/32995552535.html" TargetMode="External"/><Relationship Id="rId4" Type="http://schemas.openxmlformats.org/officeDocument/2006/relationships/hyperlink" Target="https://www.aliexpress.com/item/4000099277464.html" TargetMode="External"/><Relationship Id="rId9" Type="http://schemas.openxmlformats.org/officeDocument/2006/relationships/hyperlink" Target="https://www.aliexpress.com/item/32994914921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E81B-66FE-4A6A-9C4C-66ED9AD70C3B}">
  <dimension ref="A1:N42"/>
  <sheetViews>
    <sheetView tabSelected="1" workbookViewId="0">
      <selection activeCell="D33" sqref="D33"/>
    </sheetView>
  </sheetViews>
  <sheetFormatPr defaultRowHeight="15" x14ac:dyDescent="0.25"/>
  <cols>
    <col min="1" max="1" width="37.28515625" customWidth="1"/>
    <col min="2" max="5" width="20.7109375" customWidth="1"/>
    <col min="6" max="6" width="56" customWidth="1"/>
    <col min="7" max="7" width="20.7109375" customWidth="1"/>
    <col min="9" max="14" width="20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 s="1" t="s">
        <v>9</v>
      </c>
      <c r="B2">
        <v>4</v>
      </c>
      <c r="C2" t="s">
        <v>8</v>
      </c>
      <c r="E2" s="2">
        <f>IF( Table1[[#This Row],[Substitute]] = "Yes", Table2[[#This Row],[Quantity]]*Table2[[#This Row],[Unit Price]], Table1[[#This Row],[Quantity]]*Table1[[#This Row],[Unit Price]] )</f>
        <v>0</v>
      </c>
      <c r="I2" t="s">
        <v>58</v>
      </c>
      <c r="J2">
        <v>0</v>
      </c>
      <c r="K2" s="2">
        <v>0</v>
      </c>
      <c r="L2" s="2">
        <f>Table2[[#This Row],[Quantity]]*Table2[[#This Row],[Unit Price]]</f>
        <v>0</v>
      </c>
      <c r="M2" s="3" t="s">
        <v>58</v>
      </c>
      <c r="N2" t="s">
        <v>58</v>
      </c>
    </row>
    <row r="3" spans="1:14" x14ac:dyDescent="0.25">
      <c r="A3" s="1" t="s">
        <v>10</v>
      </c>
      <c r="B3">
        <v>3</v>
      </c>
      <c r="C3" t="s">
        <v>57</v>
      </c>
      <c r="E3" s="2">
        <f>IF( Table1[[#This Row],[Substitute]] = "Yes", Table2[[#This Row],[Quantity]]*Table2[[#This Row],[Unit Price]], Table1[[#This Row],[Quantity]]*Table1[[#This Row],[Unit Price]] )</f>
        <v>0</v>
      </c>
      <c r="I3" t="s">
        <v>60</v>
      </c>
      <c r="J3">
        <v>1</v>
      </c>
      <c r="K3" s="2">
        <v>16.28</v>
      </c>
      <c r="L3" s="2">
        <f>Table2[[#This Row],[Quantity]]*Table2[[#This Row],[Unit Price]]</f>
        <v>16.28</v>
      </c>
      <c r="M3" s="3" t="s">
        <v>61</v>
      </c>
      <c r="N3" t="s">
        <v>40</v>
      </c>
    </row>
    <row r="4" spans="1:14" x14ac:dyDescent="0.25">
      <c r="A4" s="1" t="s">
        <v>11</v>
      </c>
      <c r="B4">
        <v>1</v>
      </c>
      <c r="C4" t="s">
        <v>8</v>
      </c>
      <c r="E4" s="2">
        <f>IF( Table1[[#This Row],[Substitute]] = "Yes", Table2[[#This Row],[Quantity]]*Table2[[#This Row],[Unit Price]], Table1[[#This Row],[Quantity]]*Table1[[#This Row],[Unit Price]] )</f>
        <v>0</v>
      </c>
      <c r="L4" s="2">
        <f>Table2[[#This Row],[Quantity]]*Table2[[#This Row],[Unit Price]]</f>
        <v>0</v>
      </c>
      <c r="M4" s="2"/>
    </row>
    <row r="5" spans="1:14" x14ac:dyDescent="0.25">
      <c r="A5" s="1" t="s">
        <v>12</v>
      </c>
      <c r="B5">
        <v>1</v>
      </c>
      <c r="C5" t="s">
        <v>8</v>
      </c>
      <c r="E5" s="2">
        <f>IF( Table1[[#This Row],[Substitute]] = "Yes", Table2[[#This Row],[Quantity]]*Table2[[#This Row],[Unit Price]], Table1[[#This Row],[Quantity]]*Table1[[#This Row],[Unit Price]] )</f>
        <v>0</v>
      </c>
      <c r="L5" s="2">
        <f>Table2[[#This Row],[Quantity]]*Table2[[#This Row],[Unit Price]]</f>
        <v>0</v>
      </c>
      <c r="M5" s="2"/>
    </row>
    <row r="6" spans="1:14" x14ac:dyDescent="0.25">
      <c r="A6" s="1" t="s">
        <v>59</v>
      </c>
      <c r="B6">
        <v>1</v>
      </c>
      <c r="C6" t="s">
        <v>8</v>
      </c>
      <c r="E6" s="2">
        <f>IF( Table1[[#This Row],[Substitute]] = "Yes", Table2[[#This Row],[Quantity]]*Table2[[#This Row],[Unit Price]], Table1[[#This Row],[Quantity]]*Table1[[#This Row],[Unit Price]] )</f>
        <v>0</v>
      </c>
      <c r="L6" s="2">
        <f>Table2[[#This Row],[Quantity]]*Table2[[#This Row],[Unit Price]]</f>
        <v>0</v>
      </c>
      <c r="M6" s="2"/>
    </row>
    <row r="7" spans="1:14" x14ac:dyDescent="0.25">
      <c r="A7" s="1" t="s">
        <v>13</v>
      </c>
      <c r="B7">
        <v>1</v>
      </c>
      <c r="C7" t="s">
        <v>8</v>
      </c>
      <c r="E7" s="2">
        <f>IF( Table1[[#This Row],[Substitute]] = "Yes", Table2[[#This Row],[Quantity]]*Table2[[#This Row],[Unit Price]], Table1[[#This Row],[Quantity]]*Table1[[#This Row],[Unit Price]] )</f>
        <v>0</v>
      </c>
      <c r="L7" s="2">
        <f>Table2[[#This Row],[Quantity]]*Table2[[#This Row],[Unit Price]]</f>
        <v>0</v>
      </c>
      <c r="M7" s="2"/>
    </row>
    <row r="8" spans="1:14" x14ac:dyDescent="0.25">
      <c r="A8" s="1" t="s">
        <v>14</v>
      </c>
      <c r="B8">
        <v>1</v>
      </c>
      <c r="C8" t="s">
        <v>8</v>
      </c>
      <c r="E8" s="2">
        <f>IF( Table1[[#This Row],[Substitute]] = "Yes", Table2[[#This Row],[Quantity]]*Table2[[#This Row],[Unit Price]], Table1[[#This Row],[Quantity]]*Table1[[#This Row],[Unit Price]] )</f>
        <v>0</v>
      </c>
      <c r="L8" s="2">
        <f>Table2[[#This Row],[Quantity]]*Table2[[#This Row],[Unit Price]]</f>
        <v>0</v>
      </c>
      <c r="M8" s="2"/>
    </row>
    <row r="9" spans="1:14" x14ac:dyDescent="0.25">
      <c r="A9" t="s">
        <v>19</v>
      </c>
      <c r="B9">
        <v>1</v>
      </c>
      <c r="C9" t="s">
        <v>8</v>
      </c>
      <c r="D9" s="2">
        <v>5.23</v>
      </c>
      <c r="E9" s="2">
        <f>IF( Table1[[#This Row],[Substitute]] = "Yes", Table2[[#This Row],[Quantity]]*Table2[[#This Row],[Unit Price]], Table1[[#This Row],[Quantity]]*Table1[[#This Row],[Unit Price]] )</f>
        <v>5.23</v>
      </c>
      <c r="F9" s="3" t="s">
        <v>20</v>
      </c>
      <c r="I9" s="1" t="s">
        <v>62</v>
      </c>
      <c r="L9" s="2">
        <f>Table2[[#This Row],[Quantity]]*Table2[[#This Row],[Unit Price]]</f>
        <v>0</v>
      </c>
      <c r="M9" s="5" t="s">
        <v>63</v>
      </c>
    </row>
    <row r="10" spans="1:14" x14ac:dyDescent="0.25">
      <c r="A10" t="s">
        <v>16</v>
      </c>
      <c r="B10">
        <v>1</v>
      </c>
      <c r="C10" t="s">
        <v>8</v>
      </c>
      <c r="D10" s="2">
        <v>3.63</v>
      </c>
      <c r="E10" s="2">
        <f>IF( Table1[[#This Row],[Substitute]] = "Yes", Table2[[#This Row],[Quantity]]*Table2[[#This Row],[Unit Price]], Table1[[#This Row],[Quantity]]*Table1[[#This Row],[Unit Price]] )</f>
        <v>3.63</v>
      </c>
      <c r="F10" s="3" t="s">
        <v>21</v>
      </c>
      <c r="I10" t="s">
        <v>64</v>
      </c>
      <c r="J10">
        <v>1</v>
      </c>
      <c r="K10" s="2">
        <v>2</v>
      </c>
      <c r="L10" s="2">
        <f>Table2[[#This Row],[Quantity]]*Table2[[#This Row],[Unit Price]]</f>
        <v>2</v>
      </c>
      <c r="M10" s="2" t="s">
        <v>65</v>
      </c>
    </row>
    <row r="11" spans="1:14" x14ac:dyDescent="0.25">
      <c r="A11" t="s">
        <v>17</v>
      </c>
      <c r="B11">
        <v>1</v>
      </c>
      <c r="C11" t="s">
        <v>8</v>
      </c>
      <c r="D11" s="2">
        <v>1.92</v>
      </c>
      <c r="E11" s="2">
        <f>IF( Table1[[#This Row],[Substitute]] = "Yes", Table2[[#This Row],[Quantity]]*Table2[[#This Row],[Unit Price]], Table1[[#This Row],[Quantity]]*Table1[[#This Row],[Unit Price]] )</f>
        <v>1.92</v>
      </c>
      <c r="F11" s="3" t="s">
        <v>18</v>
      </c>
      <c r="L11" s="2">
        <f>Table2[[#This Row],[Quantity]]*Table2[[#This Row],[Unit Price]]</f>
        <v>0</v>
      </c>
      <c r="M11" s="2"/>
    </row>
    <row r="12" spans="1:14" x14ac:dyDescent="0.25">
      <c r="A12" t="s">
        <v>22</v>
      </c>
      <c r="B12">
        <v>1</v>
      </c>
      <c r="C12" t="s">
        <v>8</v>
      </c>
      <c r="D12" s="2">
        <v>4.33</v>
      </c>
      <c r="E12" s="2">
        <f>IF( Table1[[#This Row],[Substitute]] = "Yes", Table2[[#This Row],[Quantity]]*Table2[[#This Row],[Unit Price]], Table1[[#This Row],[Quantity]]*Table1[[#This Row],[Unit Price]] )</f>
        <v>4.33</v>
      </c>
      <c r="F12" s="3" t="s">
        <v>23</v>
      </c>
      <c r="G12" s="4" t="s">
        <v>24</v>
      </c>
      <c r="L12" s="2">
        <f>Table2[[#This Row],[Quantity]]*Table2[[#This Row],[Unit Price]]</f>
        <v>0</v>
      </c>
      <c r="M12" s="2"/>
    </row>
    <row r="13" spans="1:14" x14ac:dyDescent="0.25">
      <c r="A13" t="s">
        <v>25</v>
      </c>
      <c r="B13">
        <v>1</v>
      </c>
      <c r="C13" t="s">
        <v>8</v>
      </c>
      <c r="D13" s="2">
        <v>1.8</v>
      </c>
      <c r="E13" s="2">
        <f>IF( Table1[[#This Row],[Substitute]] = "Yes", Table2[[#This Row],[Quantity]]*Table2[[#This Row],[Unit Price]], Table1[[#This Row],[Quantity]]*Table1[[#This Row],[Unit Price]] )</f>
        <v>1.8</v>
      </c>
      <c r="F13" s="3" t="s">
        <v>26</v>
      </c>
      <c r="L13" s="2">
        <f>Table2[[#This Row],[Quantity]]*Table2[[#This Row],[Unit Price]]</f>
        <v>0</v>
      </c>
      <c r="M13" s="2"/>
    </row>
    <row r="14" spans="1:14" x14ac:dyDescent="0.25">
      <c r="A14" t="s">
        <v>28</v>
      </c>
      <c r="B14">
        <v>1</v>
      </c>
      <c r="C14" t="s">
        <v>8</v>
      </c>
      <c r="D14" s="2">
        <v>2.34</v>
      </c>
      <c r="E14" s="2">
        <f>IF( Table1[[#This Row],[Substitute]] = "Yes", Table2[[#This Row],[Quantity]]*Table2[[#This Row],[Unit Price]], Table1[[#This Row],[Quantity]]*Table1[[#This Row],[Unit Price]] )</f>
        <v>2.34</v>
      </c>
      <c r="F14" s="3" t="s">
        <v>27</v>
      </c>
      <c r="L14" s="2">
        <f>Table2[[#This Row],[Quantity]]*Table2[[#This Row],[Unit Price]]</f>
        <v>0</v>
      </c>
      <c r="M14" s="2"/>
    </row>
    <row r="15" spans="1:14" x14ac:dyDescent="0.25">
      <c r="A15" t="s">
        <v>30</v>
      </c>
      <c r="B15">
        <v>1</v>
      </c>
      <c r="C15" t="s">
        <v>8</v>
      </c>
      <c r="D15" s="2">
        <v>3.82</v>
      </c>
      <c r="E15" s="2">
        <f>IF( Table1[[#This Row],[Substitute]] = "Yes", Table2[[#This Row],[Quantity]]*Table2[[#This Row],[Unit Price]], Table1[[#This Row],[Quantity]]*Table1[[#This Row],[Unit Price]] )</f>
        <v>3.82</v>
      </c>
      <c r="F15" t="s">
        <v>29</v>
      </c>
      <c r="L15" s="2">
        <f>Table2[[#This Row],[Quantity]]*Table2[[#This Row],[Unit Price]]</f>
        <v>0</v>
      </c>
      <c r="M15" s="2"/>
    </row>
    <row r="16" spans="1:14" x14ac:dyDescent="0.25">
      <c r="A16" t="s">
        <v>31</v>
      </c>
      <c r="B16">
        <v>1</v>
      </c>
      <c r="C16" t="s">
        <v>8</v>
      </c>
      <c r="D16" s="2">
        <v>0.79</v>
      </c>
      <c r="E16" s="2">
        <f>IF( Table1[[#This Row],[Substitute]] = "Yes", Table2[[#This Row],[Quantity]]*Table2[[#This Row],[Unit Price]], Table1[[#This Row],[Quantity]]*Table1[[#This Row],[Unit Price]] )</f>
        <v>0.79</v>
      </c>
      <c r="F16" s="3" t="s">
        <v>32</v>
      </c>
      <c r="L16" s="2">
        <f>Table2[[#This Row],[Quantity]]*Table2[[#This Row],[Unit Price]]</f>
        <v>0</v>
      </c>
      <c r="M16" s="2"/>
    </row>
    <row r="17" spans="1:13" x14ac:dyDescent="0.25">
      <c r="A17" t="s">
        <v>34</v>
      </c>
      <c r="B17">
        <v>1</v>
      </c>
      <c r="C17" t="s">
        <v>8</v>
      </c>
      <c r="D17" s="2">
        <v>0.46</v>
      </c>
      <c r="E17" s="2">
        <f>IF( Table1[[#This Row],[Substitute]] = "Yes", Table2[[#This Row],[Quantity]]*Table2[[#This Row],[Unit Price]], Table1[[#This Row],[Quantity]]*Table1[[#This Row],[Unit Price]] )</f>
        <v>0.46</v>
      </c>
      <c r="F17" t="s">
        <v>33</v>
      </c>
      <c r="L17" s="2">
        <f>Table2[[#This Row],[Quantity]]*Table2[[#This Row],[Unit Price]]</f>
        <v>0</v>
      </c>
      <c r="M17" s="2"/>
    </row>
    <row r="18" spans="1:13" x14ac:dyDescent="0.25">
      <c r="A18" t="s">
        <v>36</v>
      </c>
      <c r="B18">
        <v>1</v>
      </c>
      <c r="C18" t="s">
        <v>8</v>
      </c>
      <c r="D18" s="2">
        <v>7.99</v>
      </c>
      <c r="E18" s="2">
        <f>IF( Table1[[#This Row],[Substitute]] = "Yes", Table2[[#This Row],[Quantity]]*Table2[[#This Row],[Unit Price]], Table1[[#This Row],[Quantity]]*Table1[[#This Row],[Unit Price]] )</f>
        <v>7.99</v>
      </c>
      <c r="F18" s="3" t="s">
        <v>35</v>
      </c>
      <c r="L18" s="2">
        <f>Table2[[#This Row],[Quantity]]*Table2[[#This Row],[Unit Price]]</f>
        <v>0</v>
      </c>
      <c r="M18" s="2"/>
    </row>
    <row r="19" spans="1:13" x14ac:dyDescent="0.25">
      <c r="A19" t="s">
        <v>54</v>
      </c>
      <c r="B19">
        <v>1</v>
      </c>
      <c r="C19" t="s">
        <v>8</v>
      </c>
      <c r="D19" s="2">
        <v>15.19</v>
      </c>
      <c r="E19" s="2">
        <f>IF( Table1[[#This Row],[Substitute]] = "Yes", Table2[[#This Row],[Quantity]]*Table2[[#This Row],[Unit Price]], Table1[[#This Row],[Quantity]]*Table1[[#This Row],[Unit Price]] )</f>
        <v>15.19</v>
      </c>
      <c r="F19" s="3" t="s">
        <v>37</v>
      </c>
      <c r="L19" s="2">
        <f>Table2[[#This Row],[Quantity]]*Table2[[#This Row],[Unit Price]]</f>
        <v>0</v>
      </c>
      <c r="M19" s="2"/>
    </row>
    <row r="20" spans="1:13" x14ac:dyDescent="0.25">
      <c r="A20" t="s">
        <v>38</v>
      </c>
      <c r="B20">
        <v>1</v>
      </c>
      <c r="C20" t="s">
        <v>8</v>
      </c>
      <c r="D20" s="2">
        <v>16</v>
      </c>
      <c r="E20" s="2">
        <f>IF( Table1[[#This Row],[Substitute]] = "Yes", Table2[[#This Row],[Quantity]]*Table2[[#This Row],[Unit Price]], Table1[[#This Row],[Quantity]]*Table1[[#This Row],[Unit Price]] )</f>
        <v>16</v>
      </c>
      <c r="F20" t="s">
        <v>39</v>
      </c>
      <c r="L20" s="2">
        <f>Table2[[#This Row],[Quantity]]*Table2[[#This Row],[Unit Price]]</f>
        <v>0</v>
      </c>
      <c r="M20" s="2"/>
    </row>
    <row r="21" spans="1:13" x14ac:dyDescent="0.25">
      <c r="A21" t="s">
        <v>41</v>
      </c>
      <c r="B21">
        <v>1</v>
      </c>
      <c r="C21" t="s">
        <v>8</v>
      </c>
      <c r="D21" s="2">
        <v>1</v>
      </c>
      <c r="E21" s="2">
        <f>IF( Table1[[#This Row],[Substitute]] = "Yes", Table2[[#This Row],[Quantity]]*Table2[[#This Row],[Unit Price]], Table1[[#This Row],[Quantity]]*Table1[[#This Row],[Unit Price]] )</f>
        <v>1</v>
      </c>
      <c r="F21" t="s">
        <v>43</v>
      </c>
      <c r="L21" s="2">
        <f>Table2[[#This Row],[Quantity]]*Table2[[#This Row],[Unit Price]]</f>
        <v>0</v>
      </c>
      <c r="M21" s="2"/>
    </row>
    <row r="22" spans="1:13" x14ac:dyDescent="0.25">
      <c r="A22" t="s">
        <v>42</v>
      </c>
      <c r="B22">
        <v>1</v>
      </c>
      <c r="C22" t="s">
        <v>8</v>
      </c>
      <c r="D22" s="2">
        <v>1</v>
      </c>
      <c r="E22" s="2">
        <f>IF( Table1[[#This Row],[Substitute]] = "Yes", Table2[[#This Row],[Quantity]]*Table2[[#This Row],[Unit Price]], Table1[[#This Row],[Quantity]]*Table1[[#This Row],[Unit Price]] )</f>
        <v>1</v>
      </c>
      <c r="F22" t="s">
        <v>43</v>
      </c>
      <c r="L22" s="2">
        <f>Table2[[#This Row],[Quantity]]*Table2[[#This Row],[Unit Price]]</f>
        <v>0</v>
      </c>
      <c r="M22" s="2"/>
    </row>
    <row r="23" spans="1:13" x14ac:dyDescent="0.25">
      <c r="A23" t="s">
        <v>45</v>
      </c>
      <c r="B23">
        <v>1</v>
      </c>
      <c r="C23" t="s">
        <v>8</v>
      </c>
      <c r="D23" s="2">
        <v>0.79</v>
      </c>
      <c r="E23" s="2">
        <f>IF( Table1[[#This Row],[Substitute]] = "Yes", Table2[[#This Row],[Quantity]]*Table2[[#This Row],[Unit Price]], Table1[[#This Row],[Quantity]]*Table1[[#This Row],[Unit Price]] )</f>
        <v>0.79</v>
      </c>
      <c r="F23" s="3" t="s">
        <v>44</v>
      </c>
      <c r="L23" s="2">
        <f>Table2[[#This Row],[Quantity]]*Table2[[#This Row],[Unit Price]]</f>
        <v>0</v>
      </c>
      <c r="M23" s="2"/>
    </row>
    <row r="24" spans="1:13" x14ac:dyDescent="0.25">
      <c r="A24" t="s">
        <v>47</v>
      </c>
      <c r="B24">
        <v>1</v>
      </c>
      <c r="C24" t="s">
        <v>8</v>
      </c>
      <c r="D24" s="2">
        <v>0.73</v>
      </c>
      <c r="E24" s="2">
        <f>IF( Table1[[#This Row],[Substitute]] = "Yes", Table2[[#This Row],[Quantity]]*Table2[[#This Row],[Unit Price]], Table1[[#This Row],[Quantity]]*Table1[[#This Row],[Unit Price]] )</f>
        <v>0.73</v>
      </c>
      <c r="F24" t="s">
        <v>46</v>
      </c>
      <c r="L24" s="2">
        <f>Table2[[#This Row],[Quantity]]*Table2[[#This Row],[Unit Price]]</f>
        <v>0</v>
      </c>
      <c r="M24" s="2"/>
    </row>
    <row r="25" spans="1:13" x14ac:dyDescent="0.25">
      <c r="A25" t="s">
        <v>49</v>
      </c>
      <c r="B25">
        <v>2</v>
      </c>
      <c r="C25" t="s">
        <v>8</v>
      </c>
      <c r="D25" s="2">
        <v>0.15</v>
      </c>
      <c r="E25" s="2">
        <f>IF( Table1[[#This Row],[Substitute]] = "Yes", Table2[[#This Row],[Quantity]]*Table2[[#This Row],[Unit Price]], Table1[[#This Row],[Quantity]]*Table1[[#This Row],[Unit Price]] )</f>
        <v>0.3</v>
      </c>
      <c r="F25" t="s">
        <v>48</v>
      </c>
      <c r="L25" s="2">
        <f>Table2[[#This Row],[Quantity]]*Table2[[#This Row],[Unit Price]]</f>
        <v>0</v>
      </c>
      <c r="M25" s="2"/>
    </row>
    <row r="26" spans="1:13" x14ac:dyDescent="0.25">
      <c r="A26" t="s">
        <v>50</v>
      </c>
      <c r="B26">
        <v>1</v>
      </c>
      <c r="C26" t="s">
        <v>8</v>
      </c>
      <c r="D26" s="2">
        <v>2.86</v>
      </c>
      <c r="E26" s="2">
        <f>IF( Table1[[#This Row],[Substitute]] = "Yes", Table2[[#This Row],[Quantity]]*Table2[[#This Row],[Unit Price]], Table1[[#This Row],[Quantity]]*Table1[[#This Row],[Unit Price]] )</f>
        <v>2.86</v>
      </c>
      <c r="F26" t="s">
        <v>51</v>
      </c>
      <c r="L26" s="2">
        <f>Table2[[#This Row],[Quantity]]*Table2[[#This Row],[Unit Price]]</f>
        <v>0</v>
      </c>
      <c r="M26" s="2"/>
    </row>
    <row r="27" spans="1:13" x14ac:dyDescent="0.25">
      <c r="A27" t="s">
        <v>52</v>
      </c>
      <c r="B27">
        <v>1</v>
      </c>
      <c r="C27" t="s">
        <v>8</v>
      </c>
      <c r="D27" s="2">
        <v>2.31</v>
      </c>
      <c r="E27" s="2">
        <f>IF( Table1[[#This Row],[Substitute]] = "Yes", Table2[[#This Row],[Quantity]]*Table2[[#This Row],[Unit Price]], Table1[[#This Row],[Quantity]]*Table1[[#This Row],[Unit Price]] )</f>
        <v>2.31</v>
      </c>
      <c r="F27" t="s">
        <v>51</v>
      </c>
      <c r="L27" s="2">
        <f>Table2[[#This Row],[Quantity]]*Table2[[#This Row],[Unit Price]]</f>
        <v>0</v>
      </c>
      <c r="M27" s="2"/>
    </row>
    <row r="28" spans="1:13" x14ac:dyDescent="0.25">
      <c r="A28" t="s">
        <v>53</v>
      </c>
      <c r="B28">
        <v>1</v>
      </c>
      <c r="C28" t="s">
        <v>8</v>
      </c>
      <c r="D28" s="2">
        <v>1.38</v>
      </c>
      <c r="E28" s="2">
        <f>IF( Table1[[#This Row],[Substitute]] = "Yes", Table2[[#This Row],[Quantity]]*Table2[[#This Row],[Unit Price]], Table1[[#This Row],[Quantity]]*Table1[[#This Row],[Unit Price]] )</f>
        <v>1.38</v>
      </c>
      <c r="F28" t="s">
        <v>51</v>
      </c>
      <c r="L28" s="2">
        <f>Table2[[#This Row],[Quantity]]*Table2[[#This Row],[Unit Price]]</f>
        <v>0</v>
      </c>
      <c r="M28" s="2"/>
    </row>
    <row r="29" spans="1:13" x14ac:dyDescent="0.25">
      <c r="A29" t="s">
        <v>55</v>
      </c>
      <c r="B29">
        <v>1</v>
      </c>
      <c r="C29" t="s">
        <v>8</v>
      </c>
      <c r="D29" s="2">
        <v>9.99</v>
      </c>
      <c r="E29" s="2">
        <f>IF( Table1[[#This Row],[Substitute]] = "Yes", Table2[[#This Row],[Quantity]]*Table2[[#This Row],[Unit Price]], Table1[[#This Row],[Quantity]]*Table1[[#This Row],[Unit Price]] )</f>
        <v>9.99</v>
      </c>
      <c r="F29" t="s">
        <v>56</v>
      </c>
      <c r="L29" s="2">
        <f>Table2[[#This Row],[Quantity]]*Table2[[#This Row],[Unit Price]]</f>
        <v>0</v>
      </c>
      <c r="M29" s="2"/>
    </row>
    <row r="30" spans="1:13" x14ac:dyDescent="0.25">
      <c r="A30" t="s">
        <v>66</v>
      </c>
      <c r="B30">
        <v>1</v>
      </c>
      <c r="C30" t="s">
        <v>8</v>
      </c>
      <c r="D30" s="2">
        <v>7.99</v>
      </c>
      <c r="E30" s="2">
        <f>IF( Table1[[#This Row],[Substitute]] = "Yes", Table2[[#This Row],[Quantity]]*Table2[[#This Row],[Unit Price]], Table1[[#This Row],[Quantity]]*Table1[[#This Row],[Unit Price]] )</f>
        <v>7.99</v>
      </c>
      <c r="F30" t="s">
        <v>68</v>
      </c>
      <c r="G30" t="s">
        <v>67</v>
      </c>
      <c r="L30" s="2">
        <f>Table2[[#This Row],[Quantity]]*Table2[[#This Row],[Unit Price]]</f>
        <v>0</v>
      </c>
      <c r="M30" s="2"/>
    </row>
    <row r="31" spans="1:13" x14ac:dyDescent="0.25">
      <c r="A31" t="s">
        <v>4</v>
      </c>
      <c r="E31" s="2">
        <f>SUBTOTAL(109,Table1[Total])</f>
        <v>91.85</v>
      </c>
      <c r="L31" s="2"/>
      <c r="M31" s="2"/>
    </row>
    <row r="42" spans="1:1" x14ac:dyDescent="0.25">
      <c r="A42" s="1" t="s">
        <v>15</v>
      </c>
    </row>
  </sheetData>
  <phoneticPr fontId="1" type="noConversion"/>
  <dataValidations count="1">
    <dataValidation type="list" allowBlank="1" showInputMessage="1" showErrorMessage="1" sqref="C2:C30" xr:uid="{85C47236-C204-4451-A361-76C1023E370E}">
      <formula1>"Yes,No,N/A"</formula1>
    </dataValidation>
  </dataValidations>
  <hyperlinks>
    <hyperlink ref="F11" r:id="rId1" xr:uid="{C9110609-9A69-4256-818D-B5A8823B8CC3}"/>
    <hyperlink ref="F9" r:id="rId2" xr:uid="{2CA3B467-D856-4DCE-9761-CE0C9448E9E0}"/>
    <hyperlink ref="F10" r:id="rId3" xr:uid="{5441F093-81BF-4F79-BA43-769A163E5B95}"/>
    <hyperlink ref="F12" r:id="rId4" xr:uid="{A2FF56D8-2A38-4BF9-BBAB-8CE3E92F84B7}"/>
    <hyperlink ref="F13" r:id="rId5" xr:uid="{9CA21627-2AA9-40C8-97D3-91AD5D2DF47D}"/>
    <hyperlink ref="F14" r:id="rId6" xr:uid="{C4DFCB36-CE06-4446-9FF0-D42EE49F1154}"/>
    <hyperlink ref="F16" r:id="rId7" xr:uid="{9BBF8E1D-3BBF-4D29-B586-53B80FFEB964}"/>
    <hyperlink ref="F23" r:id="rId8" xr:uid="{B625AE6A-7AC1-4FE4-A8A1-071D6B1F0A12}"/>
    <hyperlink ref="F19" r:id="rId9" xr:uid="{CE7E51FD-7FB0-406D-A849-52CAE3CB66FE}"/>
    <hyperlink ref="M2" r:id="rId10" display="https://www.aliexpress.com/item/32995552535.html" xr:uid="{FEA8649C-928C-418F-809A-0C9F57312B6C}"/>
    <hyperlink ref="M3" r:id="rId11" xr:uid="{9A43F33D-8180-4820-A35E-600177C68E41}"/>
    <hyperlink ref="M9" r:id="rId12" xr:uid="{F8C58054-AD11-450A-9683-740C11C40AD1}"/>
    <hyperlink ref="F18" r:id="rId13" xr:uid="{9B7A094D-A856-4D13-8D26-A8B9C6733471}"/>
  </hyperlinks>
  <pageMargins left="0.7" right="0.7" top="0.75" bottom="0.75" header="0.3" footer="0.3"/>
  <pageSetup orientation="portrait" r:id="rId14"/>
  <tableParts count="2"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2020-09-15T03:34:53Z</dcterms:created>
  <dcterms:modified xsi:type="dcterms:W3CDTF">2020-09-16T04:17:26Z</dcterms:modified>
</cp:coreProperties>
</file>