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liming/Documents/GitHub/Warwick_Assignments/lab/lab_week02/"/>
    </mc:Choice>
  </mc:AlternateContent>
  <xr:revisionPtr revIDLastSave="0" documentId="13_ncr:1_{19523DA6-BD37-CC46-BD92-95273404042F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Q7" i="1" s="1"/>
  <c r="L7" i="1"/>
  <c r="N7" i="1" s="1"/>
  <c r="K7" i="1"/>
  <c r="M7" i="1" s="1"/>
  <c r="H7" i="1"/>
  <c r="O14" i="1"/>
  <c r="P14" i="1" s="1"/>
  <c r="Q14" i="1" s="1"/>
  <c r="L14" i="1"/>
  <c r="N14" i="1" s="1"/>
  <c r="K14" i="1"/>
  <c r="M14" i="1" s="1"/>
  <c r="H14" i="1"/>
  <c r="O13" i="1"/>
  <c r="P13" i="1" s="1"/>
  <c r="Q13" i="1" s="1"/>
  <c r="L13" i="1"/>
  <c r="N13" i="1" s="1"/>
  <c r="K13" i="1"/>
  <c r="M13" i="1" s="1"/>
  <c r="H13" i="1"/>
  <c r="O12" i="1"/>
  <c r="P12" i="1" s="1"/>
  <c r="Q12" i="1" s="1"/>
  <c r="L12" i="1"/>
  <c r="N12" i="1" s="1"/>
  <c r="K12" i="1"/>
  <c r="M12" i="1" s="1"/>
  <c r="H12" i="1"/>
  <c r="O11" i="1"/>
  <c r="P11" i="1" s="1"/>
  <c r="Q11" i="1" s="1"/>
  <c r="L11" i="1"/>
  <c r="N11" i="1" s="1"/>
  <c r="K11" i="1"/>
  <c r="M11" i="1" s="1"/>
  <c r="H11" i="1"/>
  <c r="O10" i="1"/>
  <c r="P10" i="1" s="1"/>
  <c r="Q10" i="1" s="1"/>
  <c r="L10" i="1"/>
  <c r="N10" i="1" s="1"/>
  <c r="K10" i="1"/>
  <c r="M10" i="1" s="1"/>
  <c r="H10" i="1"/>
  <c r="O9" i="1"/>
  <c r="P9" i="1" s="1"/>
  <c r="Q9" i="1" s="1"/>
  <c r="L9" i="1"/>
  <c r="N9" i="1" s="1"/>
  <c r="K9" i="1"/>
  <c r="M9" i="1" s="1"/>
  <c r="H9" i="1"/>
  <c r="O8" i="1"/>
  <c r="P8" i="1" s="1"/>
  <c r="Q8" i="1" s="1"/>
  <c r="L8" i="1"/>
  <c r="N8" i="1" s="1"/>
  <c r="K8" i="1"/>
  <c r="M8" i="1" s="1"/>
  <c r="H8" i="1"/>
  <c r="O6" i="1"/>
  <c r="P6" i="1" s="1"/>
  <c r="Q6" i="1" s="1"/>
  <c r="L6" i="1"/>
  <c r="N6" i="1" s="1"/>
  <c r="K6" i="1"/>
  <c r="M6" i="1" s="1"/>
  <c r="H6" i="1"/>
  <c r="O5" i="1"/>
  <c r="P5" i="1" s="1"/>
  <c r="Q5" i="1" s="1"/>
  <c r="L5" i="1"/>
  <c r="N5" i="1" s="1"/>
  <c r="K5" i="1"/>
  <c r="M5" i="1" s="1"/>
  <c r="H5" i="1"/>
  <c r="O4" i="1"/>
  <c r="P4" i="1" s="1"/>
  <c r="Q4" i="1" s="1"/>
  <c r="L4" i="1"/>
  <c r="N4" i="1" s="1"/>
  <c r="K4" i="1"/>
  <c r="M4" i="1" s="1"/>
  <c r="H4" i="1"/>
  <c r="O3" i="1"/>
  <c r="P3" i="1" s="1"/>
  <c r="Q3" i="1" s="1"/>
  <c r="L3" i="1"/>
  <c r="N3" i="1" s="1"/>
  <c r="K3" i="1"/>
  <c r="M3" i="1" s="1"/>
  <c r="H3" i="1"/>
  <c r="O2" i="1"/>
  <c r="P2" i="1" s="1"/>
  <c r="Q2" i="1" s="1"/>
  <c r="L2" i="1"/>
  <c r="N2" i="1" s="1"/>
  <c r="K2" i="1"/>
  <c r="M2" i="1" s="1"/>
  <c r="H2" i="1"/>
</calcChain>
</file>

<file path=xl/sharedStrings.xml><?xml version="1.0" encoding="utf-8"?>
<sst xmlns="http://schemas.openxmlformats.org/spreadsheetml/2006/main" count="16" uniqueCount="16">
  <si>
    <t>number</t>
  </si>
  <si>
    <t>Styrene单体</t>
  </si>
  <si>
    <t>MMA单体</t>
  </si>
  <si>
    <t>2-EHTG链转移剂</t>
  </si>
  <si>
    <t>AIBN</t>
  </si>
  <si>
    <t>toluene</t>
  </si>
  <si>
    <t>s/m</t>
  </si>
  <si>
    <t>Mn</t>
  </si>
  <si>
    <t>Mw</t>
  </si>
  <si>
    <t>DPn</t>
  </si>
  <si>
    <t>DPw</t>
  </si>
  <si>
    <t>1/DPn</t>
  </si>
  <si>
    <t>1/DPw</t>
  </si>
  <si>
    <t>MN'</t>
  </si>
  <si>
    <t>DPN'</t>
  </si>
  <si>
    <t>1/DPN'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</si>
</sst>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H23" sqref="H23"/>
    </sheetView>
  </sheetViews>
  <sheetFormatPr baseColWidth="10" defaultColWidth="9" defaultRowHeight="15" x14ac:dyDescent="0.2"/>
  <cols>
    <col min="2" max="2" width="10.5" bestFit="1" customWidth="1"/>
    <col min="5" max="5" width="14" bestFit="1" customWidth="1"/>
    <col min="11" max="12" width="12.1640625" bestFit="1" customWidth="1"/>
    <col min="13" max="13" width="12.6640625"/>
    <col min="14" max="14" width="12.1640625" bestFit="1" customWidth="1"/>
    <col min="16" max="17" width="12.6640625"/>
  </cols>
  <sheetData>
    <row r="1" spans="1:1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1</v>
      </c>
      <c r="B2">
        <v>15.9978</v>
      </c>
      <c r="E2">
        <v>0</v>
      </c>
      <c r="F2">
        <v>2.0299999999999999E-2</v>
      </c>
      <c r="G2">
        <v>3.9958999999999998</v>
      </c>
      <c r="H2">
        <f>E2*0.95/B2/204.33*104.15/0.995</f>
        <v>0</v>
      </c>
      <c r="I2">
        <v>32581</v>
      </c>
      <c r="J2">
        <v>86317</v>
      </c>
      <c r="K2">
        <f>I2/104.15</f>
        <v>312.82765242438791</v>
      </c>
      <c r="L2">
        <f>J2/2/104.15</f>
        <v>414.38790206433026</v>
      </c>
      <c r="M2">
        <f>1/K2</f>
        <v>3.1966483533347658E-3</v>
      </c>
      <c r="N2">
        <f>1/L2</f>
        <v>2.4131978636884972E-3</v>
      </c>
      <c r="O2">
        <f>J2/2</f>
        <v>43158.5</v>
      </c>
      <c r="P2">
        <f>O2/104.15</f>
        <v>414.38790206433026</v>
      </c>
      <c r="Q2">
        <f>1/P2</f>
        <v>2.4131978636884972E-3</v>
      </c>
    </row>
    <row r="3" spans="1:17" x14ac:dyDescent="0.2">
      <c r="A3">
        <v>2</v>
      </c>
      <c r="B3">
        <v>16.0457</v>
      </c>
      <c r="E3">
        <v>2.9499999999999998E-2</v>
      </c>
      <c r="F3">
        <v>2.01E-2</v>
      </c>
      <c r="G3">
        <v>4.0157999999999996</v>
      </c>
      <c r="H3">
        <f t="shared" ref="H3:H5" si="0">E3*0.95/B3/204.33*104.15/0.995</f>
        <v>8.9472796525861371E-4</v>
      </c>
      <c r="I3">
        <v>5766</v>
      </c>
      <c r="J3">
        <v>10025</v>
      </c>
      <c r="K3">
        <f t="shared" ref="K3:K5" si="1">I3/104.15</f>
        <v>55.362457993278923</v>
      </c>
      <c r="L3">
        <f t="shared" ref="L3:L5" si="2">J3/2/104.15</f>
        <v>48.127700432069126</v>
      </c>
      <c r="M3">
        <f t="shared" ref="M3:M14" si="3">1/K3</f>
        <v>1.806278182448838E-2</v>
      </c>
      <c r="N3">
        <f t="shared" ref="N3:N14" si="4">1/L3</f>
        <v>2.0778054862842895E-2</v>
      </c>
      <c r="O3">
        <f t="shared" ref="O3:O14" si="5">J3/2</f>
        <v>5012.5</v>
      </c>
      <c r="P3">
        <f t="shared" ref="P3:P14" si="6">O3/104.15</f>
        <v>48.127700432069126</v>
      </c>
      <c r="Q3">
        <f t="shared" ref="Q3:Q14" si="7">1/P3</f>
        <v>2.0778054862842895E-2</v>
      </c>
    </row>
    <row r="4" spans="1:17" x14ac:dyDescent="0.2">
      <c r="A4">
        <v>3</v>
      </c>
      <c r="B4">
        <v>16.011199999999999</v>
      </c>
      <c r="E4">
        <v>1.8800000000000001E-2</v>
      </c>
      <c r="F4">
        <v>2.01E-2</v>
      </c>
      <c r="G4">
        <v>4.0217000000000001</v>
      </c>
      <c r="H4">
        <f t="shared" si="0"/>
        <v>5.7142814950810427E-4</v>
      </c>
      <c r="I4">
        <v>5532</v>
      </c>
      <c r="J4">
        <v>11030</v>
      </c>
      <c r="K4">
        <f t="shared" si="1"/>
        <v>53.115698511761877</v>
      </c>
      <c r="L4">
        <f t="shared" si="2"/>
        <v>52.952472395583293</v>
      </c>
      <c r="M4">
        <f t="shared" si="3"/>
        <v>1.8826825741142444E-2</v>
      </c>
      <c r="N4">
        <f t="shared" si="4"/>
        <v>1.8884859474161377E-2</v>
      </c>
      <c r="O4">
        <f t="shared" si="5"/>
        <v>5515</v>
      </c>
      <c r="P4">
        <f t="shared" si="6"/>
        <v>52.952472395583293</v>
      </c>
      <c r="Q4">
        <f t="shared" si="7"/>
        <v>1.8884859474161377E-2</v>
      </c>
    </row>
    <row r="5" spans="1:17" x14ac:dyDescent="0.2">
      <c r="A5">
        <v>5</v>
      </c>
      <c r="B5">
        <v>15.9978</v>
      </c>
      <c r="E5">
        <v>3.1699999999999999E-2</v>
      </c>
      <c r="F5">
        <v>1.9800000000000002E-2</v>
      </c>
      <c r="G5">
        <v>3.9961000000000002</v>
      </c>
      <c r="H5">
        <f t="shared" si="0"/>
        <v>9.643321876994515E-4</v>
      </c>
      <c r="I5">
        <v>3294</v>
      </c>
      <c r="J5">
        <v>6565</v>
      </c>
      <c r="K5">
        <f t="shared" si="1"/>
        <v>31.627460393662986</v>
      </c>
      <c r="L5">
        <f t="shared" si="2"/>
        <v>31.517042726836291</v>
      </c>
      <c r="M5">
        <f>1/K5</f>
        <v>3.1618093503339405E-2</v>
      </c>
      <c r="N5">
        <f t="shared" si="4"/>
        <v>3.1728865194211732E-2</v>
      </c>
      <c r="O5">
        <f t="shared" si="5"/>
        <v>3282.5</v>
      </c>
      <c r="P5">
        <f t="shared" si="6"/>
        <v>31.517042726836291</v>
      </c>
      <c r="Q5">
        <f t="shared" si="7"/>
        <v>3.1728865194211732E-2</v>
      </c>
    </row>
    <row r="6" spans="1:17" x14ac:dyDescent="0.2">
      <c r="A6">
        <v>6</v>
      </c>
      <c r="C6">
        <v>16.010400000000001</v>
      </c>
      <c r="E6">
        <v>0</v>
      </c>
      <c r="F6">
        <v>2.1600000000000001E-2</v>
      </c>
      <c r="G6">
        <v>4.0148000000000001</v>
      </c>
      <c r="H6">
        <f>E6*0.95/204.33/C6/0.99*100.12</f>
        <v>0</v>
      </c>
      <c r="I6">
        <v>122190</v>
      </c>
      <c r="J6">
        <v>249392</v>
      </c>
      <c r="K6">
        <f>I6/100.12</f>
        <v>1220.4354774270873</v>
      </c>
      <c r="L6">
        <f>J6/2/100.12</f>
        <v>1245.4654414702356</v>
      </c>
      <c r="M6">
        <f t="shared" si="3"/>
        <v>8.1937965463622236E-4</v>
      </c>
      <c r="N6">
        <f t="shared" si="4"/>
        <v>8.029126836466287E-4</v>
      </c>
      <c r="O6">
        <f t="shared" si="5"/>
        <v>124696</v>
      </c>
      <c r="P6">
        <f t="shared" si="6"/>
        <v>1197.2731637061929</v>
      </c>
      <c r="Q6">
        <f t="shared" si="7"/>
        <v>8.3523128247898896E-4</v>
      </c>
    </row>
    <row r="7" spans="1:17" x14ac:dyDescent="0.2">
      <c r="A7">
        <v>14</v>
      </c>
      <c r="C7">
        <v>16.005800000000001</v>
      </c>
      <c r="E7">
        <v>0</v>
      </c>
      <c r="F7">
        <v>2.1899999999999999E-2</v>
      </c>
      <c r="G7">
        <v>4.0011999999999999</v>
      </c>
      <c r="H7">
        <f>E7*0.95/204.33/C7/0.99*100.12</f>
        <v>0</v>
      </c>
      <c r="I7">
        <v>148385</v>
      </c>
      <c r="J7">
        <v>359316</v>
      </c>
      <c r="K7">
        <f>I7/100.12</f>
        <v>1482.0715141829803</v>
      </c>
      <c r="L7">
        <f>J7/2/100.12</f>
        <v>1794.4266879744307</v>
      </c>
      <c r="M7">
        <f>1/K7</f>
        <v>6.7473127337668904E-4</v>
      </c>
      <c r="N7">
        <f>1/L7</f>
        <v>5.572810562290574E-4</v>
      </c>
      <c r="O7">
        <f>J7/2</f>
        <v>179658</v>
      </c>
      <c r="P7">
        <f>O7/104.15</f>
        <v>1724.9927988478155</v>
      </c>
      <c r="Q7">
        <f>1/P7</f>
        <v>5.7971256498458182E-4</v>
      </c>
    </row>
    <row r="8" spans="1:17" x14ac:dyDescent="0.2">
      <c r="A8">
        <v>7</v>
      </c>
      <c r="C8">
        <v>16.0063</v>
      </c>
      <c r="E8">
        <v>2.5399999999999999E-2</v>
      </c>
      <c r="F8">
        <v>0.02</v>
      </c>
      <c r="G8">
        <v>4.0061</v>
      </c>
      <c r="H8">
        <f t="shared" ref="H8:H14" si="8">E8*0.95/204.33/C8/0.99*100.12</f>
        <v>7.4613924059214738E-4</v>
      </c>
      <c r="I8">
        <v>85196</v>
      </c>
      <c r="J8">
        <v>157290</v>
      </c>
      <c r="K8">
        <f t="shared" ref="K8:K14" si="9">I8/100.12</f>
        <v>850.93887335197758</v>
      </c>
      <c r="L8">
        <f t="shared" ref="L8:L14" si="10">J8/2/100.12</f>
        <v>785.50739113064321</v>
      </c>
      <c r="M8">
        <f t="shared" si="3"/>
        <v>1.1751725433118926E-3</v>
      </c>
      <c r="N8">
        <f t="shared" si="4"/>
        <v>1.2730624960264479E-3</v>
      </c>
      <c r="O8">
        <f t="shared" si="5"/>
        <v>78645</v>
      </c>
      <c r="P8">
        <f t="shared" si="6"/>
        <v>755.11281805088811</v>
      </c>
      <c r="Q8">
        <f t="shared" si="7"/>
        <v>1.3243054231038211E-3</v>
      </c>
    </row>
    <row r="9" spans="1:17" x14ac:dyDescent="0.2">
      <c r="A9">
        <v>8</v>
      </c>
      <c r="C9">
        <v>16.012799999999999</v>
      </c>
      <c r="E9">
        <v>2.29E-2</v>
      </c>
      <c r="F9">
        <v>1.9900000000000001E-2</v>
      </c>
      <c r="G9">
        <v>4.1241000000000003</v>
      </c>
      <c r="H9">
        <f t="shared" si="8"/>
        <v>6.7242727289920786E-4</v>
      </c>
      <c r="I9">
        <v>62252</v>
      </c>
      <c r="J9">
        <v>162398</v>
      </c>
      <c r="K9">
        <f t="shared" si="9"/>
        <v>621.77387135437471</v>
      </c>
      <c r="L9">
        <f t="shared" si="10"/>
        <v>811.01677986416291</v>
      </c>
      <c r="M9">
        <f t="shared" si="3"/>
        <v>1.6083017413095163E-3</v>
      </c>
      <c r="N9">
        <f t="shared" si="4"/>
        <v>1.2330201110851121E-3</v>
      </c>
      <c r="O9">
        <f t="shared" si="5"/>
        <v>81199</v>
      </c>
      <c r="P9">
        <f t="shared" si="6"/>
        <v>779.6351416226596</v>
      </c>
      <c r="Q9">
        <f t="shared" si="7"/>
        <v>1.2826512641781302E-3</v>
      </c>
    </row>
    <row r="10" spans="1:17" x14ac:dyDescent="0.2">
      <c r="A10">
        <v>9</v>
      </c>
      <c r="C10">
        <v>16.026499999999999</v>
      </c>
      <c r="E10">
        <v>4.99E-2</v>
      </c>
      <c r="F10">
        <v>2.3E-2</v>
      </c>
      <c r="G10">
        <v>4.0286</v>
      </c>
      <c r="H10">
        <f t="shared" si="8"/>
        <v>1.4639929130218516E-3</v>
      </c>
      <c r="I10">
        <v>59543</v>
      </c>
      <c r="J10">
        <v>109464</v>
      </c>
      <c r="K10">
        <f t="shared" si="9"/>
        <v>594.71634039153014</v>
      </c>
      <c r="L10">
        <f t="shared" si="10"/>
        <v>546.66400319616457</v>
      </c>
      <c r="M10">
        <f t="shared" si="3"/>
        <v>1.681473892816956E-3</v>
      </c>
      <c r="N10">
        <f t="shared" si="4"/>
        <v>1.8292772052912374E-3</v>
      </c>
      <c r="O10">
        <f t="shared" si="5"/>
        <v>54732</v>
      </c>
      <c r="P10">
        <f t="shared" si="6"/>
        <v>525.51128180508874</v>
      </c>
      <c r="Q10">
        <f t="shared" si="7"/>
        <v>1.902908718848206E-3</v>
      </c>
    </row>
    <row r="11" spans="1:17" x14ac:dyDescent="0.2">
      <c r="A11">
        <v>10</v>
      </c>
      <c r="C11">
        <v>16.0352</v>
      </c>
      <c r="E11">
        <v>0.1109</v>
      </c>
      <c r="F11">
        <v>2.1499999999999998E-2</v>
      </c>
      <c r="G11">
        <v>4.0316000000000001</v>
      </c>
      <c r="H11">
        <f t="shared" si="8"/>
        <v>3.2518782831558236E-3</v>
      </c>
      <c r="I11">
        <v>39292</v>
      </c>
      <c r="J11">
        <v>55555</v>
      </c>
      <c r="K11">
        <f t="shared" si="9"/>
        <v>392.44906112664802</v>
      </c>
      <c r="L11">
        <f t="shared" si="10"/>
        <v>277.44206951658009</v>
      </c>
      <c r="M11">
        <f t="shared" si="3"/>
        <v>2.5481013946859411E-3</v>
      </c>
      <c r="N11">
        <f t="shared" si="4"/>
        <v>3.6043560435604356E-3</v>
      </c>
      <c r="O11">
        <f t="shared" si="5"/>
        <v>27777.5</v>
      </c>
      <c r="P11">
        <f t="shared" si="6"/>
        <v>266.70667306769082</v>
      </c>
      <c r="Q11">
        <f t="shared" si="7"/>
        <v>3.7494374943749438E-3</v>
      </c>
    </row>
    <row r="12" spans="1:17" x14ac:dyDescent="0.2">
      <c r="A12">
        <v>11</v>
      </c>
      <c r="C12">
        <v>16.3047</v>
      </c>
      <c r="E12">
        <v>0.20100000000000001</v>
      </c>
      <c r="F12">
        <v>2.3300000000000001E-2</v>
      </c>
      <c r="G12">
        <v>4.0313999999999997</v>
      </c>
      <c r="H12">
        <f t="shared" si="8"/>
        <v>5.7964268789524633E-3</v>
      </c>
      <c r="I12">
        <v>24895</v>
      </c>
      <c r="J12">
        <v>40793</v>
      </c>
      <c r="K12">
        <f t="shared" si="9"/>
        <v>248.65161805833</v>
      </c>
      <c r="L12">
        <f t="shared" si="10"/>
        <v>203.7205353575709</v>
      </c>
      <c r="M12">
        <f t="shared" si="3"/>
        <v>4.0216911026310503E-3</v>
      </c>
      <c r="N12">
        <f t="shared" si="4"/>
        <v>4.9086853136567554E-3</v>
      </c>
      <c r="O12">
        <f t="shared" si="5"/>
        <v>20396.5</v>
      </c>
      <c r="P12">
        <f t="shared" si="6"/>
        <v>195.83773403744598</v>
      </c>
      <c r="Q12">
        <f t="shared" si="7"/>
        <v>5.106268232294757E-3</v>
      </c>
    </row>
    <row r="13" spans="1:17" x14ac:dyDescent="0.2">
      <c r="A13">
        <v>12</v>
      </c>
      <c r="C13">
        <v>16.308499999999999</v>
      </c>
      <c r="E13">
        <v>0.36609999999999998</v>
      </c>
      <c r="F13">
        <v>2.4400000000000002E-2</v>
      </c>
      <c r="G13">
        <v>4.0204000000000004</v>
      </c>
      <c r="H13">
        <f t="shared" si="8"/>
        <v>1.0555111552671418E-2</v>
      </c>
      <c r="I13">
        <v>15372</v>
      </c>
      <c r="J13">
        <v>25044</v>
      </c>
      <c r="K13">
        <f t="shared" si="9"/>
        <v>153.53575709149021</v>
      </c>
      <c r="L13">
        <f t="shared" si="10"/>
        <v>125.06991610067918</v>
      </c>
      <c r="M13">
        <f t="shared" si="3"/>
        <v>6.5131407754358576E-3</v>
      </c>
      <c r="N13">
        <f t="shared" si="4"/>
        <v>7.9955278709471327E-3</v>
      </c>
      <c r="O13">
        <f t="shared" si="5"/>
        <v>12522</v>
      </c>
      <c r="P13">
        <f t="shared" si="6"/>
        <v>120.23043686989918</v>
      </c>
      <c r="Q13">
        <f t="shared" si="7"/>
        <v>8.3173614438588096E-3</v>
      </c>
    </row>
    <row r="14" spans="1:17" x14ac:dyDescent="0.2">
      <c r="A14">
        <v>13</v>
      </c>
      <c r="C14">
        <v>16.007400000000001</v>
      </c>
      <c r="E14">
        <v>0.31719999999999998</v>
      </c>
      <c r="F14">
        <v>2.2800000000000001E-2</v>
      </c>
      <c r="G14">
        <v>4.0038</v>
      </c>
      <c r="H14">
        <f t="shared" si="8"/>
        <v>9.3172875278109447E-3</v>
      </c>
      <c r="I14">
        <v>12710</v>
      </c>
      <c r="J14">
        <v>25339</v>
      </c>
      <c r="K14">
        <f t="shared" si="9"/>
        <v>126.94766280463443</v>
      </c>
      <c r="L14">
        <f t="shared" si="10"/>
        <v>126.54314822213344</v>
      </c>
      <c r="M14">
        <f t="shared" si="3"/>
        <v>7.877261998426437E-3</v>
      </c>
      <c r="N14">
        <f t="shared" si="4"/>
        <v>7.9024428746201515E-3</v>
      </c>
      <c r="O14">
        <f t="shared" si="5"/>
        <v>12669.5</v>
      </c>
      <c r="P14">
        <f t="shared" si="6"/>
        <v>121.64666346615458</v>
      </c>
      <c r="Q14">
        <f t="shared" si="7"/>
        <v>8.2205296183748382E-3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Evolution Era</dc:creator>
  <cp:lastModifiedBy>liming li</cp:lastModifiedBy>
  <dcterms:created xsi:type="dcterms:W3CDTF">2015-06-05T18:19:00Z</dcterms:created>
  <dcterms:modified xsi:type="dcterms:W3CDTF">2023-10-30T19:40:57Z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8BBC0FCA38F447BD8E7E3E5F12E24CA5_12</vt:lpwstr>
  </property>
  <property fmtid="{D5CDD505-2E9C-101B-9397-08002B2CF9AE}" pid="3" name="KSOProductBuildVer">
    <vt:lpwstr>2052-12.1.0.15712</vt:lpwstr>
  </property>
</Properties>
</file>