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115" tabRatio="654" firstSheet="1" activeTab="1"/>
  </bookViews>
  <sheets>
    <sheet name="成绩汇总表" sheetId="15" r:id="rId1"/>
    <sheet name="季度内第一个月评价表" sheetId="5" r:id="rId2"/>
    <sheet name="季度内第二个月评价表" sheetId="12" r:id="rId3"/>
    <sheet name="季度内第三个月评价表" sheetId="13" r:id="rId4"/>
    <sheet name="个人意愿和能力" sheetId="19" r:id="rId5"/>
    <sheet name="月项目计划" sheetId="18" r:id="rId6"/>
  </sheets>
  <definedNames>
    <definedName name="MmExcelLinker_80FA8D00_EA23_4872_94D9_7897ABCD669A" localSheetId="1">季度内第一个月评价表!#REF!</definedName>
    <definedName name="MmExcelLinker_80FA8D00_EA23_4872_94D9_7897ABCD669A">#REF!</definedName>
  </definedNames>
  <calcPr calcId="144525"/>
</workbook>
</file>

<file path=xl/comments1.xml><?xml version="1.0" encoding="utf-8"?>
<comments xmlns="http://schemas.openxmlformats.org/spreadsheetml/2006/main">
  <authors>
    <author>linlong</author>
  </authors>
  <commentList>
    <comment ref="C3" authorId="0">
      <text>
        <r>
          <rPr>
            <sz val="9"/>
            <rFont val="宋体"/>
            <charset val="134"/>
          </rPr>
          <t>表内的分类未涵盖所有情况，可作为考评参考使用</t>
        </r>
      </text>
    </comment>
  </commentList>
</comments>
</file>

<file path=xl/sharedStrings.xml><?xml version="1.0" encoding="utf-8"?>
<sst xmlns="http://schemas.openxmlformats.org/spreadsheetml/2006/main" count="144">
  <si>
    <t>研发部员工绩效考核</t>
  </si>
  <si>
    <t>姓名：</t>
  </si>
  <si>
    <t>上级主管：</t>
  </si>
  <si>
    <t>目标类型</t>
  </si>
  <si>
    <t>分值</t>
  </si>
  <si>
    <t>季度内第一个月业绩指标</t>
  </si>
  <si>
    <t>季度内第二个月业绩指标</t>
  </si>
  <si>
    <t>季度内第三个月业绩指标</t>
  </si>
  <si>
    <t>个人意愿与能力考核</t>
  </si>
  <si>
    <t>总计得分:</t>
  </si>
  <si>
    <t>等级评定:</t>
  </si>
  <si>
    <t>员工季度内第一个月绩效考核表（二月份）</t>
  </si>
  <si>
    <t>目标定义</t>
  </si>
  <si>
    <t>日期</t>
  </si>
  <si>
    <t>关键结果</t>
  </si>
  <si>
    <t>其他工作内容</t>
  </si>
  <si>
    <t>自我评价</t>
  </si>
  <si>
    <t>上级主管评价</t>
  </si>
  <si>
    <t>打分标准</t>
  </si>
  <si>
    <t>描述</t>
  </si>
  <si>
    <t>业绩指标</t>
  </si>
  <si>
    <t>项目质量保障</t>
  </si>
  <si>
    <t>第一周</t>
  </si>
  <si>
    <t>1.麟龙决策软件（Android版）
 (1).新版UAT验证变更点测试
 (2).全功能测试用例执行32条，Pass 22条，Fail 4条，Block 4条
 (3).用例更新及补充：更新22条用例，新增14条用例
 (4).三端指标数据对比：对比CCI等9个指标三端数据
 (5）.BUG提交：24个
2.麟龙决策软件（IOS版）
 (1).回归测试：Closed 3个
 (2).跟进测试：全功能测试用例执行，Pass 55条，Fail 8条，Block 1条
 (3).自由测试
 (4).BUG提交：10个
3.投顾至尊APP
（1).自动化测试脚本编写及更新维护8条:自动化脚本执行3轮，pass 7条，手动执行1条
 (2).自由测试
 (3).IOS版本验证，执行测试用例50条，Fail 14条，Pass 22条，Block 14条
 (4).Android版本验证Pass 1个， reproduce 14个
 (5).回归测试：Reopen 10 条，closed 8 条, block 1条
 (6).BUG提交：26个
4.麟龙决策软件（PC版）
 (1).跟进测试：全功能测试用例执行，Pass 46条， Fail 14条， Block3条
 (2).回归测试：Closed 1个，Reopen 1个
 (3).自由测试
 (4).BUG提交：10个</t>
  </si>
  <si>
    <t>90～100分:员工的表现堪称楷模，完成出色，成绩显著,整体超出预定的工作内容。
85～89分:员工的表现很好，部分超出预定的工作内容。
80～84分:员工表现正常，以完成本职工作为主。
60～79分:员工表现基本完成工作任务，还需改进或提升工作方法。
59分以下:员工表现较差。</t>
  </si>
  <si>
    <t>第二周</t>
  </si>
  <si>
    <t>第三周</t>
  </si>
  <si>
    <t>第四周</t>
  </si>
  <si>
    <t>总计：</t>
  </si>
  <si>
    <t>个人评分：</t>
  </si>
  <si>
    <t>上级评分：</t>
  </si>
  <si>
    <t>员工季度内第二个月绩效考核表（三月份）</t>
  </si>
  <si>
    <t>第五周</t>
  </si>
  <si>
    <t>员工季度内第三个月绩效考核表（四月份）</t>
  </si>
  <si>
    <t>本季度内个人意愿与能力考核表</t>
  </si>
  <si>
    <t>分类</t>
  </si>
  <si>
    <t>分类说明</t>
  </si>
  <si>
    <t>个人
意愿
与能力</t>
  </si>
  <si>
    <t>外部支撑</t>
  </si>
  <si>
    <t>1.个人利益服从集体利益，个人遵守公司的制度和纪律</t>
  </si>
  <si>
    <t>1、遵循公司规章制度，能够服从集体利益
2、团队凝聚力强，有效的团队规范，自我管理和控制能力有提高
3、有明确目标和任务，对应的岗位能力有有效的工作方法，嫩流畅的完成阶段性目标并反馈
4、熟练并掌握业务知识逻辑
5、积极与团队内外人员沟通配合
6、工作合理调配，日常工作稳定性</t>
  </si>
  <si>
    <t>90～100分:员工的能力与态度堪称楷模，大大超出其工作岗位应具备的要求。
85～89分:员工的能力与态度很好，部分超出其工作岗位应具备的要求。
80～84分:员工的能力与态度一般，符合其工作岗位应具备的要求。
60～79分:员工的能力与态度在部分要求上还需改进。
59分以下:员工在技能与态度上的表现较差。</t>
  </si>
  <si>
    <t>团队合作</t>
  </si>
  <si>
    <t>1.团队凝聚力强，有效的团队规范，提高团队的自我管理和自我控制能力</t>
  </si>
  <si>
    <t>执行力</t>
  </si>
  <si>
    <t>1.员工有明确的工作目标和任务
2.员工有对应的岗位能力和有效的工作方法
3.员工能够流畅的完成阶段性目标并及时反馈</t>
  </si>
  <si>
    <t>业务知识</t>
  </si>
  <si>
    <t>1.熟悉并掌握项目的业务知识和逻辑</t>
  </si>
  <si>
    <t>技术能力</t>
  </si>
  <si>
    <t>1.具有丰富的专业技能，能充分高效的完成本身任务</t>
  </si>
  <si>
    <t>沟通能力</t>
  </si>
  <si>
    <t>1.能够积极的与团队人员/部门同事/其他部门沟通工作节点和配合事宜</t>
  </si>
  <si>
    <t>计划和组织能力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</si>
  <si>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预先系统地安排工作以及过程中合理调配各种资源的能力
</t>
    </r>
    <r>
      <rPr>
        <sz val="10"/>
        <rFont val="宋体"/>
        <charset val="134"/>
      </rPr>
      <t>2.团队的稳定性和与其他团队的配合度
3.团队对日常工作的支持程度</t>
    </r>
  </si>
  <si>
    <t>总计</t>
  </si>
  <si>
    <t>测试组工作计划</t>
  </si>
  <si>
    <t>2016年11月份</t>
  </si>
  <si>
    <t>2016年12月份</t>
  </si>
  <si>
    <t>2017年1月份</t>
  </si>
  <si>
    <t>2017年2月份</t>
  </si>
  <si>
    <t>2017年3月份</t>
  </si>
  <si>
    <t>1月第五周/2月第一周</t>
  </si>
  <si>
    <t>2月第二周</t>
  </si>
  <si>
    <t>2月第三周</t>
  </si>
  <si>
    <t>2月第四周</t>
  </si>
  <si>
    <t>2月第五周/3月第一周</t>
  </si>
  <si>
    <t>3月第二周</t>
  </si>
  <si>
    <t>3月第三周</t>
  </si>
  <si>
    <t>3月第四周</t>
  </si>
  <si>
    <t>3月第五周</t>
  </si>
  <si>
    <t>人员</t>
  </si>
  <si>
    <t xml:space="preserve">   
姓名</t>
  </si>
  <si>
    <t>深证数据</t>
  </si>
  <si>
    <t>强势排行</t>
  </si>
  <si>
    <t>适配</t>
  </si>
  <si>
    <t>分版本</t>
  </si>
  <si>
    <t>新三板接入</t>
  </si>
  <si>
    <t>白玲玉</t>
  </si>
  <si>
    <t>PC：
1、画线跟进测试
2、指标跟进测试
3、除权</t>
  </si>
  <si>
    <t>PC：
1、上证实时动态测试
2、上深指标接入测试
3、估测试
4、画线跟进测试</t>
  </si>
  <si>
    <t>PC：
1、深证板块更新
2、自设自选指标用例、评审、执行测试
3、横竖屏跟进测试</t>
  </si>
  <si>
    <t xml:space="preserve">PC：
1、分时完善测试
2、板块设置测试
3、OX图测试
4、1/2/3/4/5/6需求分析及用例设计、评审  </t>
  </si>
  <si>
    <t>PC
1、对比分析用例设计及评审
2、选股用例补充及评审</t>
  </si>
  <si>
    <t>PC：
1、鹰眼盯盘用例执行
2、对比分析用例执行
3、片段操作用例设计及评审
4、F10跟进测试
5、选股测试
6、bug回归
7、PC全功能用例执行</t>
  </si>
  <si>
    <t>PC：
1、片段操作测试
2、决策用例设计及评审
3、深证数据接入及行情优化相关测试
4、补充指标的切换及叠加测试
5、强势排行用例设计、评审，执行
6、金股追踪用例设计及执行</t>
  </si>
  <si>
    <t>PC：
1、bug回归
2、参数及均线优化测试</t>
  </si>
  <si>
    <t xml:space="preserve">PC：
1、bug回归
2、版本跟进测试
3、金股追踪用例评审及用例设执行
4、指标对比
5、F10布局跟进测试
</t>
  </si>
  <si>
    <t xml:space="preserve">PC：
1、影响进入系统测试的bug回归
2、版本跟进测试
3、金股追踪用例执行
4、指标对比
5、F10布局跟进测试
6、强势排行用例设计及评审、执行
</t>
  </si>
  <si>
    <t xml:space="preserve">PC：
1、针对发布版本验证
2、版本拆分规则了解
3、问题优化
4、bug验证
5、指标对比
</t>
  </si>
  <si>
    <t>1、深证数据接入相关测试
2、版本跟进测试
3、金股追踪用例执行
4、指标对比
5、F10布局跟进测试
6、bug回归
7、自动化</t>
  </si>
  <si>
    <t>1、深证数据接入验证
2、系统测试非功能准备
3、绑定手机测试
4、指标对比
5、F10布局跟进测试
6、bug回归
7、自动化
8、设置用例准备
9、分版本方案讨论</t>
  </si>
  <si>
    <t xml:space="preserve">1、帮助测试
2、系统测试非功能准备
3、选股测试
4、指标对比
5、bug回归
6、自动化
7、全功能+非功能尝试
</t>
  </si>
  <si>
    <t xml:space="preserve">1、帮助测试
2、系统测试非功能准备
3、选股测试
4、指标对比
5、bug回归
6、自动化
7、强势排行对应测试
</t>
  </si>
  <si>
    <t>PC：
1、系统测试非功能准备
2、新三板接入测试
3、bug回归
4、自动化</t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</si>
  <si>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1、参与拆分版本方案设计
2、PC系统测试
3、跟进测试（强势排行、十字游标和网络线、指标-均线扣减表及空头散弹枪等5个）
4、独立UAT环境搭建及验证
5、F10巨灵对接事宜跟进
</t>
    </r>
    <r>
      <rPr>
        <b/>
        <sz val="10"/>
        <rFont val="宋体"/>
        <charset val="134"/>
      </rPr>
      <t>内部系统三期：</t>
    </r>
    <r>
      <rPr>
        <sz val="10"/>
        <rFont val="宋体"/>
        <charset val="134"/>
      </rPr>
      <t xml:space="preserve">
跟进测试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</si>
  <si>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1、跟进测试（优化）
2、自动化
3、业务第三轮版本
4、F10巨灵对接事宜跟进
</t>
    </r>
    <r>
      <rPr>
        <b/>
        <sz val="10"/>
        <rFont val="宋体"/>
        <charset val="134"/>
      </rPr>
      <t>内部系统三期：</t>
    </r>
    <r>
      <rPr>
        <sz val="10"/>
        <rFont val="宋体"/>
        <charset val="134"/>
      </rPr>
      <t xml:space="preserve">
非普及版交易时，加入可停用的账号测试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</si>
  <si>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1、PC系统测试
2、跟进测试（对数K线、配套均线、选股、版本拆分）
3、自动化
4、业务第三轮版本
5、F10巨灵对接事宜跟进
</t>
    </r>
    <r>
      <rPr>
        <b/>
        <sz val="10"/>
        <rFont val="宋体"/>
        <charset val="134"/>
      </rPr>
      <t>内部系统三期：</t>
    </r>
    <r>
      <rPr>
        <sz val="10"/>
        <rFont val="宋体"/>
        <charset val="134"/>
      </rPr>
      <t xml:space="preserve">
软件试用号测试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</si>
  <si>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1、跟进测试（新三板数据接入、选股-数据下载、互踢）
2、自动化
3、业务第三轮版本
4、F10巨灵对接事宜跟进
</t>
    </r>
    <r>
      <rPr>
        <b/>
        <sz val="10"/>
        <rFont val="宋体"/>
        <charset val="134"/>
      </rPr>
      <t>内部系统三期：</t>
    </r>
    <r>
      <rPr>
        <sz val="10"/>
        <rFont val="宋体"/>
        <charset val="134"/>
      </rPr>
      <t xml:space="preserve">
1、客户新增加交易资料的“导入”功能测试
2、个人绩效查询中，增加“导出”功能测试</t>
    </r>
  </si>
  <si>
    <t>李明欢</t>
  </si>
  <si>
    <t>1、深证数据接入验证
2、系统测试非功能准备
3、绑定手机测试
4、指标对比
5、F10布局跟进测试
6、bug回归
7、自动化
8、设置用例准备
9、分版本方案讨论
路演：
路演第三十四期测试并上线</t>
  </si>
  <si>
    <t xml:space="preserve">1、帮助测试
2、系统测试非功能准备
3、选股测试
4、指标对比
5、bug回归
6、自动化
</t>
  </si>
  <si>
    <t>1、帮助测试
2、系统测试非功能准备
3、选股测试
4、指标对比
5、bug回归
6、自动化
7、强势排行对应测试
路演：
路演第三十五期测试并上线</t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</si>
  <si>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1、参与拆分版本方案设计
2、PC系统测试
3、跟进测试（强势排行、十字游标和网络线、指标-均线扣减表及空头散弹枪等5个）
4、独立UAT环境搭建及验证
5、F10巨灵对接事宜跟进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1、APP：二期第一阶段（上海&amp;沈阳）系统测试、老版本升级新版本测试
2、APP：版本跟进测试
3、WEB：后台功能验证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第一阶段：遗留问题讨论，上线事宜准备
</t>
    </r>
    <r>
      <rPr>
        <b/>
        <sz val="10"/>
        <rFont val="宋体"/>
        <charset val="134"/>
      </rPr>
      <t>辽宁证券业协议：</t>
    </r>
    <r>
      <rPr>
        <sz val="10"/>
        <rFont val="宋体"/>
        <charset val="134"/>
      </rPr>
      <t xml:space="preserve">
跟进上线事宜
备注：研发体系职能梳理、财务项目阶段性报告设计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</si>
  <si>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1、跟进测试（优化）
2、自动化
3、业务第三轮版本
4、F10巨灵对接事宜跟进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1、APP：二期第一阶段（上海&amp;沈阳）系统测试收尾、提交测试报告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第二阶段需求调研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</si>
  <si>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1、PC系统测试
2、跟进测试（对数K线、配套均线、选股、版本拆分）
3、自动化
4、业务第三轮版本
5、F10巨灵对接事宜跟进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1、APP：二期第一阶段（上海&amp;沈阳）系统测试收尾验证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
</t>
    </r>
    <r>
      <rPr>
        <b/>
        <sz val="10"/>
        <rFont val="宋体"/>
        <charset val="134"/>
      </rPr>
      <t>路演：</t>
    </r>
    <r>
      <rPr>
        <sz val="10"/>
        <rFont val="宋体"/>
        <charset val="134"/>
      </rPr>
      <t xml:space="preserve">
第三十六期测试并上线，获取下一起路演文案及时间
备注：研发体系职能梳理确认流程后，收集19个项目的成果物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</si>
  <si>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1、跟进测试（新三板数据接入、选股-数据下载、互踢）
2、自动化
3、业务第三轮版本
4、F10巨灵对接事宜跟进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第二阶段需求及确认</t>
    </r>
  </si>
  <si>
    <t>赵玉静</t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</si>
  <si>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1、参与拆分版本方案设计
2、PC系统测试
3、跟进测试（强势排行、十字游标和网络线、指标-均线扣减表及空头散弹枪等5个）
4、独立UAT环境搭建及验证
5、F10巨灵对接事宜跟进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</si>
  <si>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1、跟进测试（优化）
2、自动化
3、业务第三轮版本
4、F10巨灵对接事宜跟进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</si>
  <si>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1、PC系统测试
2、跟进测试（对数K线、配套均线、选股、版本拆分）
3、自动化
4、业务第三轮版本
5、F10巨灵对接事宜跟进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</si>
  <si>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1、跟进测试（新三板数据接入、选股-数据下载、互踢）
2、自动化
3、业务第三轮版本
4、F10巨灵对接事宜跟进</t>
    </r>
  </si>
  <si>
    <t>方婷</t>
  </si>
  <si>
    <t>APP：
1、除权
2、指标补充
3、功能引导即教程
4、行情横竖屏切换
5、自动手动路由选择</t>
  </si>
  <si>
    <t>APP：
1、横竖屏切换测试
2、bug回归
3、自由测试</t>
  </si>
  <si>
    <t>APP：
1、漫游坐标指标测试
2、补充大师及管家的功能测试
3、Bug回归
4、IOS全功能用例执行</t>
  </si>
  <si>
    <t>APP：
1、深交数据相关用例设计及评审
2、大师及管家音效用例设计
3、搜索键盘测试
4、F10测试
5、Android全功能用例执行</t>
  </si>
  <si>
    <t>APP：
1、悠游指标用例设计及评审
2、bug回归</t>
  </si>
  <si>
    <t>APP：
1、新三板接入用例准备
2、语音语义参与规划方案设计
3、bug回归
4、IOS全功能用例执行</t>
  </si>
  <si>
    <t>APP：
1、金股测试
2、Android全功能用例执行</t>
  </si>
  <si>
    <t>APP：
1、进入系统测试着手自动化
2、金股相关用例评审及用例执行
3、趋势转折线用例设计及评审
4、指标对比</t>
  </si>
  <si>
    <t>APP：
1、自动化
2、功能点测试：自选股、语音语义
3、趋势量流用例设计及评审
4、金股追踪用例设计、评审及执行</t>
  </si>
  <si>
    <t>APP：
1、自动化
2、金股追踪测试
3、版本系统测试</t>
  </si>
  <si>
    <t>APP：
1、自动化
2、UI用户体验验证
3、bug修正
4、新三板数据接入测试
5、蝴蝶K线新指标验证</t>
  </si>
  <si>
    <t>1、自动化
2、版本系统功能验证
3、数据对比
4、F10</t>
  </si>
  <si>
    <t>1、自动化
2、系统测试，版本功能验证
3、数据对比
4、F10
投顾APP：
业务指导测试</t>
  </si>
  <si>
    <t>1、自动化
2、系统测试，版本功能验证
3、数据对比
4、学堂跟进测试</t>
  </si>
  <si>
    <t>1、自动化
2、系统测试，版本功能验证
3、语音语义词库拓展
4、学堂跟进测试
5、Android系统测试</t>
  </si>
  <si>
    <t>1、软件项目系统测试
2、投顾二期第一阶段收尾</t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</si>
  <si>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1、跟进测试（技术页面UI调整、悠游曲线改造、Bug回归）
2、Android&amp;IOS系统测试
3、跟进大师修改方案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1、APP：二期第一阶段（上海&amp;沈阳）系统测试、老版本升级新版本测试
2、APP：版本跟进测试
3、WEB：后台功能验证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第一阶段：遗留问题讨论，上线事宜准备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</si>
  <si>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2、跟进测试：（K线参谋、趋势量潮指标、Bug回归）
3、指标正确性
3、Android&amp;IOS系统测试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1、APP：二期第一阶段（上海&amp;沈阳）系统测试收尾、提交测试报告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第二阶段需求调研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</si>
  <si>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2、跟进测试：（性能测试、Bug回归）
3、Android&amp;IOS系统测试
4、指标正确性
5、分版本
6、运营分析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1、APP：二期第一阶段（上海&amp;沈阳）系统测试收尾验证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第二阶段需求调研</t>
    </r>
  </si>
  <si>
    <r>
      <rPr>
        <sz val="10"/>
        <rFont val="宋体"/>
        <charset val="134"/>
      </rPr>
      <t xml:space="preserve">APP：
1、新三板数据测试
2、跟进测试：（性能测试、Bug回归）
3、Android&amp;IOS系统测试
4、分版本
5、运营分析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第二阶段需求及确认</t>
    </r>
  </si>
  <si>
    <t>齐浩</t>
  </si>
  <si>
    <t xml:space="preserve">1、自动化
2、系统测试，版本功能验证
3、数据对比
4、F10
</t>
  </si>
  <si>
    <t xml:space="preserve">1、自动化
2、系统测试，版本功能验证
3、语音语义词库拓展
4、学堂跟进测试
</t>
  </si>
  <si>
    <t xml:space="preserve">1、IOS软件项目系统测试
</t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</si>
  <si>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1、跟进测试（技术页面UI调整、悠游曲线改造、Bug回归）
2、Android&amp;IOS系统测试
3、跟进大师修改方案
内部系统三期：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</si>
  <si>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2、跟进测试：（K线参谋、趋势量潮指标、Bug回归）
3、指标正确性
3、Android&amp;IOS系统测试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</si>
  <si>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2、跟进测试：（性能测试、Bug回归）
3、Android&amp;IOS系统测试
4、指标正确性
5、分版本
6、运营分析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</si>
  <si>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1、新三板数据测试
2、跟进测试：（性能测试、Bug回归）
3、Android&amp;IOS系统测试
4、分版本
5、运营分析</t>
    </r>
  </si>
  <si>
    <t>宋贺</t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</si>
  <si>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2、跟进测试：（性能测试、Bug回归）
3、Android&amp;IOS系统测试
4、指标正确性
5、分版本
6、运营分析
</t>
    </r>
    <r>
      <rPr>
        <b/>
        <sz val="10"/>
        <rFont val="宋体"/>
        <charset val="134"/>
      </rPr>
      <t xml:space="preserve">投顾WEB&amp;APP：
</t>
    </r>
    <r>
      <rPr>
        <sz val="10"/>
        <rFont val="宋体"/>
        <charset val="134"/>
      </rPr>
      <t xml:space="preserve">
1、APP：二期第一阶段（上海&amp;沈阳）系统测试收尾验证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第二阶段需求调研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</si>
  <si>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1、新三板数据测试
2、跟进测试：（性能测试、Bug回归）
3、Android&amp;IOS系统测试
4、分版本
5、运营分析
</t>
    </r>
    <r>
      <rPr>
        <b/>
        <sz val="10"/>
        <rFont val="宋体"/>
        <charset val="134"/>
      </rPr>
      <t xml:space="preserve">投顾二期：
</t>
    </r>
    <r>
      <rPr>
        <sz val="10"/>
        <rFont val="宋体"/>
        <charset val="134"/>
      </rPr>
      <t>第二阶段需求及确认</t>
    </r>
  </si>
  <si>
    <t>闫莹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</si>
</sst>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&quot;个&quot;&quot;人&quot;&quot;评&quot;&quot;分&quot;\:##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微软雅黑"/>
      <charset val="134"/>
    </font>
    <font>
      <sz val="2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5"/>
      <name val="宋体"/>
      <charset val="134"/>
      <scheme val="minor"/>
    </font>
    <font>
      <b/>
      <sz val="11"/>
      <name val="微软雅黑"/>
      <charset val="134"/>
    </font>
    <font>
      <b/>
      <sz val="10"/>
      <name val="宋体"/>
      <charset val="134"/>
      <scheme val="minor"/>
    </font>
    <font>
      <sz val="10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1"/>
      <color rgb="FFFF0000"/>
      <name val="新宋体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Helv"/>
      <charset val="134"/>
    </font>
    <font>
      <b/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5EFED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Dash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23" fillId="0" borderId="0"/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7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" borderId="2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9" borderId="30" applyNumberFormat="0" applyAlignment="0" applyProtection="0">
      <alignment vertical="center"/>
    </xf>
    <xf numFmtId="0" fontId="21" fillId="9" borderId="29" applyNumberFormat="0" applyAlignment="0" applyProtection="0">
      <alignment vertical="center"/>
    </xf>
    <xf numFmtId="0" fontId="32" fillId="25" borderId="33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18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3" fillId="0" borderId="0"/>
    <xf numFmtId="0" fontId="2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0" borderId="0"/>
  </cellStyleXfs>
  <cellXfs count="91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58" fontId="4" fillId="2" borderId="5" xfId="54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255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/>
    <xf numFmtId="0" fontId="5" fillId="0" borderId="9" xfId="0" applyFont="1" applyBorder="1" applyAlignment="1">
      <alignment horizontal="center" vertical="center" textRotation="255" wrapText="1"/>
    </xf>
    <xf numFmtId="0" fontId="0" fillId="0" borderId="1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8" fillId="0" borderId="5" xfId="0" applyFont="1" applyBorder="1" applyAlignment="1">
      <alignment horizontal="center" vertical="center" wrapText="1"/>
    </xf>
    <xf numFmtId="58" fontId="4" fillId="2" borderId="11" xfId="8" applyNumberFormat="1" applyFont="1" applyFill="1" applyBorder="1" applyAlignment="1">
      <alignment horizontal="center" vertical="center" wrapText="1"/>
    </xf>
    <xf numFmtId="58" fontId="9" fillId="2" borderId="11" xfId="8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 wrapText="1"/>
    </xf>
    <xf numFmtId="0" fontId="11" fillId="0" borderId="5" xfId="0" applyFont="1" applyFill="1" applyBorder="1" applyAlignment="1">
      <alignment vertical="top" wrapText="1"/>
    </xf>
    <xf numFmtId="0" fontId="12" fillId="0" borderId="0" xfId="0" applyFont="1" applyBorder="1" applyAlignment="1">
      <alignment horizontal="center" vertical="center"/>
    </xf>
    <xf numFmtId="0" fontId="13" fillId="3" borderId="5" xfId="53" applyFont="1" applyFill="1" applyBorder="1" applyAlignment="1">
      <alignment horizontal="center" vertical="center" wrapText="1"/>
    </xf>
    <xf numFmtId="0" fontId="13" fillId="3" borderId="8" xfId="53" applyFont="1" applyFill="1" applyBorder="1" applyAlignment="1">
      <alignment horizontal="center" vertical="center" wrapText="1"/>
    </xf>
    <xf numFmtId="0" fontId="13" fillId="3" borderId="12" xfId="53" applyFont="1" applyFill="1" applyBorder="1" applyAlignment="1">
      <alignment horizontal="center" vertical="center" wrapText="1"/>
    </xf>
    <xf numFmtId="0" fontId="13" fillId="3" borderId="13" xfId="53" applyFont="1" applyFill="1" applyBorder="1" applyAlignment="1">
      <alignment horizontal="center" vertical="center" wrapText="1"/>
    </xf>
    <xf numFmtId="0" fontId="13" fillId="3" borderId="14" xfId="53" applyFont="1" applyFill="1" applyBorder="1" applyAlignment="1">
      <alignment horizontal="center" vertical="center" wrapText="1"/>
    </xf>
    <xf numFmtId="0" fontId="13" fillId="3" borderId="15" xfId="53" applyFont="1" applyFill="1" applyBorder="1" applyAlignment="1">
      <alignment horizontal="center" vertical="center" wrapText="1"/>
    </xf>
    <xf numFmtId="0" fontId="11" fillId="0" borderId="8" xfId="53" applyFont="1" applyFill="1" applyBorder="1" applyAlignment="1">
      <alignment horizontal="center" vertical="center" wrapText="1"/>
    </xf>
    <xf numFmtId="0" fontId="11" fillId="0" borderId="5" xfId="53" applyFont="1" applyFill="1" applyBorder="1" applyAlignment="1">
      <alignment horizontal="center" vertical="center" wrapText="1"/>
    </xf>
    <xf numFmtId="0" fontId="11" fillId="0" borderId="5" xfId="53" applyFont="1" applyFill="1" applyBorder="1" applyAlignment="1">
      <alignment horizontal="left" vertical="center" wrapText="1"/>
    </xf>
    <xf numFmtId="0" fontId="11" fillId="0" borderId="16" xfId="53" applyFont="1" applyFill="1" applyBorder="1" applyAlignment="1">
      <alignment horizontal="center" vertical="center" wrapText="1"/>
    </xf>
    <xf numFmtId="0" fontId="11" fillId="0" borderId="17" xfId="53" applyFont="1" applyFill="1" applyBorder="1" applyAlignment="1">
      <alignment horizontal="center" vertical="center" wrapText="1"/>
    </xf>
    <xf numFmtId="0" fontId="11" fillId="0" borderId="9" xfId="53" applyFont="1" applyFill="1" applyBorder="1" applyAlignment="1">
      <alignment horizontal="center" vertical="center" wrapText="1"/>
    </xf>
    <xf numFmtId="0" fontId="11" fillId="0" borderId="18" xfId="53" applyFont="1" applyFill="1" applyBorder="1" applyAlignment="1">
      <alignment horizontal="center" vertical="center" wrapText="1"/>
    </xf>
    <xf numFmtId="0" fontId="11" fillId="0" borderId="19" xfId="53" applyFont="1" applyFill="1" applyBorder="1" applyAlignment="1">
      <alignment horizontal="center" vertical="center" wrapText="1"/>
    </xf>
    <xf numFmtId="9" fontId="11" fillId="0" borderId="5" xfId="53" applyNumberFormat="1" applyFont="1" applyFill="1" applyBorder="1" applyAlignment="1">
      <alignment horizontal="left" vertical="center" wrapText="1"/>
    </xf>
    <xf numFmtId="0" fontId="11" fillId="0" borderId="1" xfId="53" applyFont="1" applyFill="1" applyBorder="1" applyAlignment="1">
      <alignment horizontal="center" vertical="center" wrapText="1"/>
    </xf>
    <xf numFmtId="0" fontId="11" fillId="0" borderId="20" xfId="53" applyFont="1" applyFill="1" applyBorder="1" applyAlignment="1">
      <alignment horizontal="center" vertical="center" wrapText="1"/>
    </xf>
    <xf numFmtId="0" fontId="13" fillId="3" borderId="5" xfId="53" applyFont="1" applyFill="1" applyBorder="1" applyAlignment="1">
      <alignment vertical="center" wrapText="1"/>
    </xf>
    <xf numFmtId="177" fontId="13" fillId="3" borderId="12" xfId="53" applyNumberFormat="1" applyFont="1" applyFill="1" applyBorder="1" applyAlignment="1">
      <alignment horizontal="center" vertical="center" wrapText="1"/>
    </xf>
    <xf numFmtId="177" fontId="13" fillId="3" borderId="13" xfId="53" applyNumberFormat="1" applyFont="1" applyFill="1" applyBorder="1" applyAlignment="1">
      <alignment horizontal="center" vertical="center" wrapText="1"/>
    </xf>
    <xf numFmtId="177" fontId="13" fillId="3" borderId="5" xfId="53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" borderId="16" xfId="53" applyFont="1" applyFill="1" applyBorder="1" applyAlignment="1">
      <alignment horizontal="center" vertical="center" wrapText="1"/>
    </xf>
    <xf numFmtId="0" fontId="13" fillId="3" borderId="17" xfId="53" applyFont="1" applyFill="1" applyBorder="1" applyAlignment="1">
      <alignment horizontal="center" vertical="center" wrapText="1"/>
    </xf>
    <xf numFmtId="58" fontId="11" fillId="0" borderId="8" xfId="53" applyNumberFormat="1" applyFont="1" applyFill="1" applyBorder="1" applyAlignment="1">
      <alignment horizontal="center" vertical="center" wrapText="1"/>
    </xf>
    <xf numFmtId="58" fontId="11" fillId="0" borderId="5" xfId="53" applyNumberFormat="1" applyFont="1" applyFill="1" applyBorder="1" applyAlignment="1">
      <alignment horizontal="center" vertical="center" wrapText="1"/>
    </xf>
    <xf numFmtId="0" fontId="11" fillId="0" borderId="5" xfId="53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58" fontId="11" fillId="0" borderId="9" xfId="53" applyNumberFormat="1" applyFont="1" applyFill="1" applyBorder="1" applyAlignment="1">
      <alignment horizontal="center" vertical="center" wrapText="1"/>
    </xf>
    <xf numFmtId="58" fontId="11" fillId="0" borderId="15" xfId="53" applyNumberFormat="1" applyFont="1" applyFill="1" applyBorder="1" applyAlignment="1">
      <alignment horizontal="center" vertical="center" wrapText="1"/>
    </xf>
    <xf numFmtId="0" fontId="13" fillId="3" borderId="5" xfId="53" applyFont="1" applyFill="1" applyBorder="1" applyAlignment="1">
      <alignment horizontal="right" vertical="center" wrapText="1"/>
    </xf>
    <xf numFmtId="177" fontId="13" fillId="3" borderId="5" xfId="53" applyNumberFormat="1" applyFont="1" applyFill="1" applyBorder="1" applyAlignment="1">
      <alignment vertical="center" wrapText="1"/>
    </xf>
    <xf numFmtId="177" fontId="13" fillId="3" borderId="5" xfId="53" applyNumberFormat="1" applyFont="1" applyFill="1" applyBorder="1" applyAlignment="1">
      <alignment horizontal="right" vertical="center" wrapText="1"/>
    </xf>
    <xf numFmtId="0" fontId="13" fillId="3" borderId="5" xfId="53" applyNumberFormat="1" applyFont="1" applyFill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/>
    </xf>
    <xf numFmtId="176" fontId="13" fillId="3" borderId="5" xfId="53" applyNumberFormat="1" applyFont="1" applyFill="1" applyBorder="1" applyAlignment="1">
      <alignment horizontal="right" vertical="center" wrapText="1"/>
    </xf>
    <xf numFmtId="0" fontId="14" fillId="0" borderId="15" xfId="0" applyFont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1" fillId="0" borderId="16" xfId="53" applyFont="1" applyFill="1" applyBorder="1" applyAlignment="1">
      <alignment horizontal="left" vertical="center" wrapText="1"/>
    </xf>
    <xf numFmtId="0" fontId="11" fillId="0" borderId="17" xfId="53" applyFont="1" applyFill="1" applyBorder="1" applyAlignment="1">
      <alignment horizontal="left" vertical="center" wrapText="1"/>
    </xf>
    <xf numFmtId="0" fontId="11" fillId="0" borderId="18" xfId="53" applyFont="1" applyFill="1" applyBorder="1" applyAlignment="1">
      <alignment horizontal="left" vertical="center" wrapText="1"/>
    </xf>
    <xf numFmtId="0" fontId="11" fillId="0" borderId="19" xfId="53" applyFont="1" applyFill="1" applyBorder="1" applyAlignment="1">
      <alignment horizontal="left" vertical="center" wrapText="1"/>
    </xf>
    <xf numFmtId="0" fontId="11" fillId="0" borderId="1" xfId="53" applyFont="1" applyFill="1" applyBorder="1" applyAlignment="1">
      <alignment horizontal="left" vertical="center" wrapText="1"/>
    </xf>
    <xf numFmtId="0" fontId="11" fillId="0" borderId="20" xfId="53" applyFont="1" applyFill="1" applyBorder="1" applyAlignment="1">
      <alignment horizontal="left" vertical="center" wrapText="1"/>
    </xf>
    <xf numFmtId="0" fontId="13" fillId="3" borderId="5" xfId="53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5" fillId="0" borderId="21" xfId="0" applyFont="1" applyBorder="1" applyAlignment="1">
      <alignment horizontal="left" vertical="center"/>
    </xf>
    <xf numFmtId="0" fontId="13" fillId="3" borderId="22" xfId="53" applyFont="1" applyFill="1" applyBorder="1" applyAlignment="1">
      <alignment horizontal="center" vertical="center" wrapText="1"/>
    </xf>
    <xf numFmtId="0" fontId="13" fillId="3" borderId="23" xfId="53" applyFont="1" applyFill="1" applyBorder="1" applyAlignment="1">
      <alignment horizontal="center" vertical="center" wrapText="1"/>
    </xf>
    <xf numFmtId="0" fontId="11" fillId="0" borderId="24" xfId="53" applyFont="1" applyFill="1" applyBorder="1" applyAlignment="1">
      <alignment horizontal="center" vertical="center" wrapText="1"/>
    </xf>
    <xf numFmtId="177" fontId="16" fillId="0" borderId="25" xfId="53" applyNumberFormat="1" applyFont="1" applyFill="1" applyBorder="1" applyAlignment="1">
      <alignment horizontal="center" vertical="center" wrapText="1"/>
    </xf>
    <xf numFmtId="177" fontId="11" fillId="0" borderId="25" xfId="53" applyNumberFormat="1" applyFont="1" applyFill="1" applyBorder="1" applyAlignment="1">
      <alignment horizontal="center" vertical="center" wrapText="1"/>
    </xf>
    <xf numFmtId="0" fontId="13" fillId="3" borderId="24" xfId="53" applyFont="1" applyFill="1" applyBorder="1" applyAlignment="1">
      <alignment horizontal="right" vertical="center" wrapText="1"/>
    </xf>
    <xf numFmtId="177" fontId="13" fillId="3" borderId="25" xfId="53" applyNumberFormat="1" applyFont="1" applyFill="1" applyBorder="1" applyAlignment="1">
      <alignment horizontal="center" vertical="center" wrapText="1"/>
    </xf>
    <xf numFmtId="0" fontId="13" fillId="4" borderId="26" xfId="53" applyFont="1" applyFill="1" applyBorder="1" applyAlignment="1">
      <alignment horizontal="right" vertical="center" wrapText="1"/>
    </xf>
    <xf numFmtId="177" fontId="13" fillId="4" borderId="27" xfId="53" applyNumberFormat="1" applyFont="1" applyFill="1" applyBorder="1" applyAlignment="1">
      <alignment horizontal="center" vertical="center" wrapText="1"/>
    </xf>
  </cellXfs>
  <cellStyles count="58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襞退箕聴敾瑻其梈" xfId="52"/>
    <cellStyle name="常规 4" xfId="53"/>
    <cellStyle name="差 2" xfId="54"/>
    <cellStyle name="常规 2" xfId="55"/>
    <cellStyle name="常规 3" xfId="56"/>
    <cellStyle name="常规 4 2" xfId="57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B2:E10"/>
  <sheetViews>
    <sheetView showGridLines="0" workbookViewId="0">
      <selection activeCell="D7" sqref="D7"/>
    </sheetView>
  </sheetViews>
  <sheetFormatPr defaultColWidth="9" defaultRowHeight="14.4" outlineLevelCol="4"/>
  <cols>
    <col min="1" max="1" width="8.87962962962963" customWidth="1"/>
    <col min="2" max="2" width="39.6296296296296" customWidth="1"/>
    <col min="3" max="3" width="18.8796296296296" customWidth="1"/>
  </cols>
  <sheetData>
    <row r="2" ht="19.9" customHeight="1" spans="2:5">
      <c r="B2" s="55" t="s">
        <v>0</v>
      </c>
      <c r="C2" s="55"/>
      <c r="D2" s="80"/>
      <c r="E2" s="80"/>
    </row>
    <row r="3" ht="40.9" customHeight="1" spans="2:3">
      <c r="B3" s="81" t="s">
        <v>1</v>
      </c>
      <c r="C3" s="81" t="s">
        <v>2</v>
      </c>
    </row>
    <row r="4" ht="31.15" customHeight="1" spans="2:3">
      <c r="B4" s="82" t="s">
        <v>3</v>
      </c>
      <c r="C4" s="83" t="s">
        <v>4</v>
      </c>
    </row>
    <row r="5" ht="40.9" customHeight="1" spans="2:3">
      <c r="B5" s="84" t="s">
        <v>5</v>
      </c>
      <c r="C5" s="85">
        <f>季度内第一个月评价表!$C$10*0.51/3</f>
        <v>4.284</v>
      </c>
    </row>
    <row r="6" ht="52.15" customHeight="1" spans="2:3">
      <c r="B6" s="84" t="s">
        <v>6</v>
      </c>
      <c r="C6" s="85">
        <f>季度内第二个月评价表!C9:E9*0.51/3</f>
        <v>0</v>
      </c>
    </row>
    <row r="7" ht="52.15" customHeight="1" spans="2:3">
      <c r="B7" s="84" t="s">
        <v>7</v>
      </c>
      <c r="C7" s="85">
        <f>季度内第三个月评价表!C9:E9*0.51/3</f>
        <v>0</v>
      </c>
    </row>
    <row r="8" ht="52.15" customHeight="1" spans="2:3">
      <c r="B8" s="84" t="s">
        <v>8</v>
      </c>
      <c r="C8" s="86">
        <f>个人意愿和能力!C12*0.49</f>
        <v>12.495</v>
      </c>
    </row>
    <row r="9" ht="30" customHeight="1" spans="2:3">
      <c r="B9" s="87" t="s">
        <v>9</v>
      </c>
      <c r="C9" s="88">
        <f>SUM($C$5:$C$8)</f>
        <v>16.779</v>
      </c>
    </row>
    <row r="10" ht="28.15" customHeight="1" spans="2:3">
      <c r="B10" s="89" t="s">
        <v>10</v>
      </c>
      <c r="C10" s="90" t="str">
        <f>IF($C$9&gt;=90,"A",IF(AND($C$9&lt;=89,$C$9&gt;=85),"B",IF(AND($C$9&lt;85,$C$9&gt;=80),"C",IF(AND($C$9&lt;80,$C$9&gt;=60),"D",IF($C$9=0,"无","E")))))</f>
        <v>E</v>
      </c>
    </row>
  </sheetData>
  <mergeCells count="1">
    <mergeCell ref="B2:C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B2:K10"/>
  <sheetViews>
    <sheetView showGridLines="0" tabSelected="1" topLeftCell="A7" workbookViewId="0">
      <selection activeCell="G14" sqref="G14"/>
    </sheetView>
  </sheetViews>
  <sheetFormatPr defaultColWidth="9" defaultRowHeight="14.4"/>
  <cols>
    <col min="1" max="1" width="5.5" style="53" customWidth="1"/>
    <col min="2" max="2" width="12.3796296296296" style="53" customWidth="1"/>
    <col min="3" max="4" width="11" style="53" customWidth="1"/>
    <col min="5" max="5" width="23.5" style="53" customWidth="1"/>
    <col min="6" max="6" width="20.3796296296296" style="53" customWidth="1"/>
    <col min="7" max="7" width="12.8796296296296" style="53" customWidth="1"/>
    <col min="8" max="8" width="20.8888888888889" style="53" customWidth="1"/>
    <col min="9" max="9" width="12.6296296296296" style="53" customWidth="1"/>
    <col min="10" max="10" width="11.8796296296296" style="53" customWidth="1"/>
    <col min="11" max="11" width="30" style="54" customWidth="1"/>
    <col min="12" max="16384" width="9" style="53"/>
  </cols>
  <sheetData>
    <row r="2" s="52" customFormat="1" ht="43.15" customHeight="1" spans="2:10">
      <c r="B2" s="55" t="s">
        <v>11</v>
      </c>
      <c r="C2" s="55"/>
      <c r="D2" s="55"/>
      <c r="E2" s="55"/>
      <c r="F2" s="55"/>
      <c r="G2" s="55"/>
      <c r="H2" s="55"/>
      <c r="I2" s="55"/>
      <c r="J2" s="55"/>
    </row>
    <row r="3" ht="15.6" customHeight="1" spans="2:11">
      <c r="B3" s="29" t="s">
        <v>3</v>
      </c>
      <c r="C3" s="29" t="s">
        <v>12</v>
      </c>
      <c r="D3" s="30" t="s">
        <v>13</v>
      </c>
      <c r="E3" s="29" t="s">
        <v>14</v>
      </c>
      <c r="F3" s="30" t="s">
        <v>15</v>
      </c>
      <c r="G3" s="56" t="s">
        <v>16</v>
      </c>
      <c r="H3" s="57"/>
      <c r="I3" s="31" t="s">
        <v>17</v>
      </c>
      <c r="J3" s="32"/>
      <c r="K3" s="30" t="s">
        <v>18</v>
      </c>
    </row>
    <row r="4" ht="15.6" spans="2:11">
      <c r="B4" s="29"/>
      <c r="C4" s="29"/>
      <c r="D4" s="34"/>
      <c r="E4" s="29"/>
      <c r="F4" s="34"/>
      <c r="G4" s="31" t="s">
        <v>19</v>
      </c>
      <c r="H4" s="32"/>
      <c r="I4" s="31" t="s">
        <v>19</v>
      </c>
      <c r="J4" s="32"/>
      <c r="K4" s="34"/>
    </row>
    <row r="5" s="72" customFormat="1" ht="66" customHeight="1" spans="2:11">
      <c r="B5" s="36" t="s">
        <v>20</v>
      </c>
      <c r="C5" s="58" t="s">
        <v>21</v>
      </c>
      <c r="D5" s="59" t="s">
        <v>22</v>
      </c>
      <c r="E5" s="37" t="str">
        <f>月项目计划!O11</f>
        <v>1、自动化
2、版本系统功能验证
3、数据对比
4、F10</v>
      </c>
      <c r="F5" s="60"/>
      <c r="G5" s="73" t="s">
        <v>23</v>
      </c>
      <c r="H5" s="74"/>
      <c r="I5" s="38"/>
      <c r="J5" s="39"/>
      <c r="K5" s="68" t="s">
        <v>24</v>
      </c>
    </row>
    <row r="6" s="72" customFormat="1" ht="108" customHeight="1" spans="2:11">
      <c r="B6" s="36"/>
      <c r="C6" s="62"/>
      <c r="D6" s="59" t="s">
        <v>25</v>
      </c>
      <c r="E6" s="37" t="str">
        <f>月项目计划!P11</f>
        <v>1、自动化
2、系统测试，版本功能验证
3、数据对比
4、F10
</v>
      </c>
      <c r="F6" s="60"/>
      <c r="G6" s="75"/>
      <c r="H6" s="76"/>
      <c r="I6" s="41"/>
      <c r="J6" s="42"/>
      <c r="K6" s="69"/>
    </row>
    <row r="7" s="72" customFormat="1" ht="104" customHeight="1" spans="2:11">
      <c r="B7" s="36"/>
      <c r="C7" s="62"/>
      <c r="D7" s="59" t="s">
        <v>26</v>
      </c>
      <c r="E7" s="37" t="str">
        <f>月项目计划!Q11</f>
        <v>1、自动化
2、系统测试，版本功能验证
3、数据对比
4、学堂跟进测试</v>
      </c>
      <c r="F7" s="60"/>
      <c r="G7" s="75"/>
      <c r="H7" s="76"/>
      <c r="I7" s="41"/>
      <c r="J7" s="42"/>
      <c r="K7" s="69"/>
    </row>
    <row r="8" s="72" customFormat="1" ht="118" customHeight="1" spans="2:11">
      <c r="B8" s="36"/>
      <c r="C8" s="62"/>
      <c r="D8" s="59" t="s">
        <v>27</v>
      </c>
      <c r="E8" s="37" t="str">
        <f>月项目计划!R11</f>
        <v>1、自动化
2、系统测试，版本功能验证
3、语音语义词库拓展
4、学堂跟进测试
</v>
      </c>
      <c r="F8" s="60"/>
      <c r="G8" s="75"/>
      <c r="H8" s="76"/>
      <c r="I8" s="41"/>
      <c r="J8" s="42"/>
      <c r="K8" s="69"/>
    </row>
    <row r="9" s="72" customFormat="1" ht="57" customHeight="1" spans="2:11">
      <c r="B9" s="36"/>
      <c r="C9" s="63"/>
      <c r="D9" s="59" t="str">
        <f>月项目计划!S3</f>
        <v>2月第五周/3月第一周</v>
      </c>
      <c r="E9" s="37" t="str">
        <f>月项目计划!S11</f>
        <v>1、IOS软件项目系统测试
</v>
      </c>
      <c r="F9" s="60"/>
      <c r="G9" s="77"/>
      <c r="H9" s="78"/>
      <c r="I9" s="44"/>
      <c r="J9" s="45"/>
      <c r="K9" s="69"/>
    </row>
    <row r="10" ht="15.6" spans="2:11">
      <c r="B10" s="64" t="s">
        <v>28</v>
      </c>
      <c r="C10" s="49">
        <f>0.3*H10+0.7*J10</f>
        <v>25.2</v>
      </c>
      <c r="D10" s="49"/>
      <c r="E10" s="49"/>
      <c r="F10" s="65"/>
      <c r="G10" s="66" t="s">
        <v>29</v>
      </c>
      <c r="H10" s="79">
        <v>84</v>
      </c>
      <c r="I10" s="70" t="s">
        <v>30</v>
      </c>
      <c r="J10" s="79"/>
      <c r="K10" s="71"/>
    </row>
  </sheetData>
  <mergeCells count="17">
    <mergeCell ref="B2:J2"/>
    <mergeCell ref="G3:H3"/>
    <mergeCell ref="I3:J3"/>
    <mergeCell ref="G4:H4"/>
    <mergeCell ref="I4:J4"/>
    <mergeCell ref="C10:E10"/>
    <mergeCell ref="B3:B4"/>
    <mergeCell ref="B5:B9"/>
    <mergeCell ref="C3:C4"/>
    <mergeCell ref="C5:C9"/>
    <mergeCell ref="D3:D4"/>
    <mergeCell ref="E3:E4"/>
    <mergeCell ref="F3:F4"/>
    <mergeCell ref="K3:K4"/>
    <mergeCell ref="K5:K10"/>
    <mergeCell ref="G5:H9"/>
    <mergeCell ref="I5:J9"/>
  </mergeCells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B2:K9"/>
  <sheetViews>
    <sheetView showGridLines="0" topLeftCell="B15" workbookViewId="0">
      <selection activeCell="E8" sqref="E8"/>
    </sheetView>
  </sheetViews>
  <sheetFormatPr defaultColWidth="9" defaultRowHeight="14.4"/>
  <cols>
    <col min="1" max="1" width="5.5" style="53" customWidth="1"/>
    <col min="2" max="2" width="12.3796296296296" style="53" customWidth="1"/>
    <col min="3" max="4" width="11" style="53" customWidth="1"/>
    <col min="5" max="5" width="56.75" style="53" customWidth="1"/>
    <col min="6" max="6" width="15.5" style="53" customWidth="1"/>
    <col min="7" max="7" width="12.8796296296296" style="53" customWidth="1"/>
    <col min="8" max="8" width="12.3796296296296" style="53" customWidth="1"/>
    <col min="9" max="9" width="12.6296296296296" style="53" customWidth="1"/>
    <col min="10" max="10" width="11.8796296296296" style="53" customWidth="1"/>
    <col min="11" max="11" width="30" style="54" customWidth="1"/>
    <col min="12" max="16384" width="9" style="53"/>
  </cols>
  <sheetData>
    <row r="2" s="52" customFormat="1" ht="43.15" customHeight="1" spans="2:10">
      <c r="B2" s="55" t="s">
        <v>31</v>
      </c>
      <c r="C2" s="55"/>
      <c r="D2" s="55"/>
      <c r="E2" s="55"/>
      <c r="F2" s="55"/>
      <c r="G2" s="55"/>
      <c r="H2" s="55"/>
      <c r="I2" s="55"/>
      <c r="J2" s="55"/>
    </row>
    <row r="3" ht="15.6" customHeight="1" spans="2:11">
      <c r="B3" s="29" t="s">
        <v>3</v>
      </c>
      <c r="C3" s="29" t="s">
        <v>12</v>
      </c>
      <c r="D3" s="30" t="s">
        <v>13</v>
      </c>
      <c r="E3" s="29" t="s">
        <v>14</v>
      </c>
      <c r="F3" s="30" t="s">
        <v>15</v>
      </c>
      <c r="G3" s="56" t="s">
        <v>16</v>
      </c>
      <c r="H3" s="57"/>
      <c r="I3" s="31" t="s">
        <v>17</v>
      </c>
      <c r="J3" s="32"/>
      <c r="K3" s="30" t="s">
        <v>18</v>
      </c>
    </row>
    <row r="4" ht="15.6" spans="2:11">
      <c r="B4" s="29"/>
      <c r="C4" s="29"/>
      <c r="D4" s="34"/>
      <c r="E4" s="29"/>
      <c r="F4" s="34"/>
      <c r="G4" s="31" t="s">
        <v>19</v>
      </c>
      <c r="H4" s="32"/>
      <c r="I4" s="31" t="s">
        <v>19</v>
      </c>
      <c r="J4" s="32"/>
      <c r="K4" s="34"/>
    </row>
    <row r="5" s="72" customFormat="1" ht="156" spans="2:11">
      <c r="B5" s="36" t="s">
        <v>20</v>
      </c>
      <c r="C5" s="58" t="s">
        <v>21</v>
      </c>
      <c r="D5" s="59" t="s">
        <v>25</v>
      </c>
      <c r="E5" s="37" t="str">
        <f>月项目计划!T11</f>
        <v>APP：
1、跟进测试（技术页面UI调整、悠游曲线改造、Bug回归）
2、Android&amp;IOS系统测试
3、跟进大师修改方案
投顾WEB&amp;APP：
1、APP：二期第一阶段（上海&amp;沈阳）系统测试、老版本升级新版本测试
2、APP：版本跟进测试
3、WEB：后台功能验证
投顾二期：
第一阶段：遗留问题讨论，上线事宜准备</v>
      </c>
      <c r="F5" s="60"/>
      <c r="G5" s="73"/>
      <c r="H5" s="74"/>
      <c r="I5" s="73"/>
      <c r="J5" s="74"/>
      <c r="K5" s="68" t="s">
        <v>24</v>
      </c>
    </row>
    <row r="6" s="72" customFormat="1" ht="156" spans="2:11">
      <c r="B6" s="36"/>
      <c r="C6" s="62"/>
      <c r="D6" s="59" t="s">
        <v>26</v>
      </c>
      <c r="E6" s="37" t="str">
        <f>月项目计划!U11</f>
        <v>APP：
1、新三板数据联调跟进
2、跟进测试：（K线参谋、趋势量潮指标、Bug回归）
3、指标正确性
3、Android&amp;IOS系统测试
投顾WEB&amp;APP：
1、APP：二期第一阶段（上海&amp;沈阳）系统测试收尾、提交测试报告
2、WEB：后台功能验证
投顾二期：
第二阶段需求调研</v>
      </c>
      <c r="F6" s="60"/>
      <c r="G6" s="75"/>
      <c r="H6" s="76"/>
      <c r="I6" s="75"/>
      <c r="J6" s="76"/>
      <c r="K6" s="69"/>
    </row>
    <row r="7" s="72" customFormat="1" ht="168" spans="2:11">
      <c r="B7" s="36"/>
      <c r="C7" s="62"/>
      <c r="D7" s="59" t="s">
        <v>27</v>
      </c>
      <c r="E7" s="37" t="str">
        <f>月项目计划!V11</f>
        <v>APP：
1、新三板数据联调跟进
2、跟进测试：（性能测试、Bug回归）
3、Android&amp;IOS系统测试
4、指标正确性
5、分版本
6、运营分析
投顾WEB&amp;APP：
1、APP：二期第一阶段（上海&amp;沈阳）系统测试收尾验证
2、WEB：后台功能验证
投顾二期：
第二阶段需求调研</v>
      </c>
      <c r="F7" s="60"/>
      <c r="G7" s="75"/>
      <c r="H7" s="76"/>
      <c r="I7" s="75"/>
      <c r="J7" s="76"/>
      <c r="K7" s="69"/>
    </row>
    <row r="8" s="72" customFormat="1" ht="108" spans="2:11">
      <c r="B8" s="36"/>
      <c r="C8" s="63"/>
      <c r="D8" s="59" t="s">
        <v>32</v>
      </c>
      <c r="E8" s="37" t="str">
        <f>月项目计划!W11</f>
        <v>APP：
1、新三板数据测试
2、跟进测试：（性能测试、Bug回归）
3、Android&amp;IOS系统测试
4、分版本
5、运营分析
投顾二期：
第二阶段需求及确认</v>
      </c>
      <c r="F8" s="60"/>
      <c r="G8" s="77"/>
      <c r="H8" s="78"/>
      <c r="I8" s="77"/>
      <c r="J8" s="78"/>
      <c r="K8" s="69"/>
    </row>
    <row r="9" ht="15.6" spans="2:11">
      <c r="B9" s="64" t="s">
        <v>28</v>
      </c>
      <c r="C9" s="49">
        <f>0.3*H9+0.7*J9</f>
        <v>0</v>
      </c>
      <c r="D9" s="49"/>
      <c r="E9" s="49"/>
      <c r="F9" s="65"/>
      <c r="G9" s="66" t="s">
        <v>29</v>
      </c>
      <c r="H9" s="67"/>
      <c r="I9" s="70" t="s">
        <v>30</v>
      </c>
      <c r="J9" s="67"/>
      <c r="K9" s="71"/>
    </row>
  </sheetData>
  <mergeCells count="17">
    <mergeCell ref="B2:J2"/>
    <mergeCell ref="G3:H3"/>
    <mergeCell ref="I3:J3"/>
    <mergeCell ref="G4:H4"/>
    <mergeCell ref="I4:J4"/>
    <mergeCell ref="C9:E9"/>
    <mergeCell ref="B3:B4"/>
    <mergeCell ref="B5:B8"/>
    <mergeCell ref="C3:C4"/>
    <mergeCell ref="C5:C8"/>
    <mergeCell ref="D3:D4"/>
    <mergeCell ref="E3:E4"/>
    <mergeCell ref="F3:F4"/>
    <mergeCell ref="K3:K4"/>
    <mergeCell ref="K5:K9"/>
    <mergeCell ref="G5:H8"/>
    <mergeCell ref="I5:J8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2:K9"/>
  <sheetViews>
    <sheetView showGridLines="0" workbookViewId="0">
      <selection activeCell="H9" sqref="H9"/>
    </sheetView>
  </sheetViews>
  <sheetFormatPr defaultColWidth="9" defaultRowHeight="14.4"/>
  <cols>
    <col min="1" max="1" width="5.5" style="53" customWidth="1"/>
    <col min="2" max="2" width="12.3796296296296" style="53" customWidth="1"/>
    <col min="3" max="4" width="11" style="53" customWidth="1"/>
    <col min="5" max="5" width="23.5" style="53" customWidth="1"/>
    <col min="6" max="6" width="15.5" style="53" customWidth="1"/>
    <col min="7" max="7" width="12.8796296296296" style="53" customWidth="1"/>
    <col min="8" max="8" width="12.3796296296296" style="53" customWidth="1"/>
    <col min="9" max="9" width="12.6296296296296" style="53" customWidth="1"/>
    <col min="10" max="10" width="11.8796296296296" style="53" customWidth="1"/>
    <col min="11" max="11" width="30" style="54" customWidth="1"/>
    <col min="12" max="16384" width="9" style="53"/>
  </cols>
  <sheetData>
    <row r="2" s="52" customFormat="1" ht="43.15" customHeight="1" spans="2:10">
      <c r="B2" s="55" t="s">
        <v>33</v>
      </c>
      <c r="C2" s="55"/>
      <c r="D2" s="55"/>
      <c r="E2" s="55"/>
      <c r="F2" s="55"/>
      <c r="G2" s="55"/>
      <c r="H2" s="55"/>
      <c r="I2" s="55"/>
      <c r="J2" s="55"/>
    </row>
    <row r="3" ht="15.6" customHeight="1" spans="2:11">
      <c r="B3" s="29" t="s">
        <v>3</v>
      </c>
      <c r="C3" s="29" t="s">
        <v>12</v>
      </c>
      <c r="D3" s="30" t="s">
        <v>13</v>
      </c>
      <c r="E3" s="29" t="s">
        <v>14</v>
      </c>
      <c r="F3" s="30" t="s">
        <v>15</v>
      </c>
      <c r="G3" s="56" t="s">
        <v>16</v>
      </c>
      <c r="H3" s="57"/>
      <c r="I3" s="31" t="s">
        <v>17</v>
      </c>
      <c r="J3" s="32"/>
      <c r="K3" s="30" t="s">
        <v>18</v>
      </c>
    </row>
    <row r="4" ht="15.6" spans="2:11">
      <c r="B4" s="29"/>
      <c r="C4" s="29"/>
      <c r="D4" s="34"/>
      <c r="E4" s="29"/>
      <c r="F4" s="34"/>
      <c r="G4" s="31" t="s">
        <v>19</v>
      </c>
      <c r="H4" s="32"/>
      <c r="I4" s="31" t="s">
        <v>19</v>
      </c>
      <c r="J4" s="32"/>
      <c r="K4" s="34"/>
    </row>
    <row r="5" spans="2:11">
      <c r="B5" s="36" t="s">
        <v>20</v>
      </c>
      <c r="C5" s="58"/>
      <c r="D5" s="59" t="s">
        <v>22</v>
      </c>
      <c r="E5" s="37"/>
      <c r="F5" s="60"/>
      <c r="G5" s="38"/>
      <c r="H5" s="39"/>
      <c r="I5" s="38"/>
      <c r="J5" s="39"/>
      <c r="K5" s="68" t="s">
        <v>24</v>
      </c>
    </row>
    <row r="6" spans="1:11">
      <c r="A6" s="61"/>
      <c r="B6" s="36"/>
      <c r="C6" s="62"/>
      <c r="D6" s="59" t="s">
        <v>25</v>
      </c>
      <c r="E6" s="37"/>
      <c r="F6" s="60"/>
      <c r="G6" s="41"/>
      <c r="H6" s="42"/>
      <c r="I6" s="41"/>
      <c r="J6" s="42"/>
      <c r="K6" s="69"/>
    </row>
    <row r="7" spans="2:11">
      <c r="B7" s="36"/>
      <c r="C7" s="62"/>
      <c r="D7" s="59" t="s">
        <v>26</v>
      </c>
      <c r="E7" s="37"/>
      <c r="F7" s="60"/>
      <c r="G7" s="41"/>
      <c r="H7" s="42"/>
      <c r="I7" s="41"/>
      <c r="J7" s="42"/>
      <c r="K7" s="69"/>
    </row>
    <row r="8" spans="2:11">
      <c r="B8" s="36"/>
      <c r="C8" s="63"/>
      <c r="D8" s="59" t="s">
        <v>27</v>
      </c>
      <c r="E8" s="37"/>
      <c r="F8" s="60"/>
      <c r="G8" s="44"/>
      <c r="H8" s="45"/>
      <c r="I8" s="44"/>
      <c r="J8" s="45"/>
      <c r="K8" s="69"/>
    </row>
    <row r="9" ht="15.6" spans="2:11">
      <c r="B9" s="64" t="s">
        <v>28</v>
      </c>
      <c r="C9" s="49">
        <f>0.3*H9+0.7*J9</f>
        <v>0</v>
      </c>
      <c r="D9" s="49"/>
      <c r="E9" s="49"/>
      <c r="F9" s="65"/>
      <c r="G9" s="66" t="s">
        <v>29</v>
      </c>
      <c r="H9" s="67"/>
      <c r="I9" s="70" t="s">
        <v>30</v>
      </c>
      <c r="J9" s="67"/>
      <c r="K9" s="71"/>
    </row>
  </sheetData>
  <mergeCells count="17">
    <mergeCell ref="B2:J2"/>
    <mergeCell ref="G3:H3"/>
    <mergeCell ref="I3:J3"/>
    <mergeCell ref="G4:H4"/>
    <mergeCell ref="I4:J4"/>
    <mergeCell ref="C9:E9"/>
    <mergeCell ref="B3:B4"/>
    <mergeCell ref="B5:B8"/>
    <mergeCell ref="C3:C4"/>
    <mergeCell ref="C5:C8"/>
    <mergeCell ref="D3:D4"/>
    <mergeCell ref="E3:E4"/>
    <mergeCell ref="F3:F4"/>
    <mergeCell ref="K3:K4"/>
    <mergeCell ref="K5:K9"/>
    <mergeCell ref="G5:H8"/>
    <mergeCell ref="I5:J8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B2:J12"/>
  <sheetViews>
    <sheetView showGridLines="0" workbookViewId="0">
      <selection activeCell="H12" sqref="G5:H12"/>
    </sheetView>
  </sheetViews>
  <sheetFormatPr defaultColWidth="9" defaultRowHeight="14.4"/>
  <cols>
    <col min="1" max="1" width="3.87962962962963" customWidth="1"/>
    <col min="2" max="2" width="12.3796296296296" customWidth="1"/>
    <col min="3" max="3" width="13.5" customWidth="1"/>
    <col min="4" max="4" width="31.8796296296296" customWidth="1"/>
    <col min="5" max="5" width="12.5" customWidth="1"/>
    <col min="6" max="6" width="11" customWidth="1"/>
    <col min="7" max="7" width="12.5" customWidth="1"/>
    <col min="8" max="8" width="13.1296296296296" customWidth="1"/>
    <col min="9" max="9" width="25.1296296296296" customWidth="1"/>
  </cols>
  <sheetData>
    <row r="2" ht="20.4" spans="2:8">
      <c r="B2" s="28" t="s">
        <v>34</v>
      </c>
      <c r="C2" s="28"/>
      <c r="D2" s="28"/>
      <c r="E2" s="28"/>
      <c r="F2" s="28"/>
      <c r="G2" s="28"/>
      <c r="H2" s="28"/>
    </row>
    <row r="3" ht="15.6" customHeight="1" spans="2:9">
      <c r="B3" s="29" t="s">
        <v>3</v>
      </c>
      <c r="C3" s="29" t="s">
        <v>35</v>
      </c>
      <c r="D3" s="30" t="s">
        <v>36</v>
      </c>
      <c r="E3" s="31" t="s">
        <v>16</v>
      </c>
      <c r="F3" s="32"/>
      <c r="G3" s="31" t="s">
        <v>17</v>
      </c>
      <c r="H3" s="33"/>
      <c r="I3" s="30" t="s">
        <v>18</v>
      </c>
    </row>
    <row r="4" ht="15.6" spans="2:9">
      <c r="B4" s="29"/>
      <c r="C4" s="29"/>
      <c r="D4" s="34"/>
      <c r="E4" s="31" t="s">
        <v>19</v>
      </c>
      <c r="F4" s="32"/>
      <c r="G4" s="31" t="s">
        <v>19</v>
      </c>
      <c r="H4" s="32"/>
      <c r="I4" s="34"/>
    </row>
    <row r="5" ht="49.15" customHeight="1" spans="2:10">
      <c r="B5" s="35" t="s">
        <v>37</v>
      </c>
      <c r="C5" s="36" t="s">
        <v>38</v>
      </c>
      <c r="D5" s="37" t="s">
        <v>39</v>
      </c>
      <c r="E5" s="38" t="s">
        <v>40</v>
      </c>
      <c r="F5" s="39"/>
      <c r="G5" s="38"/>
      <c r="H5" s="39"/>
      <c r="I5" s="50" t="s">
        <v>41</v>
      </c>
      <c r="J5" s="51"/>
    </row>
    <row r="6" ht="49.15" customHeight="1" spans="2:10">
      <c r="B6" s="40"/>
      <c r="C6" s="36" t="s">
        <v>42</v>
      </c>
      <c r="D6" s="37" t="s">
        <v>43</v>
      </c>
      <c r="E6" s="41"/>
      <c r="F6" s="42"/>
      <c r="G6" s="41"/>
      <c r="H6" s="42"/>
      <c r="I6" s="50"/>
      <c r="J6" s="51"/>
    </row>
    <row r="7" ht="62.45" customHeight="1" spans="2:10">
      <c r="B7" s="40"/>
      <c r="C7" s="36" t="s">
        <v>44</v>
      </c>
      <c r="D7" s="43" t="s">
        <v>45</v>
      </c>
      <c r="E7" s="41"/>
      <c r="F7" s="42"/>
      <c r="G7" s="41"/>
      <c r="H7" s="42"/>
      <c r="I7" s="50"/>
      <c r="J7" s="51"/>
    </row>
    <row r="8" ht="35.45" customHeight="1" spans="2:10">
      <c r="B8" s="40"/>
      <c r="C8" s="36" t="s">
        <v>46</v>
      </c>
      <c r="D8" s="37" t="s">
        <v>47</v>
      </c>
      <c r="E8" s="41"/>
      <c r="F8" s="42"/>
      <c r="G8" s="41"/>
      <c r="H8" s="42"/>
      <c r="I8" s="50"/>
      <c r="J8" s="51"/>
    </row>
    <row r="9" ht="35.45" customHeight="1" spans="2:10">
      <c r="B9" s="40"/>
      <c r="C9" s="36" t="s">
        <v>48</v>
      </c>
      <c r="D9" s="37" t="s">
        <v>49</v>
      </c>
      <c r="E9" s="41"/>
      <c r="F9" s="42"/>
      <c r="G9" s="41"/>
      <c r="H9" s="42"/>
      <c r="I9" s="50"/>
      <c r="J9" s="51"/>
    </row>
    <row r="10" ht="42.6" customHeight="1" spans="2:10">
      <c r="B10" s="40"/>
      <c r="C10" s="36" t="s">
        <v>50</v>
      </c>
      <c r="D10" s="37" t="s">
        <v>51</v>
      </c>
      <c r="E10" s="41"/>
      <c r="F10" s="42"/>
      <c r="G10" s="41"/>
      <c r="H10" s="42"/>
      <c r="I10" s="50"/>
      <c r="J10" s="51"/>
    </row>
    <row r="11" ht="65.45" customHeight="1" spans="2:10">
      <c r="B11" s="40"/>
      <c r="C11" s="36" t="s">
        <v>52</v>
      </c>
      <c r="D11" s="37" t="s">
        <v>53</v>
      </c>
      <c r="E11" s="44"/>
      <c r="F11" s="45"/>
      <c r="G11" s="44"/>
      <c r="H11" s="45"/>
      <c r="I11" s="50"/>
      <c r="J11" s="51"/>
    </row>
    <row r="12" ht="24" customHeight="1" spans="2:9">
      <c r="B12" s="46" t="s">
        <v>54</v>
      </c>
      <c r="C12" s="47">
        <f>F12*0.3+H12*0.7</f>
        <v>25.5</v>
      </c>
      <c r="D12" s="48"/>
      <c r="E12" s="49" t="s">
        <v>29</v>
      </c>
      <c r="F12" s="49">
        <v>85</v>
      </c>
      <c r="G12" s="49" t="s">
        <v>30</v>
      </c>
      <c r="H12" s="49"/>
      <c r="I12" s="50"/>
    </row>
  </sheetData>
  <mergeCells count="14">
    <mergeCell ref="B2:H2"/>
    <mergeCell ref="E3:F3"/>
    <mergeCell ref="G3:H3"/>
    <mergeCell ref="E4:F4"/>
    <mergeCell ref="G4:H4"/>
    <mergeCell ref="C12:D12"/>
    <mergeCell ref="B3:B4"/>
    <mergeCell ref="B5:B11"/>
    <mergeCell ref="C3:C4"/>
    <mergeCell ref="D3:D4"/>
    <mergeCell ref="I3:I4"/>
    <mergeCell ref="I5:I12"/>
    <mergeCell ref="E5:F11"/>
    <mergeCell ref="G5:H1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W12"/>
  <sheetViews>
    <sheetView zoomScale="85" zoomScaleNormal="85" workbookViewId="0">
      <pane xSplit="1" ySplit="1" topLeftCell="B9" activePane="bottomRight" state="frozen"/>
      <selection/>
      <selection pane="topRight"/>
      <selection pane="bottomLeft"/>
      <selection pane="bottomRight" activeCell="U7" sqref="U7"/>
    </sheetView>
  </sheetViews>
  <sheetFormatPr defaultColWidth="8.87962962962963" defaultRowHeight="14.4"/>
  <cols>
    <col min="1" max="1" width="9" style="2" hidden="1" customWidth="1"/>
    <col min="2" max="2" width="8.87962962962963" style="2"/>
    <col min="3" max="3" width="21.1296296296296" style="2" hidden="1" customWidth="1"/>
    <col min="4" max="5" width="23.3796296296296" style="2" hidden="1" customWidth="1"/>
    <col min="6" max="6" width="22" style="2" hidden="1" customWidth="1"/>
    <col min="7" max="7" width="21.1296296296296" style="2" hidden="1" customWidth="1"/>
    <col min="8" max="9" width="23.3796296296296" style="2" hidden="1" customWidth="1"/>
    <col min="10" max="10" width="22" style="2" hidden="1" customWidth="1"/>
    <col min="11" max="11" width="21.1296296296296" style="2" hidden="1" customWidth="1"/>
    <col min="12" max="13" width="23.3796296296296" style="2" hidden="1" customWidth="1"/>
    <col min="14" max="14" width="22" style="2" hidden="1" customWidth="1"/>
    <col min="15" max="15" width="21.3796296296296" style="3" customWidth="1"/>
    <col min="16" max="16" width="19" style="3" customWidth="1"/>
    <col min="17" max="17" width="19.25" style="3" customWidth="1"/>
    <col min="18" max="18" width="19.6296296296296" style="3" customWidth="1"/>
    <col min="19" max="19" width="21.3796296296296" style="3" customWidth="1"/>
    <col min="20" max="20" width="26.1296296296296" style="3" customWidth="1"/>
    <col min="21" max="21" width="19" style="3" customWidth="1"/>
    <col min="22" max="22" width="19.25" style="3" customWidth="1"/>
    <col min="23" max="23" width="21.25" style="3" customWidth="1"/>
    <col min="24" max="16384" width="8.87962962962963" style="2"/>
  </cols>
  <sheetData>
    <row r="1" ht="34.5" customHeight="1" spans="1:23">
      <c r="A1" s="4" t="s">
        <v>55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T1" s="2"/>
      <c r="U1" s="2"/>
      <c r="V1" s="2"/>
      <c r="W1" s="2"/>
    </row>
    <row r="2" ht="27.75" customHeight="1" spans="1:23">
      <c r="A2" s="6"/>
      <c r="B2" s="7"/>
      <c r="C2" s="8" t="s">
        <v>56</v>
      </c>
      <c r="D2" s="8"/>
      <c r="E2" s="8"/>
      <c r="F2" s="8"/>
      <c r="G2" s="8" t="s">
        <v>57</v>
      </c>
      <c r="H2" s="8"/>
      <c r="I2" s="8"/>
      <c r="J2" s="8"/>
      <c r="K2" s="8" t="s">
        <v>58</v>
      </c>
      <c r="L2" s="8"/>
      <c r="M2" s="8"/>
      <c r="N2" s="8"/>
      <c r="O2" s="22" t="s">
        <v>59</v>
      </c>
      <c r="P2" s="22"/>
      <c r="Q2" s="22"/>
      <c r="R2" s="22"/>
      <c r="S2" s="22"/>
      <c r="T2" s="22" t="s">
        <v>60</v>
      </c>
      <c r="U2" s="22"/>
      <c r="V2" s="22"/>
      <c r="W2" s="22"/>
    </row>
    <row r="3" ht="16.2" spans="1:23">
      <c r="A3" s="9"/>
      <c r="B3" s="10"/>
      <c r="C3" s="11" t="s">
        <v>22</v>
      </c>
      <c r="D3" s="11" t="s">
        <v>25</v>
      </c>
      <c r="E3" s="11" t="s">
        <v>26</v>
      </c>
      <c r="F3" s="11" t="s">
        <v>27</v>
      </c>
      <c r="G3" s="11" t="s">
        <v>22</v>
      </c>
      <c r="H3" s="11" t="s">
        <v>25</v>
      </c>
      <c r="I3" s="11" t="s">
        <v>26</v>
      </c>
      <c r="J3" s="11" t="s">
        <v>27</v>
      </c>
      <c r="K3" s="11" t="s">
        <v>22</v>
      </c>
      <c r="L3" s="11" t="s">
        <v>25</v>
      </c>
      <c r="M3" s="11" t="s">
        <v>26</v>
      </c>
      <c r="N3" s="11" t="s">
        <v>27</v>
      </c>
      <c r="O3" s="23" t="s">
        <v>61</v>
      </c>
      <c r="P3" s="24" t="s">
        <v>62</v>
      </c>
      <c r="Q3" s="23" t="s">
        <v>63</v>
      </c>
      <c r="R3" s="23" t="s">
        <v>64</v>
      </c>
      <c r="S3" s="23" t="s">
        <v>65</v>
      </c>
      <c r="T3" s="23" t="s">
        <v>66</v>
      </c>
      <c r="U3" s="23" t="s">
        <v>67</v>
      </c>
      <c r="V3" s="23" t="s">
        <v>68</v>
      </c>
      <c r="W3" s="23" t="s">
        <v>69</v>
      </c>
    </row>
    <row r="4" hidden="1" spans="1:14">
      <c r="A4" s="12"/>
      <c r="B4" s="13" t="s">
        <v>70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ht="43.2" hidden="1" spans="1:23">
      <c r="A5" s="15"/>
      <c r="B5" s="16" t="s">
        <v>71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5" t="s">
        <v>72</v>
      </c>
      <c r="P5" s="25" t="s">
        <v>73</v>
      </c>
      <c r="Q5" s="25" t="s">
        <v>74</v>
      </c>
      <c r="R5" s="25" t="s">
        <v>75</v>
      </c>
      <c r="S5" s="25" t="s">
        <v>76</v>
      </c>
      <c r="T5" s="25" t="s">
        <v>72</v>
      </c>
      <c r="U5" s="25" t="s">
        <v>73</v>
      </c>
      <c r="V5" s="25" t="s">
        <v>74</v>
      </c>
      <c r="W5" s="25" t="s">
        <v>75</v>
      </c>
    </row>
    <row r="6" s="1" customFormat="1" ht="123.75" customHeight="1" spans="1:23">
      <c r="A6" s="15"/>
      <c r="B6" s="18" t="s">
        <v>77</v>
      </c>
      <c r="C6" s="19" t="s">
        <v>78</v>
      </c>
      <c r="D6" s="19" t="s">
        <v>79</v>
      </c>
      <c r="E6" s="19" t="s">
        <v>80</v>
      </c>
      <c r="F6" s="20" t="s">
        <v>81</v>
      </c>
      <c r="G6" s="20" t="s">
        <v>82</v>
      </c>
      <c r="H6" s="20" t="s">
        <v>83</v>
      </c>
      <c r="I6" s="20" t="s">
        <v>84</v>
      </c>
      <c r="J6" s="20" t="s">
        <v>85</v>
      </c>
      <c r="K6" s="26" t="s">
        <v>86</v>
      </c>
      <c r="L6" s="26" t="s">
        <v>87</v>
      </c>
      <c r="M6" s="26" t="s">
        <v>88</v>
      </c>
      <c r="N6" s="26" t="s">
        <v>88</v>
      </c>
      <c r="O6" s="27" t="s">
        <v>89</v>
      </c>
      <c r="P6" s="27" t="s">
        <v>90</v>
      </c>
      <c r="Q6" s="27" t="s">
        <v>91</v>
      </c>
      <c r="R6" s="27" t="s">
        <v>92</v>
      </c>
      <c r="S6" s="27" t="s">
        <v>93</v>
      </c>
      <c r="T6" s="27" t="s">
        <v>94</v>
      </c>
      <c r="U6" s="27" t="s">
        <v>95</v>
      </c>
      <c r="V6" s="27" t="s">
        <v>96</v>
      </c>
      <c r="W6" s="27" t="s">
        <v>97</v>
      </c>
    </row>
    <row r="7" s="1" customFormat="1" ht="127.5" customHeight="1" spans="1:23">
      <c r="A7" s="15"/>
      <c r="B7" s="21" t="s">
        <v>98</v>
      </c>
      <c r="C7" s="19" t="s">
        <v>78</v>
      </c>
      <c r="D7" s="19" t="s">
        <v>79</v>
      </c>
      <c r="E7" s="19" t="s">
        <v>80</v>
      </c>
      <c r="F7" s="20" t="s">
        <v>81</v>
      </c>
      <c r="G7" s="20" t="s">
        <v>82</v>
      </c>
      <c r="H7" s="20" t="s">
        <v>83</v>
      </c>
      <c r="I7" s="20" t="s">
        <v>84</v>
      </c>
      <c r="J7" s="20" t="s">
        <v>85</v>
      </c>
      <c r="K7" s="26" t="s">
        <v>86</v>
      </c>
      <c r="L7" s="26" t="s">
        <v>87</v>
      </c>
      <c r="M7" s="26" t="s">
        <v>88</v>
      </c>
      <c r="N7" s="26" t="s">
        <v>88</v>
      </c>
      <c r="O7" s="27" t="s">
        <v>89</v>
      </c>
      <c r="P7" s="27" t="s">
        <v>99</v>
      </c>
      <c r="Q7" s="27" t="s">
        <v>100</v>
      </c>
      <c r="R7" s="27" t="s">
        <v>101</v>
      </c>
      <c r="S7" s="27" t="s">
        <v>93</v>
      </c>
      <c r="T7" s="27" t="s">
        <v>102</v>
      </c>
      <c r="U7" s="27" t="s">
        <v>103</v>
      </c>
      <c r="V7" s="27" t="s">
        <v>104</v>
      </c>
      <c r="W7" s="27" t="s">
        <v>105</v>
      </c>
    </row>
    <row r="8" s="1" customFormat="1" ht="121.5" customHeight="1" spans="1:23">
      <c r="A8" s="15"/>
      <c r="B8" s="18" t="s">
        <v>106</v>
      </c>
      <c r="C8" s="19" t="s">
        <v>78</v>
      </c>
      <c r="D8" s="19" t="s">
        <v>79</v>
      </c>
      <c r="E8" s="19" t="s">
        <v>80</v>
      </c>
      <c r="F8" s="20" t="s">
        <v>81</v>
      </c>
      <c r="G8" s="20" t="s">
        <v>82</v>
      </c>
      <c r="H8" s="20" t="s">
        <v>83</v>
      </c>
      <c r="I8" s="20" t="s">
        <v>84</v>
      </c>
      <c r="J8" s="20" t="s">
        <v>85</v>
      </c>
      <c r="K8" s="26" t="s">
        <v>86</v>
      </c>
      <c r="L8" s="26" t="s">
        <v>87</v>
      </c>
      <c r="M8" s="26" t="s">
        <v>88</v>
      </c>
      <c r="N8" s="26" t="s">
        <v>88</v>
      </c>
      <c r="O8" s="27" t="s">
        <v>89</v>
      </c>
      <c r="P8" s="27" t="s">
        <v>99</v>
      </c>
      <c r="Q8" s="27" t="s">
        <v>100</v>
      </c>
      <c r="R8" s="27" t="s">
        <v>101</v>
      </c>
      <c r="S8" s="27" t="s">
        <v>93</v>
      </c>
      <c r="T8" s="27" t="s">
        <v>107</v>
      </c>
      <c r="U8" s="27" t="s">
        <v>108</v>
      </c>
      <c r="V8" s="27" t="s">
        <v>109</v>
      </c>
      <c r="W8" s="27" t="s">
        <v>110</v>
      </c>
    </row>
    <row r="9" s="1" customFormat="1" ht="95.25" customHeight="1" spans="1:23">
      <c r="A9" s="15"/>
      <c r="B9" s="18" t="s">
        <v>111</v>
      </c>
      <c r="C9" s="20" t="s">
        <v>112</v>
      </c>
      <c r="D9" s="19" t="s">
        <v>113</v>
      </c>
      <c r="E9" s="19" t="s">
        <v>113</v>
      </c>
      <c r="F9" s="20" t="s">
        <v>114</v>
      </c>
      <c r="G9" s="20" t="s">
        <v>115</v>
      </c>
      <c r="H9" s="20" t="s">
        <v>116</v>
      </c>
      <c r="I9" s="20" t="s">
        <v>117</v>
      </c>
      <c r="J9" s="20" t="s">
        <v>118</v>
      </c>
      <c r="K9" s="20" t="s">
        <v>119</v>
      </c>
      <c r="L9" s="20" t="s">
        <v>120</v>
      </c>
      <c r="M9" s="20" t="s">
        <v>121</v>
      </c>
      <c r="N9" s="20" t="s">
        <v>122</v>
      </c>
      <c r="O9" s="20" t="s">
        <v>123</v>
      </c>
      <c r="P9" s="20" t="s">
        <v>124</v>
      </c>
      <c r="Q9" s="20" t="s">
        <v>125</v>
      </c>
      <c r="R9" s="20" t="s">
        <v>126</v>
      </c>
      <c r="S9" s="20" t="s">
        <v>127</v>
      </c>
      <c r="T9" s="20" t="s">
        <v>128</v>
      </c>
      <c r="U9" s="20" t="s">
        <v>129</v>
      </c>
      <c r="V9" s="20" t="s">
        <v>130</v>
      </c>
      <c r="W9" s="20" t="s">
        <v>131</v>
      </c>
    </row>
    <row r="10" s="1" customFormat="1" ht="90" customHeight="1" spans="1:23">
      <c r="A10" s="15"/>
      <c r="B10" s="18" t="s">
        <v>132</v>
      </c>
      <c r="C10" s="20" t="s">
        <v>112</v>
      </c>
      <c r="D10" s="19" t="s">
        <v>113</v>
      </c>
      <c r="E10" s="19" t="s">
        <v>113</v>
      </c>
      <c r="F10" s="20" t="s">
        <v>114</v>
      </c>
      <c r="G10" s="20" t="s">
        <v>115</v>
      </c>
      <c r="H10" s="20" t="s">
        <v>116</v>
      </c>
      <c r="I10" s="20" t="s">
        <v>117</v>
      </c>
      <c r="J10" s="20" t="s">
        <v>118</v>
      </c>
      <c r="K10" s="20" t="s">
        <v>119</v>
      </c>
      <c r="L10" s="20" t="s">
        <v>120</v>
      </c>
      <c r="M10" s="20" t="s">
        <v>121</v>
      </c>
      <c r="N10" s="20" t="s">
        <v>122</v>
      </c>
      <c r="O10" s="20" t="s">
        <v>123</v>
      </c>
      <c r="P10" s="20" t="s">
        <v>133</v>
      </c>
      <c r="Q10" s="20" t="s">
        <v>125</v>
      </c>
      <c r="R10" s="20" t="s">
        <v>134</v>
      </c>
      <c r="S10" s="20" t="s">
        <v>135</v>
      </c>
      <c r="T10" s="20" t="s">
        <v>136</v>
      </c>
      <c r="U10" s="20" t="s">
        <v>137</v>
      </c>
      <c r="V10" s="20" t="s">
        <v>138</v>
      </c>
      <c r="W10" s="20" t="s">
        <v>139</v>
      </c>
    </row>
    <row r="11" s="1" customFormat="1" ht="240" spans="1:23">
      <c r="A11" s="2"/>
      <c r="B11" s="18" t="s">
        <v>140</v>
      </c>
      <c r="C11" s="20"/>
      <c r="D11" s="19"/>
      <c r="E11" s="19"/>
      <c r="F11" s="20"/>
      <c r="G11" s="20"/>
      <c r="H11" s="20"/>
      <c r="I11" s="20"/>
      <c r="J11" s="20"/>
      <c r="K11" s="20" t="s">
        <v>119</v>
      </c>
      <c r="L11" s="20" t="s">
        <v>120</v>
      </c>
      <c r="M11" s="20" t="s">
        <v>121</v>
      </c>
      <c r="N11" s="20" t="s">
        <v>122</v>
      </c>
      <c r="O11" s="20" t="s">
        <v>123</v>
      </c>
      <c r="P11" s="20" t="s">
        <v>133</v>
      </c>
      <c r="Q11" s="20" t="s">
        <v>125</v>
      </c>
      <c r="R11" s="20" t="s">
        <v>134</v>
      </c>
      <c r="S11" s="20" t="s">
        <v>135</v>
      </c>
      <c r="T11" s="20" t="s">
        <v>128</v>
      </c>
      <c r="U11" s="20" t="s">
        <v>129</v>
      </c>
      <c r="V11" s="20" t="s">
        <v>141</v>
      </c>
      <c r="W11" s="20" t="s">
        <v>142</v>
      </c>
    </row>
    <row r="12" s="1" customFormat="1" ht="120" spans="1:23">
      <c r="A12" s="2"/>
      <c r="B12" s="18" t="s">
        <v>143</v>
      </c>
      <c r="C12" s="19"/>
      <c r="D12" s="19"/>
      <c r="E12" s="19"/>
      <c r="F12" s="20"/>
      <c r="G12" s="20"/>
      <c r="H12" s="20"/>
      <c r="I12" s="20"/>
      <c r="J12" s="20"/>
      <c r="K12" s="26" t="s">
        <v>86</v>
      </c>
      <c r="L12" s="26" t="s">
        <v>87</v>
      </c>
      <c r="M12" s="26" t="s">
        <v>88</v>
      </c>
      <c r="N12" s="26" t="s">
        <v>88</v>
      </c>
      <c r="O12" s="27" t="s">
        <v>89</v>
      </c>
      <c r="P12" s="27" t="s">
        <v>90</v>
      </c>
      <c r="Q12" s="27" t="s">
        <v>100</v>
      </c>
      <c r="R12" s="27" t="s">
        <v>92</v>
      </c>
      <c r="S12" s="27" t="s">
        <v>93</v>
      </c>
      <c r="T12" s="27" t="s">
        <v>107</v>
      </c>
      <c r="U12" s="27" t="s">
        <v>108</v>
      </c>
      <c r="V12" s="27" t="s">
        <v>109</v>
      </c>
      <c r="W12" s="27" t="s">
        <v>110</v>
      </c>
    </row>
  </sheetData>
  <mergeCells count="8">
    <mergeCell ref="A1:N1"/>
    <mergeCell ref="C2:F2"/>
    <mergeCell ref="G2:J2"/>
    <mergeCell ref="K2:N2"/>
    <mergeCell ref="O2:S2"/>
    <mergeCell ref="T2:W2"/>
    <mergeCell ref="A4:A10"/>
    <mergeCell ref="A2:B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成绩汇总表</vt:lpstr>
      <vt:lpstr>季度内第一个月评价表</vt:lpstr>
      <vt:lpstr>季度内第二个月评价表</vt:lpstr>
      <vt:lpstr>季度内第三个月评价表</vt:lpstr>
      <vt:lpstr>个人意愿和能力</vt:lpstr>
      <vt:lpstr>月项目计划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linlong</cp:lastModifiedBy>
  <dcterms:created xsi:type="dcterms:W3CDTF">2009-02-25T02:37:00Z</dcterms:created>
  <cp:lastPrinted>2009-04-28T13:47:00Z</cp:lastPrinted>
  <dcterms:modified xsi:type="dcterms:W3CDTF">2017-03-07T06:39:51Z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80FA8D00_EA23_4872_94D9_7897ABCD669A">
    <vt:lpwstr>92</vt:lpwstr>
  </property>
  <property fmtid="{D5CDD505-2E9C-101B-9397-08002B2CF9AE}" pid="3" name="KSOProductBuildVer">
    <vt:lpwstr>2052-10.1.0.6260</vt:lpwstr>
  </property>
</Properties>
</file>