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ICESat\Project\DataReader\"/>
    </mc:Choice>
  </mc:AlternateContent>
  <bookViews>
    <workbookView xWindow="0" yWindow="0" windowWidth="28800" windowHeight="12435" activeTab="5"/>
  </bookViews>
  <sheets>
    <sheet name="GLA1_MAIN" sheetId="1" r:id="rId1"/>
    <sheet name="GLA1_MAIN_" sheetId="2" r:id="rId2"/>
    <sheet name="GLA1_LONG" sheetId="3" r:id="rId3"/>
    <sheet name="GLA1_LONG_" sheetId="4" r:id="rId4"/>
    <sheet name="GLA1_SHORT" sheetId="5" r:id="rId5"/>
    <sheet name="GLA1_SHORT_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1" i="5"/>
  <c r="G43" i="6"/>
  <c r="D43" i="6"/>
  <c r="E43" i="6" s="1"/>
  <c r="G42" i="6"/>
  <c r="D42" i="6"/>
  <c r="E42" i="6" s="1"/>
  <c r="G41" i="6"/>
  <c r="D41" i="6"/>
  <c r="E41" i="6" s="1"/>
  <c r="G40" i="6"/>
  <c r="D40" i="6"/>
  <c r="E40" i="6" s="1"/>
  <c r="G39" i="6"/>
  <c r="D39" i="6"/>
  <c r="E39" i="6" s="1"/>
  <c r="G38" i="6"/>
  <c r="E38" i="6"/>
  <c r="D38" i="6"/>
  <c r="G37" i="6"/>
  <c r="D37" i="6"/>
  <c r="E37" i="6" s="1"/>
  <c r="G36" i="6"/>
  <c r="D36" i="6"/>
  <c r="E36" i="6" s="1"/>
  <c r="G35" i="6"/>
  <c r="D35" i="6"/>
  <c r="E35" i="6" s="1"/>
  <c r="G34" i="6"/>
  <c r="D34" i="6"/>
  <c r="E34" i="6" s="1"/>
  <c r="G33" i="6"/>
  <c r="D33" i="6"/>
  <c r="E33" i="6" s="1"/>
  <c r="G32" i="6"/>
  <c r="D32" i="6"/>
  <c r="E32" i="6" s="1"/>
  <c r="G31" i="6"/>
  <c r="D31" i="6"/>
  <c r="E31" i="6" s="1"/>
  <c r="G30" i="6"/>
  <c r="E30" i="6"/>
  <c r="D30" i="6"/>
  <c r="G29" i="6"/>
  <c r="E29" i="6"/>
  <c r="D29" i="6"/>
  <c r="G28" i="6"/>
  <c r="D28" i="6"/>
  <c r="E28" i="6" s="1"/>
  <c r="G27" i="6"/>
  <c r="D27" i="6"/>
  <c r="E27" i="6" s="1"/>
  <c r="G26" i="6"/>
  <c r="E26" i="6"/>
  <c r="D26" i="6"/>
  <c r="G25" i="6"/>
  <c r="D25" i="6"/>
  <c r="E25" i="6" s="1"/>
  <c r="G24" i="6"/>
  <c r="D24" i="6"/>
  <c r="E24" i="6" s="1"/>
  <c r="G23" i="6"/>
  <c r="D23" i="6"/>
  <c r="E23" i="6" s="1"/>
  <c r="G22" i="6"/>
  <c r="E22" i="6"/>
  <c r="D22" i="6"/>
  <c r="G21" i="6"/>
  <c r="D21" i="6"/>
  <c r="E21" i="6" s="1"/>
  <c r="G20" i="6"/>
  <c r="D20" i="6"/>
  <c r="E20" i="6" s="1"/>
  <c r="G19" i="6"/>
  <c r="D19" i="6"/>
  <c r="E19" i="6" s="1"/>
  <c r="G18" i="6"/>
  <c r="D18" i="6"/>
  <c r="E18" i="6" s="1"/>
  <c r="G17" i="6"/>
  <c r="D17" i="6"/>
  <c r="E17" i="6" s="1"/>
  <c r="G16" i="6"/>
  <c r="D16" i="6"/>
  <c r="E16" i="6" s="1"/>
  <c r="G15" i="6"/>
  <c r="D15" i="6"/>
  <c r="E15" i="6" s="1"/>
  <c r="G14" i="6"/>
  <c r="E14" i="6"/>
  <c r="D14" i="6"/>
  <c r="G13" i="6"/>
  <c r="D13" i="6"/>
  <c r="E13" i="6" s="1"/>
  <c r="G12" i="6"/>
  <c r="E12" i="6"/>
  <c r="D12" i="6"/>
  <c r="G11" i="6"/>
  <c r="D11" i="6"/>
  <c r="E11" i="6" s="1"/>
  <c r="G10" i="6"/>
  <c r="D10" i="6"/>
  <c r="E10" i="6" s="1"/>
  <c r="G9" i="6"/>
  <c r="D9" i="6"/>
  <c r="E9" i="6" s="1"/>
  <c r="G8" i="6"/>
  <c r="D8" i="6"/>
  <c r="E8" i="6" s="1"/>
  <c r="G7" i="6"/>
  <c r="D7" i="6"/>
  <c r="E7" i="6" s="1"/>
  <c r="G6" i="6"/>
  <c r="E6" i="6"/>
  <c r="D6" i="6"/>
  <c r="G5" i="6"/>
  <c r="D5" i="6"/>
  <c r="E5" i="6" s="1"/>
  <c r="G4" i="6"/>
  <c r="E4" i="6"/>
  <c r="D4" i="6"/>
  <c r="G3" i="6"/>
  <c r="D3" i="6"/>
  <c r="E3" i="6" s="1"/>
  <c r="G2" i="6"/>
  <c r="D2" i="6"/>
  <c r="E2" i="6" s="1"/>
  <c r="G1" i="6"/>
  <c r="D1" i="6"/>
  <c r="E1" i="6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1" i="3"/>
  <c r="D1" i="4"/>
  <c r="D2" i="4"/>
  <c r="D3" i="4"/>
  <c r="D4" i="4"/>
  <c r="D5" i="4"/>
  <c r="D6" i="4"/>
  <c r="D7" i="4"/>
  <c r="E7" i="4" s="1"/>
  <c r="D8" i="4"/>
  <c r="E8" i="4" s="1"/>
  <c r="D9" i="4"/>
  <c r="D10" i="4"/>
  <c r="D11" i="4"/>
  <c r="D12" i="4"/>
  <c r="D13" i="4"/>
  <c r="D14" i="4"/>
  <c r="D15" i="4"/>
  <c r="E15" i="4" s="1"/>
  <c r="D16" i="4"/>
  <c r="E16" i="4" s="1"/>
  <c r="D17" i="4"/>
  <c r="E17" i="4" s="1"/>
  <c r="D18" i="4"/>
  <c r="E18" i="4" s="1"/>
  <c r="D19" i="4"/>
  <c r="D20" i="4"/>
  <c r="D21" i="4"/>
  <c r="D22" i="4"/>
  <c r="D23" i="4"/>
  <c r="E23" i="4" s="1"/>
  <c r="D24" i="4"/>
  <c r="E24" i="4" s="1"/>
  <c r="D25" i="4"/>
  <c r="D26" i="4"/>
  <c r="E26" i="4" s="1"/>
  <c r="D27" i="4"/>
  <c r="D28" i="4"/>
  <c r="D29" i="4"/>
  <c r="D30" i="4"/>
  <c r="D31" i="4"/>
  <c r="E31" i="4" s="1"/>
  <c r="D32" i="4"/>
  <c r="E32" i="4" s="1"/>
  <c r="D33" i="4"/>
  <c r="D34" i="4"/>
  <c r="E34" i="4" s="1"/>
  <c r="D35" i="4"/>
  <c r="E35" i="4" s="1"/>
  <c r="D36" i="4"/>
  <c r="D37" i="4"/>
  <c r="D38" i="4"/>
  <c r="D39" i="4"/>
  <c r="E39" i="4" s="1"/>
  <c r="D40" i="4"/>
  <c r="E40" i="4" s="1"/>
  <c r="D41" i="4"/>
  <c r="D42" i="4"/>
  <c r="E42" i="4" s="1"/>
  <c r="D43" i="4"/>
  <c r="E43" i="4" s="1"/>
  <c r="G43" i="4"/>
  <c r="G42" i="4"/>
  <c r="G41" i="4"/>
  <c r="E41" i="4"/>
  <c r="G40" i="4"/>
  <c r="G39" i="4"/>
  <c r="G38" i="4"/>
  <c r="E38" i="4"/>
  <c r="G37" i="4"/>
  <c r="E37" i="4"/>
  <c r="G36" i="4"/>
  <c r="E36" i="4"/>
  <c r="G35" i="4"/>
  <c r="G34" i="4"/>
  <c r="G33" i="4"/>
  <c r="E33" i="4"/>
  <c r="G32" i="4"/>
  <c r="G31" i="4"/>
  <c r="G30" i="4"/>
  <c r="E30" i="4"/>
  <c r="G29" i="4"/>
  <c r="E29" i="4"/>
  <c r="G28" i="4"/>
  <c r="E28" i="4"/>
  <c r="G27" i="4"/>
  <c r="E27" i="4"/>
  <c r="G26" i="4"/>
  <c r="G25" i="4"/>
  <c r="E25" i="4"/>
  <c r="G24" i="4"/>
  <c r="G23" i="4"/>
  <c r="G22" i="4"/>
  <c r="E22" i="4"/>
  <c r="G21" i="4"/>
  <c r="E21" i="4"/>
  <c r="G20" i="4"/>
  <c r="E20" i="4"/>
  <c r="G19" i="4"/>
  <c r="E19" i="4"/>
  <c r="G18" i="4"/>
  <c r="G17" i="4"/>
  <c r="G16" i="4"/>
  <c r="G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G7" i="4"/>
  <c r="G6" i="4"/>
  <c r="E6" i="4"/>
  <c r="G5" i="4"/>
  <c r="E5" i="4"/>
  <c r="G4" i="4"/>
  <c r="E4" i="4"/>
  <c r="G3" i="4"/>
  <c r="E3" i="4"/>
  <c r="G2" i="4"/>
  <c r="E2" i="4"/>
  <c r="G1" i="4"/>
  <c r="E1" i="4"/>
  <c r="H39" i="1"/>
  <c r="H31" i="1"/>
  <c r="H23" i="1"/>
  <c r="H15" i="1"/>
  <c r="H9" i="1"/>
  <c r="H7" i="1"/>
  <c r="H5" i="1"/>
  <c r="H4" i="1"/>
  <c r="D2" i="2"/>
  <c r="D3" i="2"/>
  <c r="D4" i="2"/>
  <c r="D5" i="2"/>
  <c r="D6" i="2"/>
  <c r="D7" i="2"/>
  <c r="D8" i="2"/>
  <c r="D9" i="2"/>
  <c r="E9" i="2" s="1"/>
  <c r="D10" i="2"/>
  <c r="D11" i="2"/>
  <c r="D12" i="2"/>
  <c r="D13" i="2"/>
  <c r="D14" i="2"/>
  <c r="E14" i="2" s="1"/>
  <c r="D15" i="2"/>
  <c r="D16" i="2"/>
  <c r="D17" i="2"/>
  <c r="E17" i="2" s="1"/>
  <c r="D18" i="2"/>
  <c r="D19" i="2"/>
  <c r="D20" i="2"/>
  <c r="D21" i="2"/>
  <c r="D22" i="2"/>
  <c r="E22" i="2" s="1"/>
  <c r="D23" i="2"/>
  <c r="D24" i="2"/>
  <c r="D25" i="2"/>
  <c r="D26" i="2"/>
  <c r="D27" i="2"/>
  <c r="D28" i="2"/>
  <c r="D29" i="2"/>
  <c r="D30" i="2"/>
  <c r="E30" i="2" s="1"/>
  <c r="D31" i="2"/>
  <c r="D32" i="2"/>
  <c r="D33" i="2"/>
  <c r="E33" i="2" s="1"/>
  <c r="D34" i="2"/>
  <c r="D35" i="2"/>
  <c r="D36" i="2"/>
  <c r="D37" i="2"/>
  <c r="D38" i="2"/>
  <c r="E38" i="2" s="1"/>
  <c r="D39" i="2"/>
  <c r="D40" i="2"/>
  <c r="D41" i="2"/>
  <c r="E41" i="2" s="1"/>
  <c r="D42" i="2"/>
  <c r="D43" i="2"/>
  <c r="D1" i="2"/>
  <c r="E1" i="2" s="1"/>
  <c r="H2" i="1"/>
  <c r="H3" i="1"/>
  <c r="H6" i="1"/>
  <c r="H8" i="1"/>
  <c r="H10" i="1"/>
  <c r="H11" i="1"/>
  <c r="H12" i="1"/>
  <c r="H13" i="1"/>
  <c r="H14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40" i="1"/>
  <c r="H41" i="1"/>
  <c r="H42" i="1"/>
  <c r="H43" i="1"/>
  <c r="H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1" i="2"/>
  <c r="E8" i="2"/>
  <c r="E16" i="2"/>
  <c r="E24" i="2"/>
  <c r="E32" i="2"/>
  <c r="E40" i="2"/>
  <c r="E2" i="2"/>
  <c r="E3" i="2"/>
  <c r="E4" i="2"/>
  <c r="E5" i="2"/>
  <c r="E6" i="2"/>
  <c r="E7" i="2"/>
  <c r="E10" i="2"/>
  <c r="E11" i="2"/>
  <c r="E12" i="2"/>
  <c r="E13" i="2"/>
  <c r="E15" i="2"/>
  <c r="E18" i="2"/>
  <c r="E19" i="2"/>
  <c r="E20" i="2"/>
  <c r="E21" i="2"/>
  <c r="E23" i="2"/>
  <c r="E25" i="2"/>
  <c r="E26" i="2"/>
  <c r="E27" i="2"/>
  <c r="E28" i="2"/>
  <c r="E29" i="2"/>
  <c r="E31" i="2"/>
  <c r="E34" i="2"/>
  <c r="E35" i="2"/>
  <c r="E36" i="2"/>
  <c r="E37" i="2"/>
  <c r="E39" i="2"/>
  <c r="E42" i="2"/>
  <c r="E43" i="2"/>
  <c r="L1" i="1"/>
</calcChain>
</file>

<file path=xl/sharedStrings.xml><?xml version="1.0" encoding="utf-8"?>
<sst xmlns="http://schemas.openxmlformats.org/spreadsheetml/2006/main" count="524" uniqueCount="167">
  <si>
    <t>i_rec_ndx</t>
  </si>
  <si>
    <t>GLAS record index</t>
  </si>
  <si>
    <t>i4b</t>
  </si>
  <si>
    <t>i_UTCTime</t>
  </si>
  <si>
    <t>Transmit time of first shot in frame in J2000 (referenced from noon on 01 January 2000)</t>
  </si>
  <si>
    <t>i4b(2)</t>
  </si>
  <si>
    <t>i_gla01_rectype</t>
  </si>
  <si>
    <t>GLA01 record type</t>
  </si>
  <si>
    <t>i2b</t>
  </si>
  <si>
    <t>i_spare1</t>
  </si>
  <si>
    <t>Spares</t>
  </si>
  <si>
    <t>i_dShotTime</t>
  </si>
  <si>
    <t>Laser shot deltas (shots 2-40)</t>
  </si>
  <si>
    <t>i4b(39)</t>
  </si>
  <si>
    <t>i1_pred_lat</t>
  </si>
  <si>
    <t>Predicted geodetic latitude of the laser footprint</t>
  </si>
  <si>
    <t>i1_pred_lon</t>
  </si>
  <si>
    <t>Predicted geodetic longitude of the laser footprint</t>
  </si>
  <si>
    <t>i_RespEndTime</t>
  </si>
  <si>
    <t>Ending address of range reponse</t>
  </si>
  <si>
    <t>i4b(40)</t>
  </si>
  <si>
    <t>i_LastThrXingT</t>
  </si>
  <si>
    <t>Last threshold crossing location for selected filter</t>
  </si>
  <si>
    <t>i_NextThrXing</t>
  </si>
  <si>
    <t>Next to last threshold crossing location for selected filter</t>
  </si>
  <si>
    <t>i_EchoPeakLoc</t>
  </si>
  <si>
    <t>Echo peak location</t>
  </si>
  <si>
    <t>i_EchoPeakVal</t>
  </si>
  <si>
    <t>Echo peak value</t>
  </si>
  <si>
    <t>i2b(40)</t>
  </si>
  <si>
    <t>i_wt_fact_filt</t>
  </si>
  <si>
    <t>Filter weight factors</t>
  </si>
  <si>
    <t>i4b(6,40)</t>
  </si>
  <si>
    <t>i_filtr_thresh</t>
  </si>
  <si>
    <t>Selected filter threshold value</t>
  </si>
  <si>
    <t>i_time_txWfPk</t>
  </si>
  <si>
    <t>Transmit pulse peak location</t>
  </si>
  <si>
    <t>i_TxWfStart</t>
  </si>
  <si>
    <t>Starting address of transmit pulse sample</t>
  </si>
  <si>
    <t>i_TxNrg_EU</t>
  </si>
  <si>
    <t>1064 nm laser transmit energy</t>
  </si>
  <si>
    <t>i_RecNrgAll_EU</t>
  </si>
  <si>
    <t>1064 nm laser received energy from all signals above threshold</t>
  </si>
  <si>
    <t>i_RecNrgLast_EU</t>
  </si>
  <si>
    <t>1064 nm laser received energy</t>
  </si>
  <si>
    <t>i_txWfPk_Flag</t>
  </si>
  <si>
    <t>i1b(40)</t>
  </si>
  <si>
    <t>i_InstState</t>
  </si>
  <si>
    <t>Instrument state</t>
  </si>
  <si>
    <t>i_APID_AvFlg</t>
  </si>
  <si>
    <t>APID data availability flag</t>
  </si>
  <si>
    <t>i1b(8)</t>
  </si>
  <si>
    <t>i_FiltNumMask</t>
  </si>
  <si>
    <t>Filter selection mask</t>
  </si>
  <si>
    <t>i_HOff</t>
  </si>
  <si>
    <t>DEM offset</t>
  </si>
  <si>
    <t>i_ADBias</t>
  </si>
  <si>
    <t>Altimeter digitizer bias</t>
  </si>
  <si>
    <t>i_RminRmax</t>
  </si>
  <si>
    <t>Range window start and stop</t>
  </si>
  <si>
    <t>i_WMinMax</t>
  </si>
  <si>
    <t>Window size</t>
  </si>
  <si>
    <t>i_ObSCHt</t>
  </si>
  <si>
    <t>Onboard height of spacecraft</t>
  </si>
  <si>
    <t>i_engineering</t>
  </si>
  <si>
    <t>Engineering data</t>
  </si>
  <si>
    <t>i2b(12)</t>
  </si>
  <si>
    <t>i_compRatio</t>
  </si>
  <si>
    <t>Compression ratios</t>
  </si>
  <si>
    <t>i2b(2)</t>
  </si>
  <si>
    <t>i_N_val</t>
  </si>
  <si>
    <t>Value of N</t>
  </si>
  <si>
    <t>i_r_val</t>
  </si>
  <si>
    <t>Value of r</t>
  </si>
  <si>
    <t>i_ADdetOutGn</t>
  </si>
  <si>
    <t>Transmitted gain</t>
  </si>
  <si>
    <t>i_DEMmin</t>
  </si>
  <si>
    <t>DEM minimum</t>
  </si>
  <si>
    <t>i_DEMmax</t>
  </si>
  <si>
    <t>DEM maximum</t>
  </si>
  <si>
    <t>i_tx_wf</t>
  </si>
  <si>
    <t>Sampled transmit pulse waveform</t>
  </si>
  <si>
    <t>i1b(48,40) unsigned</t>
  </si>
  <si>
    <t>i_OrbFlg</t>
  </si>
  <si>
    <t>Orbit flag</t>
  </si>
  <si>
    <t>i1b(2)</t>
  </si>
  <si>
    <t>i_EchoLandType</t>
  </si>
  <si>
    <t>Echo land type</t>
  </si>
  <si>
    <t>i1b</t>
  </si>
  <si>
    <t>i_RngSrc_Flag</t>
  </si>
  <si>
    <t>i_timecorflg</t>
  </si>
  <si>
    <t>Time correction flag</t>
  </si>
  <si>
    <t>i_TxFlg</t>
  </si>
  <si>
    <t>Transmit pulse flag</t>
  </si>
  <si>
    <t>i1b(5)</t>
  </si>
  <si>
    <t>i_GainShiftFlg</t>
  </si>
  <si>
    <t>Gain shift flag</t>
  </si>
  <si>
    <t>i_spare2</t>
  </si>
  <si>
    <t>i1b(10)</t>
  </si>
  <si>
    <t>Transmit waveform peak status flag (view byte structure)</t>
  </si>
  <si>
    <t>Range data source (view byte structure)</t>
  </si>
  <si>
    <t/>
  </si>
  <si>
    <t>[2]</t>
  </si>
  <si>
    <t>[39]</t>
  </si>
  <si>
    <t>[40]</t>
  </si>
  <si>
    <t>[8]</t>
  </si>
  <si>
    <t>[12]</t>
  </si>
  <si>
    <t>[5]</t>
  </si>
  <si>
    <t>[10]</t>
  </si>
  <si>
    <t>i1b</t>
    <phoneticPr fontId="1" type="noConversion"/>
  </si>
  <si>
    <t>char</t>
  </si>
  <si>
    <t>char</t>
    <phoneticPr fontId="1" type="noConversion"/>
  </si>
  <si>
    <t>i2b</t>
    <phoneticPr fontId="1" type="noConversion"/>
  </si>
  <si>
    <t>short</t>
  </si>
  <si>
    <t>short</t>
    <phoneticPr fontId="1" type="noConversion"/>
  </si>
  <si>
    <t>i4b</t>
    <phoneticPr fontId="1" type="noConversion"/>
  </si>
  <si>
    <t>long</t>
  </si>
  <si>
    <t>long</t>
    <phoneticPr fontId="1" type="noConversion"/>
  </si>
  <si>
    <t>[40][6]</t>
  </si>
  <si>
    <t>[40][48]</t>
  </si>
  <si>
    <t>Transmit time of first shot in frame in J2000</t>
  </si>
  <si>
    <t>i_filtnum</t>
  </si>
  <si>
    <t>Filter number</t>
  </si>
  <si>
    <t>i_shot_ctr</t>
  </si>
  <si>
    <t>Shot counter</t>
  </si>
  <si>
    <t>i2b(8)</t>
  </si>
  <si>
    <t>i_statflags</t>
  </si>
  <si>
    <t>Range window status word</t>
  </si>
  <si>
    <t>i4b(8)</t>
  </si>
  <si>
    <t>i_gainSet1064</t>
  </si>
  <si>
    <t>AD gain setting</t>
  </si>
  <si>
    <t>i_4nsPeakVal</t>
  </si>
  <si>
    <t>4 ns filter peak value</t>
  </si>
  <si>
    <t>i_8nsPeakVal</t>
  </si>
  <si>
    <t>8 ns filter peak value</t>
  </si>
  <si>
    <t>i_4nsBgMean</t>
  </si>
  <si>
    <t>Background mean value</t>
  </si>
  <si>
    <t>i2b(8) unsigned</t>
  </si>
  <si>
    <t>i_4nsBgSDEV</t>
  </si>
  <si>
    <t>Background standard deviation</t>
  </si>
  <si>
    <t>i_samp_pad</t>
  </si>
  <si>
    <t>Echo sample padding</t>
  </si>
  <si>
    <t>i_comp_type</t>
  </si>
  <si>
    <t>Echo compression type</t>
  </si>
  <si>
    <t>i_rng_wf</t>
  </si>
  <si>
    <t>1064 nm range waveform</t>
  </si>
  <si>
    <t>i1b(544,8) unsigned</t>
  </si>
  <si>
    <t>i_gainStatus</t>
  </si>
  <si>
    <t>Gain status bits</t>
  </si>
  <si>
    <t>i_NumCoinc</t>
  </si>
  <si>
    <t>Number of coincidences for selected filter</t>
  </si>
  <si>
    <t>i_rawPkHt</t>
  </si>
  <si>
    <t>Height of peak in raw waveform</t>
  </si>
  <si>
    <t>i1b(108)</t>
  </si>
  <si>
    <t>[8][544]</t>
  </si>
  <si>
    <t>[108]</t>
  </si>
  <si>
    <t xml:space="preserve"> </t>
    <phoneticPr fontId="1" type="noConversion"/>
  </si>
  <si>
    <t>i1b(20)</t>
  </si>
  <si>
    <t>i2b(20)</t>
  </si>
  <si>
    <t>i4b(20)</t>
  </si>
  <si>
    <t>i2b(20) unsigned</t>
  </si>
  <si>
    <t>i1b(200,20) unsigned</t>
  </si>
  <si>
    <t>i1b(184)</t>
  </si>
  <si>
    <t xml:space="preserve"> unsigned</t>
  </si>
  <si>
    <t>[20]</t>
  </si>
  <si>
    <t>[20][200]</t>
  </si>
  <si>
    <t>[184]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</si>
</sst>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B28" sqref="B28"/>
    </sheetView>
  </sheetViews>
  <sheetFormatPr defaultRowHeight="13.5" x14ac:dyDescent="0.15"/>
  <cols>
    <col min="1" max="1" width="32.625" customWidth="1"/>
    <col min="2" max="2" width="47.125" customWidth="1"/>
    <col min="11" max="11" width="20.875" customWidth="1"/>
  </cols>
  <sheetData>
    <row r="1" spans="1:12" x14ac:dyDescent="0.15">
      <c r="A1" t="s">
        <v>0</v>
      </c>
      <c r="B1" t="s">
        <v>1</v>
      </c>
      <c r="C1">
        <v>0</v>
      </c>
      <c r="D1" t="s">
        <v>2</v>
      </c>
      <c r="E1" t="s">
        <v>101</v>
      </c>
      <c r="F1">
        <v>4</v>
      </c>
      <c r="G1" t="s">
        <v>116</v>
      </c>
      <c r="H1" t="str">
        <f>G1&amp;" "&amp;A1&amp;E1&amp;";    "&amp;L1</f>
        <v>long i_rec_ndx;    //GLAS record index</v>
      </c>
      <c r="L1" t="str">
        <f>"//"&amp;B1</f>
        <v>//GLAS record index</v>
      </c>
    </row>
    <row r="2" spans="1:12" x14ac:dyDescent="0.15">
      <c r="A2" t="s">
        <v>3</v>
      </c>
      <c r="B2" t="s">
        <v>4</v>
      </c>
      <c r="C2">
        <v>4</v>
      </c>
      <c r="D2" t="s">
        <v>5</v>
      </c>
      <c r="E2" t="s">
        <v>102</v>
      </c>
      <c r="F2">
        <v>8</v>
      </c>
      <c r="G2" t="s">
        <v>116</v>
      </c>
      <c r="H2" t="str">
        <f t="shared" ref="H2:H43" si="0">G2&amp;" "&amp;A2&amp;E2&amp;";    "&amp;L2</f>
        <v>long i_UTCTime[2];    //Transmit time of first shot in frame in J2000 (referenced from noon on 01 January 2000)</v>
      </c>
      <c r="L2" t="str">
        <f>"//"&amp;B2</f>
        <v>//Transmit time of first shot in frame in J2000 (referenced from noon on 01 January 2000)</v>
      </c>
    </row>
    <row r="3" spans="1:12" x14ac:dyDescent="0.15">
      <c r="A3" t="s">
        <v>6</v>
      </c>
      <c r="B3" t="s">
        <v>7</v>
      </c>
      <c r="C3">
        <v>12</v>
      </c>
      <c r="D3" t="s">
        <v>8</v>
      </c>
      <c r="E3" t="s">
        <v>101</v>
      </c>
      <c r="F3">
        <v>2</v>
      </c>
      <c r="G3" t="s">
        <v>113</v>
      </c>
      <c r="H3" t="str">
        <f t="shared" si="0"/>
        <v>short i_gla01_rectype;    //GLA01 record type</v>
      </c>
      <c r="L3" t="str">
        <f>"//"&amp;B3</f>
        <v>//GLA01 record type</v>
      </c>
    </row>
    <row r="4" spans="1:12" x14ac:dyDescent="0.15">
      <c r="A4" t="s">
        <v>9</v>
      </c>
      <c r="B4" t="s">
        <v>10</v>
      </c>
      <c r="C4">
        <v>14</v>
      </c>
      <c r="D4" t="s">
        <v>8</v>
      </c>
      <c r="E4" t="s">
        <v>101</v>
      </c>
      <c r="F4">
        <v>2</v>
      </c>
      <c r="G4" t="s">
        <v>113</v>
      </c>
      <c r="H4" t="str">
        <f t="shared" si="0"/>
        <v>short i_spare1;    //Spares</v>
      </c>
      <c r="L4" t="str">
        <f>"//"&amp;B4</f>
        <v>//Spares</v>
      </c>
    </row>
    <row r="5" spans="1:12" x14ac:dyDescent="0.15">
      <c r="A5" t="s">
        <v>11</v>
      </c>
      <c r="B5" t="s">
        <v>12</v>
      </c>
      <c r="C5">
        <v>16</v>
      </c>
      <c r="D5" t="s">
        <v>13</v>
      </c>
      <c r="E5" t="s">
        <v>103</v>
      </c>
      <c r="F5">
        <v>156</v>
      </c>
      <c r="G5" t="s">
        <v>116</v>
      </c>
      <c r="H5" t="str">
        <f t="shared" si="0"/>
        <v>long i_dShotTime[39];    //Laser shot deltas (shots 2-40)</v>
      </c>
      <c r="L5" t="str">
        <f>"//"&amp;B5</f>
        <v>//Laser shot deltas (shots 2-40)</v>
      </c>
    </row>
    <row r="6" spans="1:12" x14ac:dyDescent="0.15">
      <c r="A6" t="s">
        <v>14</v>
      </c>
      <c r="B6" t="s">
        <v>15</v>
      </c>
      <c r="C6">
        <v>172</v>
      </c>
      <c r="D6" t="s">
        <v>2</v>
      </c>
      <c r="E6" t="s">
        <v>101</v>
      </c>
      <c r="F6">
        <v>4</v>
      </c>
      <c r="G6" t="s">
        <v>116</v>
      </c>
      <c r="H6" t="str">
        <f t="shared" si="0"/>
        <v>long i1_pred_lat;    //Predicted geodetic latitude of the laser footprint</v>
      </c>
      <c r="L6" t="str">
        <f>"//"&amp;B6</f>
        <v>//Predicted geodetic latitude of the laser footprint</v>
      </c>
    </row>
    <row r="7" spans="1:12" x14ac:dyDescent="0.15">
      <c r="A7" t="s">
        <v>16</v>
      </c>
      <c r="B7" t="s">
        <v>17</v>
      </c>
      <c r="C7">
        <v>176</v>
      </c>
      <c r="D7" t="s">
        <v>2</v>
      </c>
      <c r="E7" t="s">
        <v>101</v>
      </c>
      <c r="F7">
        <v>4</v>
      </c>
      <c r="G7" t="s">
        <v>116</v>
      </c>
      <c r="H7" t="str">
        <f t="shared" si="0"/>
        <v>long i1_pred_lon;    //Predicted geodetic longitude of the laser footprint</v>
      </c>
      <c r="L7" t="str">
        <f>"//"&amp;B7</f>
        <v>//Predicted geodetic longitude of the laser footprint</v>
      </c>
    </row>
    <row r="8" spans="1:12" x14ac:dyDescent="0.15">
      <c r="A8" t="s">
        <v>18</v>
      </c>
      <c r="B8" t="s">
        <v>19</v>
      </c>
      <c r="C8">
        <v>180</v>
      </c>
      <c r="D8" t="s">
        <v>20</v>
      </c>
      <c r="E8" t="s">
        <v>104</v>
      </c>
      <c r="F8">
        <v>160</v>
      </c>
      <c r="G8" t="s">
        <v>116</v>
      </c>
      <c r="H8" t="str">
        <f t="shared" si="0"/>
        <v>long i_RespEndTime[40];    //Ending address of range reponse</v>
      </c>
      <c r="L8" t="str">
        <f>"//"&amp;B8</f>
        <v>//Ending address of range reponse</v>
      </c>
    </row>
    <row r="9" spans="1:12" x14ac:dyDescent="0.15">
      <c r="A9" t="s">
        <v>21</v>
      </c>
      <c r="B9" t="s">
        <v>22</v>
      </c>
      <c r="C9">
        <v>340</v>
      </c>
      <c r="D9" t="s">
        <v>20</v>
      </c>
      <c r="E9" t="s">
        <v>104</v>
      </c>
      <c r="F9">
        <v>160</v>
      </c>
      <c r="G9" t="s">
        <v>116</v>
      </c>
      <c r="H9" t="str">
        <f t="shared" si="0"/>
        <v>long i_LastThrXingT[40];    //Last threshold crossing location for selected filter</v>
      </c>
      <c r="L9" t="str">
        <f>"//"&amp;B9</f>
        <v>//Last threshold crossing location for selected filter</v>
      </c>
    </row>
    <row r="10" spans="1:12" x14ac:dyDescent="0.15">
      <c r="A10" t="s">
        <v>23</v>
      </c>
      <c r="B10" t="s">
        <v>24</v>
      </c>
      <c r="C10">
        <v>500</v>
      </c>
      <c r="D10" t="s">
        <v>20</v>
      </c>
      <c r="E10" t="s">
        <v>104</v>
      </c>
      <c r="F10">
        <v>160</v>
      </c>
      <c r="G10" t="s">
        <v>116</v>
      </c>
      <c r="H10" t="str">
        <f t="shared" si="0"/>
        <v>long i_NextThrXing[40];    //Next to last threshold crossing location for selected filter</v>
      </c>
      <c r="L10" t="str">
        <f>"//"&amp;B10</f>
        <v>//Next to last threshold crossing location for selected filter</v>
      </c>
    </row>
    <row r="11" spans="1:12" x14ac:dyDescent="0.15">
      <c r="A11" t="s">
        <v>25</v>
      </c>
      <c r="B11" t="s">
        <v>26</v>
      </c>
      <c r="C11">
        <v>660</v>
      </c>
      <c r="D11" t="s">
        <v>20</v>
      </c>
      <c r="E11" t="s">
        <v>104</v>
      </c>
      <c r="F11">
        <v>160</v>
      </c>
      <c r="G11" t="s">
        <v>116</v>
      </c>
      <c r="H11" t="str">
        <f t="shared" si="0"/>
        <v>long i_EchoPeakLoc[40];    //Echo peak location</v>
      </c>
      <c r="L11" t="str">
        <f>"//"&amp;B11</f>
        <v>//Echo peak location</v>
      </c>
    </row>
    <row r="12" spans="1:12" x14ac:dyDescent="0.15">
      <c r="A12" t="s">
        <v>27</v>
      </c>
      <c r="B12" t="s">
        <v>28</v>
      </c>
      <c r="C12">
        <v>820</v>
      </c>
      <c r="D12" t="s">
        <v>29</v>
      </c>
      <c r="E12" t="s">
        <v>104</v>
      </c>
      <c r="F12">
        <v>80</v>
      </c>
      <c r="G12" t="s">
        <v>113</v>
      </c>
      <c r="H12" t="str">
        <f t="shared" si="0"/>
        <v>short i_EchoPeakVal[40];    //Echo peak value</v>
      </c>
      <c r="L12" t="str">
        <f>"//"&amp;B12</f>
        <v>//Echo peak value</v>
      </c>
    </row>
    <row r="13" spans="1:12" x14ac:dyDescent="0.15">
      <c r="A13" t="s">
        <v>30</v>
      </c>
      <c r="B13" t="s">
        <v>31</v>
      </c>
      <c r="C13">
        <v>900</v>
      </c>
      <c r="D13" t="s">
        <v>32</v>
      </c>
      <c r="E13" t="s">
        <v>118</v>
      </c>
      <c r="F13">
        <v>960</v>
      </c>
      <c r="G13" t="s">
        <v>116</v>
      </c>
      <c r="H13" t="str">
        <f t="shared" si="0"/>
        <v>long i_wt_fact_filt[40][6];    //Filter weight factors</v>
      </c>
      <c r="L13" t="str">
        <f>"//"&amp;B13</f>
        <v>//Filter weight factors</v>
      </c>
    </row>
    <row r="14" spans="1:12" x14ac:dyDescent="0.15">
      <c r="A14" t="s">
        <v>33</v>
      </c>
      <c r="B14" t="s">
        <v>34</v>
      </c>
      <c r="C14">
        <v>1860</v>
      </c>
      <c r="D14" t="s">
        <v>29</v>
      </c>
      <c r="E14" t="s">
        <v>104</v>
      </c>
      <c r="F14">
        <v>80</v>
      </c>
      <c r="G14" t="s">
        <v>113</v>
      </c>
      <c r="H14" t="str">
        <f t="shared" si="0"/>
        <v>short i_filtr_thresh[40];    //Selected filter threshold value</v>
      </c>
      <c r="L14" t="str">
        <f>"//"&amp;B14</f>
        <v>//Selected filter threshold value</v>
      </c>
    </row>
    <row r="15" spans="1:12" x14ac:dyDescent="0.15">
      <c r="A15" t="s">
        <v>35</v>
      </c>
      <c r="B15" t="s">
        <v>36</v>
      </c>
      <c r="C15">
        <v>1940</v>
      </c>
      <c r="D15" t="s">
        <v>20</v>
      </c>
      <c r="E15" t="s">
        <v>104</v>
      </c>
      <c r="F15">
        <v>160</v>
      </c>
      <c r="G15" t="s">
        <v>116</v>
      </c>
      <c r="H15" t="str">
        <f t="shared" si="0"/>
        <v>long i_time_txWfPk[40];    //Transmit pulse peak location</v>
      </c>
      <c r="L15" t="str">
        <f>"//"&amp;B15</f>
        <v>//Transmit pulse peak location</v>
      </c>
    </row>
    <row r="16" spans="1:12" x14ac:dyDescent="0.15">
      <c r="A16" t="s">
        <v>37</v>
      </c>
      <c r="B16" t="s">
        <v>38</v>
      </c>
      <c r="C16">
        <v>2100</v>
      </c>
      <c r="D16" t="s">
        <v>20</v>
      </c>
      <c r="E16" t="s">
        <v>104</v>
      </c>
      <c r="F16">
        <v>160</v>
      </c>
      <c r="G16" t="s">
        <v>116</v>
      </c>
      <c r="H16" t="str">
        <f t="shared" si="0"/>
        <v>long i_TxWfStart[40];    //Starting address of transmit pulse sample</v>
      </c>
      <c r="L16" t="str">
        <f>"//"&amp;B16</f>
        <v>//Starting address of transmit pulse sample</v>
      </c>
    </row>
    <row r="17" spans="1:12" x14ac:dyDescent="0.15">
      <c r="A17" t="s">
        <v>39</v>
      </c>
      <c r="B17" t="s">
        <v>40</v>
      </c>
      <c r="C17">
        <v>2260</v>
      </c>
      <c r="D17" t="s">
        <v>2</v>
      </c>
      <c r="E17" t="s">
        <v>101</v>
      </c>
      <c r="F17">
        <v>4</v>
      </c>
      <c r="G17" t="s">
        <v>116</v>
      </c>
      <c r="H17" t="str">
        <f t="shared" si="0"/>
        <v>long i_TxNrg_EU;    //1064 nm laser transmit energy</v>
      </c>
      <c r="L17" t="str">
        <f>"//"&amp;B17</f>
        <v>//1064 nm laser transmit energy</v>
      </c>
    </row>
    <row r="18" spans="1:12" x14ac:dyDescent="0.15">
      <c r="A18" t="s">
        <v>41</v>
      </c>
      <c r="B18" t="s">
        <v>42</v>
      </c>
      <c r="C18">
        <v>2264</v>
      </c>
      <c r="D18" t="s">
        <v>20</v>
      </c>
      <c r="E18" t="s">
        <v>104</v>
      </c>
      <c r="F18">
        <v>160</v>
      </c>
      <c r="G18" t="s">
        <v>116</v>
      </c>
      <c r="H18" t="str">
        <f t="shared" si="0"/>
        <v>long i_RecNrgAll_EU[40];    //1064 nm laser received energy from all signals above threshold</v>
      </c>
      <c r="L18" t="str">
        <f>"//"&amp;B18</f>
        <v>//1064 nm laser received energy from all signals above threshold</v>
      </c>
    </row>
    <row r="19" spans="1:12" x14ac:dyDescent="0.15">
      <c r="A19" t="s">
        <v>43</v>
      </c>
      <c r="B19" t="s">
        <v>44</v>
      </c>
      <c r="C19">
        <v>2424</v>
      </c>
      <c r="D19" t="s">
        <v>20</v>
      </c>
      <c r="E19" t="s">
        <v>104</v>
      </c>
      <c r="F19">
        <v>160</v>
      </c>
      <c r="G19" t="s">
        <v>116</v>
      </c>
      <c r="H19" t="str">
        <f t="shared" si="0"/>
        <v>long i_RecNrgLast_EU[40];    //1064 nm laser received energy</v>
      </c>
      <c r="L19" t="str">
        <f>"//"&amp;B19</f>
        <v>//1064 nm laser received energy</v>
      </c>
    </row>
    <row r="20" spans="1:12" x14ac:dyDescent="0.15">
      <c r="A20" t="s">
        <v>45</v>
      </c>
      <c r="B20" t="s">
        <v>99</v>
      </c>
      <c r="C20">
        <v>2584</v>
      </c>
      <c r="D20" t="s">
        <v>46</v>
      </c>
      <c r="E20" t="s">
        <v>104</v>
      </c>
      <c r="F20">
        <v>40</v>
      </c>
      <c r="G20" t="s">
        <v>110</v>
      </c>
      <c r="H20" t="str">
        <f t="shared" si="0"/>
        <v>char i_txWfPk_Flag[40];    //Transmit waveform peak status flag (view byte structure)</v>
      </c>
      <c r="L20" t="str">
        <f>"//"&amp;B20</f>
        <v>//Transmit waveform peak status flag (view byte structure)</v>
      </c>
    </row>
    <row r="21" spans="1:12" x14ac:dyDescent="0.15">
      <c r="A21" t="s">
        <v>47</v>
      </c>
      <c r="B21" t="s">
        <v>48</v>
      </c>
      <c r="C21">
        <v>2624</v>
      </c>
      <c r="D21" t="s">
        <v>2</v>
      </c>
      <c r="E21" t="s">
        <v>101</v>
      </c>
      <c r="F21">
        <v>4</v>
      </c>
      <c r="G21" t="s">
        <v>116</v>
      </c>
      <c r="H21" t="str">
        <f t="shared" si="0"/>
        <v>long i_InstState;    //Instrument state</v>
      </c>
      <c r="L21" t="str">
        <f>"//"&amp;B21</f>
        <v>//Instrument state</v>
      </c>
    </row>
    <row r="22" spans="1:12" x14ac:dyDescent="0.15">
      <c r="A22" t="s">
        <v>49</v>
      </c>
      <c r="B22" t="s">
        <v>50</v>
      </c>
      <c r="C22">
        <v>2628</v>
      </c>
      <c r="D22" t="s">
        <v>51</v>
      </c>
      <c r="E22" t="s">
        <v>105</v>
      </c>
      <c r="F22">
        <v>8</v>
      </c>
      <c r="G22" t="s">
        <v>110</v>
      </c>
      <c r="H22" t="str">
        <f t="shared" si="0"/>
        <v>char i_APID_AvFlg[8];    //APID data availability flag</v>
      </c>
      <c r="L22" t="str">
        <f>"//"&amp;B22</f>
        <v>//APID data availability flag</v>
      </c>
    </row>
    <row r="23" spans="1:12" x14ac:dyDescent="0.15">
      <c r="A23" t="s">
        <v>52</v>
      </c>
      <c r="B23" t="s">
        <v>53</v>
      </c>
      <c r="C23">
        <v>2636</v>
      </c>
      <c r="D23" t="s">
        <v>2</v>
      </c>
      <c r="E23" t="s">
        <v>101</v>
      </c>
      <c r="F23">
        <v>4</v>
      </c>
      <c r="G23" t="s">
        <v>116</v>
      </c>
      <c r="H23" t="str">
        <f t="shared" si="0"/>
        <v>long i_FiltNumMask;    //Filter selection mask</v>
      </c>
      <c r="L23" t="str">
        <f>"//"&amp;B23</f>
        <v>//Filter selection mask</v>
      </c>
    </row>
    <row r="24" spans="1:12" x14ac:dyDescent="0.15">
      <c r="A24" t="s">
        <v>54</v>
      </c>
      <c r="B24" t="s">
        <v>55</v>
      </c>
      <c r="C24">
        <v>2640</v>
      </c>
      <c r="D24" t="s">
        <v>5</v>
      </c>
      <c r="E24" t="s">
        <v>102</v>
      </c>
      <c r="F24">
        <v>8</v>
      </c>
      <c r="G24" t="s">
        <v>116</v>
      </c>
      <c r="H24" t="str">
        <f t="shared" si="0"/>
        <v>long i_HOff[2];    //DEM offset</v>
      </c>
      <c r="L24" t="str">
        <f>"//"&amp;B24</f>
        <v>//DEM offset</v>
      </c>
    </row>
    <row r="25" spans="1:12" x14ac:dyDescent="0.15">
      <c r="A25" t="s">
        <v>56</v>
      </c>
      <c r="B25" t="s">
        <v>57</v>
      </c>
      <c r="C25">
        <v>2648</v>
      </c>
      <c r="D25" t="s">
        <v>5</v>
      </c>
      <c r="E25" t="s">
        <v>102</v>
      </c>
      <c r="F25">
        <v>8</v>
      </c>
      <c r="G25" t="s">
        <v>116</v>
      </c>
      <c r="H25" t="str">
        <f t="shared" si="0"/>
        <v>long i_ADBias[2];    //Altimeter digitizer bias</v>
      </c>
      <c r="L25" t="str">
        <f>"//"&amp;B25</f>
        <v>//Altimeter digitizer bias</v>
      </c>
    </row>
    <row r="26" spans="1:12" x14ac:dyDescent="0.15">
      <c r="A26" t="s">
        <v>58</v>
      </c>
      <c r="B26" t="s">
        <v>59</v>
      </c>
      <c r="C26">
        <v>2656</v>
      </c>
      <c r="D26" t="s">
        <v>5</v>
      </c>
      <c r="E26" t="s">
        <v>102</v>
      </c>
      <c r="F26">
        <v>8</v>
      </c>
      <c r="G26" t="s">
        <v>116</v>
      </c>
      <c r="H26" t="str">
        <f t="shared" si="0"/>
        <v>long i_RminRmax[2];    //Range window start and stop</v>
      </c>
      <c r="L26" t="str">
        <f>"//"&amp;B26</f>
        <v>//Range window start and stop</v>
      </c>
    </row>
    <row r="27" spans="1:12" x14ac:dyDescent="0.15">
      <c r="A27" t="s">
        <v>60</v>
      </c>
      <c r="B27" t="s">
        <v>61</v>
      </c>
      <c r="C27">
        <v>2664</v>
      </c>
      <c r="D27" t="s">
        <v>5</v>
      </c>
      <c r="E27" t="s">
        <v>102</v>
      </c>
      <c r="F27">
        <v>8</v>
      </c>
      <c r="G27" t="s">
        <v>116</v>
      </c>
      <c r="H27" t="str">
        <f t="shared" si="0"/>
        <v>long i_WMinMax[2];    //Window size</v>
      </c>
      <c r="L27" t="str">
        <f>"//"&amp;B27</f>
        <v>//Window size</v>
      </c>
    </row>
    <row r="28" spans="1:12" x14ac:dyDescent="0.15">
      <c r="A28" t="s">
        <v>62</v>
      </c>
      <c r="B28" t="s">
        <v>63</v>
      </c>
      <c r="C28">
        <v>2672</v>
      </c>
      <c r="D28" t="s">
        <v>2</v>
      </c>
      <c r="E28" t="s">
        <v>101</v>
      </c>
      <c r="F28">
        <v>4</v>
      </c>
      <c r="G28" t="s">
        <v>116</v>
      </c>
      <c r="H28" t="str">
        <f t="shared" si="0"/>
        <v>long i_ObSCHt;    //Onboard height of spacecraft</v>
      </c>
      <c r="L28" t="str">
        <f>"//"&amp;B28</f>
        <v>//Onboard height of spacecraft</v>
      </c>
    </row>
    <row r="29" spans="1:12" x14ac:dyDescent="0.15">
      <c r="A29" t="s">
        <v>64</v>
      </c>
      <c r="B29" t="s">
        <v>65</v>
      </c>
      <c r="C29">
        <v>2676</v>
      </c>
      <c r="D29" t="s">
        <v>66</v>
      </c>
      <c r="E29" t="s">
        <v>106</v>
      </c>
      <c r="F29">
        <v>24</v>
      </c>
      <c r="G29" t="s">
        <v>113</v>
      </c>
      <c r="H29" t="str">
        <f t="shared" si="0"/>
        <v>short i_engineering[12];    //Engineering data</v>
      </c>
      <c r="L29" t="str">
        <f>"//"&amp;B29</f>
        <v>//Engineering data</v>
      </c>
    </row>
    <row r="30" spans="1:12" x14ac:dyDescent="0.15">
      <c r="A30" t="s">
        <v>67</v>
      </c>
      <c r="B30" t="s">
        <v>68</v>
      </c>
      <c r="C30">
        <v>2700</v>
      </c>
      <c r="D30" t="s">
        <v>69</v>
      </c>
      <c r="E30" t="s">
        <v>102</v>
      </c>
      <c r="F30">
        <v>4</v>
      </c>
      <c r="G30" t="s">
        <v>113</v>
      </c>
      <c r="H30" t="str">
        <f t="shared" si="0"/>
        <v>short i_compRatio[2];    //Compression ratios</v>
      </c>
      <c r="L30" t="str">
        <f>"//"&amp;B30</f>
        <v>//Compression ratios</v>
      </c>
    </row>
    <row r="31" spans="1:12" x14ac:dyDescent="0.15">
      <c r="A31" t="s">
        <v>70</v>
      </c>
      <c r="B31" t="s">
        <v>71</v>
      </c>
      <c r="C31">
        <v>2704</v>
      </c>
      <c r="D31" t="s">
        <v>8</v>
      </c>
      <c r="E31" t="s">
        <v>101</v>
      </c>
      <c r="F31">
        <v>2</v>
      </c>
      <c r="G31" t="s">
        <v>113</v>
      </c>
      <c r="H31" t="str">
        <f t="shared" si="0"/>
        <v>short i_N_val;    //Value of N</v>
      </c>
      <c r="L31" t="str">
        <f>"//"&amp;B31</f>
        <v>//Value of N</v>
      </c>
    </row>
    <row r="32" spans="1:12" x14ac:dyDescent="0.15">
      <c r="A32" t="s">
        <v>72</v>
      </c>
      <c r="B32" t="s">
        <v>73</v>
      </c>
      <c r="C32">
        <v>2706</v>
      </c>
      <c r="D32" t="s">
        <v>8</v>
      </c>
      <c r="E32" t="s">
        <v>101</v>
      </c>
      <c r="F32">
        <v>2</v>
      </c>
      <c r="G32" t="s">
        <v>113</v>
      </c>
      <c r="H32" t="str">
        <f t="shared" si="0"/>
        <v>short i_r_val;    //Value of r</v>
      </c>
      <c r="L32" t="str">
        <f>"//"&amp;B32</f>
        <v>//Value of r</v>
      </c>
    </row>
    <row r="33" spans="1:12" x14ac:dyDescent="0.15">
      <c r="A33" t="s">
        <v>74</v>
      </c>
      <c r="B33" t="s">
        <v>75</v>
      </c>
      <c r="C33">
        <v>2708</v>
      </c>
      <c r="D33" t="s">
        <v>8</v>
      </c>
      <c r="E33" t="s">
        <v>101</v>
      </c>
      <c r="F33">
        <v>2</v>
      </c>
      <c r="G33" t="s">
        <v>113</v>
      </c>
      <c r="H33" t="str">
        <f t="shared" si="0"/>
        <v>short i_ADdetOutGn;    //Transmitted gain</v>
      </c>
      <c r="L33" t="str">
        <f>"//"&amp;B33</f>
        <v>//Transmitted gain</v>
      </c>
    </row>
    <row r="34" spans="1:12" x14ac:dyDescent="0.15">
      <c r="A34" t="s">
        <v>76</v>
      </c>
      <c r="B34" t="s">
        <v>77</v>
      </c>
      <c r="C34">
        <v>2710</v>
      </c>
      <c r="D34" t="s">
        <v>8</v>
      </c>
      <c r="E34" t="s">
        <v>101</v>
      </c>
      <c r="F34">
        <v>2</v>
      </c>
      <c r="G34" t="s">
        <v>113</v>
      </c>
      <c r="H34" t="str">
        <f t="shared" si="0"/>
        <v>short i_DEMmin;    //DEM minimum</v>
      </c>
      <c r="L34" t="str">
        <f>"//"&amp;B34</f>
        <v>//DEM minimum</v>
      </c>
    </row>
    <row r="35" spans="1:12" x14ac:dyDescent="0.15">
      <c r="A35" t="s">
        <v>78</v>
      </c>
      <c r="B35" t="s">
        <v>79</v>
      </c>
      <c r="C35">
        <v>2712</v>
      </c>
      <c r="D35" t="s">
        <v>8</v>
      </c>
      <c r="E35" t="s">
        <v>101</v>
      </c>
      <c r="F35">
        <v>2</v>
      </c>
      <c r="G35" t="s">
        <v>113</v>
      </c>
      <c r="H35" t="str">
        <f t="shared" si="0"/>
        <v>short i_DEMmax;    //DEM maximum</v>
      </c>
      <c r="L35" t="str">
        <f>"//"&amp;B35</f>
        <v>//DEM maximum</v>
      </c>
    </row>
    <row r="36" spans="1:12" x14ac:dyDescent="0.15">
      <c r="A36" t="s">
        <v>80</v>
      </c>
      <c r="B36" t="s">
        <v>81</v>
      </c>
      <c r="C36">
        <v>2714</v>
      </c>
      <c r="D36" t="s">
        <v>82</v>
      </c>
      <c r="E36" t="s">
        <v>119</v>
      </c>
      <c r="F36">
        <v>1920</v>
      </c>
      <c r="G36" t="s">
        <v>110</v>
      </c>
      <c r="H36" t="str">
        <f t="shared" si="0"/>
        <v>char i_tx_wf[40][48];    //Sampled transmit pulse waveform</v>
      </c>
      <c r="L36" t="str">
        <f>"//"&amp;B36</f>
        <v>//Sampled transmit pulse waveform</v>
      </c>
    </row>
    <row r="37" spans="1:12" x14ac:dyDescent="0.15">
      <c r="A37" t="s">
        <v>83</v>
      </c>
      <c r="B37" t="s">
        <v>84</v>
      </c>
      <c r="C37">
        <v>4634</v>
      </c>
      <c r="D37" t="s">
        <v>85</v>
      </c>
      <c r="E37" t="s">
        <v>102</v>
      </c>
      <c r="F37">
        <v>2</v>
      </c>
      <c r="G37" t="s">
        <v>110</v>
      </c>
      <c r="H37" t="str">
        <f t="shared" si="0"/>
        <v>char i_OrbFlg[2];    //Orbit flag</v>
      </c>
      <c r="L37" t="str">
        <f>"//"&amp;B37</f>
        <v>//Orbit flag</v>
      </c>
    </row>
    <row r="38" spans="1:12" x14ac:dyDescent="0.15">
      <c r="A38" t="s">
        <v>86</v>
      </c>
      <c r="B38" t="s">
        <v>87</v>
      </c>
      <c r="C38">
        <v>4636</v>
      </c>
      <c r="D38" t="s">
        <v>88</v>
      </c>
      <c r="E38" t="s">
        <v>101</v>
      </c>
      <c r="F38">
        <v>1</v>
      </c>
      <c r="G38" t="s">
        <v>110</v>
      </c>
      <c r="H38" t="str">
        <f t="shared" si="0"/>
        <v>char i_EchoLandType;    //Echo land type</v>
      </c>
      <c r="L38" t="str">
        <f>"//"&amp;B38</f>
        <v>//Echo land type</v>
      </c>
    </row>
    <row r="39" spans="1:12" x14ac:dyDescent="0.15">
      <c r="A39" t="s">
        <v>89</v>
      </c>
      <c r="B39" t="s">
        <v>100</v>
      </c>
      <c r="C39">
        <v>4637</v>
      </c>
      <c r="D39" t="s">
        <v>88</v>
      </c>
      <c r="E39" t="s">
        <v>101</v>
      </c>
      <c r="F39">
        <v>1</v>
      </c>
      <c r="G39" t="s">
        <v>110</v>
      </c>
      <c r="H39" t="str">
        <f t="shared" si="0"/>
        <v>char i_RngSrc_Flag;    //Range data source (view byte structure)</v>
      </c>
      <c r="L39" t="str">
        <f>"//"&amp;B39</f>
        <v>//Range data source (view byte structure)</v>
      </c>
    </row>
    <row r="40" spans="1:12" x14ac:dyDescent="0.15">
      <c r="A40" t="s">
        <v>90</v>
      </c>
      <c r="B40" t="s">
        <v>91</v>
      </c>
      <c r="C40">
        <v>4638</v>
      </c>
      <c r="D40" t="s">
        <v>8</v>
      </c>
      <c r="E40" t="s">
        <v>101</v>
      </c>
      <c r="F40">
        <v>2</v>
      </c>
      <c r="G40" t="s">
        <v>113</v>
      </c>
      <c r="H40" t="str">
        <f t="shared" si="0"/>
        <v>short i_timecorflg;    //Time correction flag</v>
      </c>
      <c r="L40" t="str">
        <f>"//"&amp;B40</f>
        <v>//Time correction flag</v>
      </c>
    </row>
    <row r="41" spans="1:12" x14ac:dyDescent="0.15">
      <c r="A41" t="s">
        <v>92</v>
      </c>
      <c r="B41" t="s">
        <v>93</v>
      </c>
      <c r="C41">
        <v>4640</v>
      </c>
      <c r="D41" t="s">
        <v>94</v>
      </c>
      <c r="E41" t="s">
        <v>107</v>
      </c>
      <c r="F41">
        <v>5</v>
      </c>
      <c r="G41" t="s">
        <v>110</v>
      </c>
      <c r="H41" t="str">
        <f t="shared" si="0"/>
        <v>char i_TxFlg[5];    //Transmit pulse flag</v>
      </c>
      <c r="L41" t="str">
        <f>"//"&amp;B41</f>
        <v>//Transmit pulse flag</v>
      </c>
    </row>
    <row r="42" spans="1:12" x14ac:dyDescent="0.15">
      <c r="A42" t="s">
        <v>95</v>
      </c>
      <c r="B42" t="s">
        <v>96</v>
      </c>
      <c r="C42">
        <v>4645</v>
      </c>
      <c r="D42" t="s">
        <v>94</v>
      </c>
      <c r="E42" t="s">
        <v>107</v>
      </c>
      <c r="F42">
        <v>5</v>
      </c>
      <c r="G42" t="s">
        <v>110</v>
      </c>
      <c r="H42" t="str">
        <f t="shared" si="0"/>
        <v>char i_GainShiftFlg[5];    //Gain shift flag</v>
      </c>
      <c r="L42" t="str">
        <f>"//"&amp;B42</f>
        <v>//Gain shift flag</v>
      </c>
    </row>
    <row r="43" spans="1:12" x14ac:dyDescent="0.15">
      <c r="A43" t="s">
        <v>97</v>
      </c>
      <c r="B43" t="s">
        <v>10</v>
      </c>
      <c r="C43">
        <v>4650</v>
      </c>
      <c r="D43" t="s">
        <v>98</v>
      </c>
      <c r="E43" t="s">
        <v>108</v>
      </c>
      <c r="F43">
        <v>10</v>
      </c>
      <c r="G43" t="s">
        <v>110</v>
      </c>
      <c r="H43" t="str">
        <f t="shared" si="0"/>
        <v>char i_spare2[10];    //Spares</v>
      </c>
      <c r="L43" t="str">
        <f>"//"&amp;B43</f>
        <v>//Spares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I20" sqref="I20"/>
    </sheetView>
  </sheetViews>
  <sheetFormatPr defaultRowHeight="13.5" x14ac:dyDescent="0.15"/>
  <cols>
    <col min="1" max="1" width="20.5" customWidth="1"/>
    <col min="5" max="5" width="10.625" customWidth="1"/>
  </cols>
  <sheetData>
    <row r="1" spans="1:10" x14ac:dyDescent="0.15">
      <c r="A1" t="s">
        <v>2</v>
      </c>
      <c r="D1" t="str">
        <f>"["&amp;C1&amp;"]["&amp;B1&amp;"]"</f>
        <v>[][]</v>
      </c>
      <c r="E1" t="str">
        <f>SUBSTITUTE(D1,"[]","")</f>
        <v/>
      </c>
      <c r="G1" t="str">
        <f>IF(A1="i1b","char",IF(A1="i2b","short",IF(A1="i4b","long","")))</f>
        <v>long</v>
      </c>
      <c r="I1" t="s">
        <v>109</v>
      </c>
      <c r="J1" t="s">
        <v>111</v>
      </c>
    </row>
    <row r="2" spans="1:10" x14ac:dyDescent="0.15">
      <c r="A2" t="s">
        <v>2</v>
      </c>
      <c r="B2">
        <v>2</v>
      </c>
      <c r="D2" t="str">
        <f t="shared" ref="D2:D43" si="0">"["&amp;C2&amp;"]["&amp;B2&amp;"]"</f>
        <v>[][2]</v>
      </c>
      <c r="E2" t="str">
        <f t="shared" ref="E2:E43" si="1">SUBSTITUTE(D2,"[]","")</f>
        <v>[2]</v>
      </c>
      <c r="G2" t="str">
        <f t="shared" ref="G2:G43" si="2">IF(A2="i1b","char",IF(A2="i2b","short",IF(A2="i4b","long","")))</f>
        <v>long</v>
      </c>
      <c r="I2" t="s">
        <v>112</v>
      </c>
      <c r="J2" t="s">
        <v>114</v>
      </c>
    </row>
    <row r="3" spans="1:10" x14ac:dyDescent="0.15">
      <c r="A3" t="s">
        <v>8</v>
      </c>
      <c r="D3" t="str">
        <f t="shared" si="0"/>
        <v>[][]</v>
      </c>
      <c r="E3" t="str">
        <f t="shared" si="1"/>
        <v/>
      </c>
      <c r="G3" t="str">
        <f t="shared" si="2"/>
        <v>short</v>
      </c>
      <c r="I3" t="s">
        <v>115</v>
      </c>
      <c r="J3" t="s">
        <v>117</v>
      </c>
    </row>
    <row r="4" spans="1:10" x14ac:dyDescent="0.15">
      <c r="A4" t="s">
        <v>8</v>
      </c>
      <c r="D4" t="str">
        <f t="shared" si="0"/>
        <v>[][]</v>
      </c>
      <c r="E4" t="str">
        <f t="shared" si="1"/>
        <v/>
      </c>
      <c r="G4" t="str">
        <f t="shared" si="2"/>
        <v>short</v>
      </c>
    </row>
    <row r="5" spans="1:10" x14ac:dyDescent="0.15">
      <c r="A5" t="s">
        <v>2</v>
      </c>
      <c r="B5">
        <v>39</v>
      </c>
      <c r="D5" t="str">
        <f t="shared" si="0"/>
        <v>[][39]</v>
      </c>
      <c r="E5" t="str">
        <f t="shared" si="1"/>
        <v>[39]</v>
      </c>
      <c r="G5" t="str">
        <f t="shared" si="2"/>
        <v>long</v>
      </c>
    </row>
    <row r="6" spans="1:10" x14ac:dyDescent="0.15">
      <c r="A6" t="s">
        <v>2</v>
      </c>
      <c r="D6" t="str">
        <f t="shared" si="0"/>
        <v>[][]</v>
      </c>
      <c r="E6" t="str">
        <f t="shared" si="1"/>
        <v/>
      </c>
      <c r="G6" t="str">
        <f t="shared" si="2"/>
        <v>long</v>
      </c>
    </row>
    <row r="7" spans="1:10" x14ac:dyDescent="0.15">
      <c r="A7" t="s">
        <v>2</v>
      </c>
      <c r="D7" t="str">
        <f t="shared" si="0"/>
        <v>[][]</v>
      </c>
      <c r="E7" t="str">
        <f t="shared" si="1"/>
        <v/>
      </c>
      <c r="G7" t="str">
        <f t="shared" si="2"/>
        <v>long</v>
      </c>
    </row>
    <row r="8" spans="1:10" x14ac:dyDescent="0.15">
      <c r="A8" t="s">
        <v>2</v>
      </c>
      <c r="B8">
        <v>40</v>
      </c>
      <c r="D8" t="str">
        <f t="shared" si="0"/>
        <v>[][40]</v>
      </c>
      <c r="E8" t="str">
        <f t="shared" si="1"/>
        <v>[40]</v>
      </c>
      <c r="G8" t="str">
        <f t="shared" si="2"/>
        <v>long</v>
      </c>
    </row>
    <row r="9" spans="1:10" x14ac:dyDescent="0.15">
      <c r="A9" t="s">
        <v>2</v>
      </c>
      <c r="B9">
        <v>40</v>
      </c>
      <c r="D9" t="str">
        <f t="shared" si="0"/>
        <v>[][40]</v>
      </c>
      <c r="E9" t="str">
        <f t="shared" si="1"/>
        <v>[40]</v>
      </c>
      <c r="G9" t="str">
        <f t="shared" si="2"/>
        <v>long</v>
      </c>
    </row>
    <row r="10" spans="1:10" x14ac:dyDescent="0.15">
      <c r="A10" t="s">
        <v>2</v>
      </c>
      <c r="B10">
        <v>40</v>
      </c>
      <c r="D10" t="str">
        <f t="shared" si="0"/>
        <v>[][40]</v>
      </c>
      <c r="E10" t="str">
        <f t="shared" si="1"/>
        <v>[40]</v>
      </c>
      <c r="G10" t="str">
        <f t="shared" si="2"/>
        <v>long</v>
      </c>
    </row>
    <row r="11" spans="1:10" x14ac:dyDescent="0.15">
      <c r="A11" t="s">
        <v>2</v>
      </c>
      <c r="B11">
        <v>40</v>
      </c>
      <c r="D11" t="str">
        <f t="shared" si="0"/>
        <v>[][40]</v>
      </c>
      <c r="E11" t="str">
        <f t="shared" si="1"/>
        <v>[40]</v>
      </c>
      <c r="G11" t="str">
        <f t="shared" si="2"/>
        <v>long</v>
      </c>
    </row>
    <row r="12" spans="1:10" x14ac:dyDescent="0.15">
      <c r="A12" t="s">
        <v>8</v>
      </c>
      <c r="B12">
        <v>40</v>
      </c>
      <c r="D12" t="str">
        <f t="shared" si="0"/>
        <v>[][40]</v>
      </c>
      <c r="E12" t="str">
        <f t="shared" si="1"/>
        <v>[40]</v>
      </c>
      <c r="G12" t="str">
        <f t="shared" si="2"/>
        <v>short</v>
      </c>
    </row>
    <row r="13" spans="1:10" x14ac:dyDescent="0.15">
      <c r="A13" t="s">
        <v>2</v>
      </c>
      <c r="B13">
        <v>6</v>
      </c>
      <c r="C13">
        <v>40</v>
      </c>
      <c r="D13" t="str">
        <f t="shared" si="0"/>
        <v>[40][6]</v>
      </c>
      <c r="E13" t="str">
        <f t="shared" si="1"/>
        <v>[40][6]</v>
      </c>
      <c r="G13" t="str">
        <f t="shared" si="2"/>
        <v>long</v>
      </c>
    </row>
    <row r="14" spans="1:10" x14ac:dyDescent="0.15">
      <c r="A14" t="s">
        <v>8</v>
      </c>
      <c r="B14">
        <v>40</v>
      </c>
      <c r="D14" t="str">
        <f t="shared" si="0"/>
        <v>[][40]</v>
      </c>
      <c r="E14" t="str">
        <f t="shared" si="1"/>
        <v>[40]</v>
      </c>
      <c r="G14" t="str">
        <f t="shared" si="2"/>
        <v>short</v>
      </c>
    </row>
    <row r="15" spans="1:10" x14ac:dyDescent="0.15">
      <c r="A15" t="s">
        <v>2</v>
      </c>
      <c r="B15">
        <v>40</v>
      </c>
      <c r="D15" t="str">
        <f t="shared" si="0"/>
        <v>[][40]</v>
      </c>
      <c r="E15" t="str">
        <f t="shared" si="1"/>
        <v>[40]</v>
      </c>
      <c r="G15" t="str">
        <f t="shared" si="2"/>
        <v>long</v>
      </c>
    </row>
    <row r="16" spans="1:10" x14ac:dyDescent="0.15">
      <c r="A16" t="s">
        <v>2</v>
      </c>
      <c r="B16">
        <v>40</v>
      </c>
      <c r="D16" t="str">
        <f t="shared" si="0"/>
        <v>[][40]</v>
      </c>
      <c r="E16" t="str">
        <f t="shared" si="1"/>
        <v>[40]</v>
      </c>
      <c r="G16" t="str">
        <f t="shared" si="2"/>
        <v>long</v>
      </c>
    </row>
    <row r="17" spans="1:7" x14ac:dyDescent="0.15">
      <c r="A17" t="s">
        <v>2</v>
      </c>
      <c r="D17" t="str">
        <f t="shared" si="0"/>
        <v>[][]</v>
      </c>
      <c r="E17" t="str">
        <f t="shared" si="1"/>
        <v/>
      </c>
      <c r="G17" t="str">
        <f t="shared" si="2"/>
        <v>long</v>
      </c>
    </row>
    <row r="18" spans="1:7" x14ac:dyDescent="0.15">
      <c r="A18" t="s">
        <v>2</v>
      </c>
      <c r="B18">
        <v>40</v>
      </c>
      <c r="D18" t="str">
        <f t="shared" si="0"/>
        <v>[][40]</v>
      </c>
      <c r="E18" t="str">
        <f t="shared" si="1"/>
        <v>[40]</v>
      </c>
      <c r="G18" t="str">
        <f t="shared" si="2"/>
        <v>long</v>
      </c>
    </row>
    <row r="19" spans="1:7" x14ac:dyDescent="0.15">
      <c r="A19" t="s">
        <v>2</v>
      </c>
      <c r="B19">
        <v>40</v>
      </c>
      <c r="D19" t="str">
        <f t="shared" si="0"/>
        <v>[][40]</v>
      </c>
      <c r="E19" t="str">
        <f t="shared" si="1"/>
        <v>[40]</v>
      </c>
      <c r="G19" t="str">
        <f t="shared" si="2"/>
        <v>long</v>
      </c>
    </row>
    <row r="20" spans="1:7" x14ac:dyDescent="0.15">
      <c r="A20" t="s">
        <v>88</v>
      </c>
      <c r="B20">
        <v>40</v>
      </c>
      <c r="D20" t="str">
        <f t="shared" si="0"/>
        <v>[][40]</v>
      </c>
      <c r="E20" t="str">
        <f t="shared" si="1"/>
        <v>[40]</v>
      </c>
      <c r="G20" t="str">
        <f t="shared" si="2"/>
        <v>char</v>
      </c>
    </row>
    <row r="21" spans="1:7" x14ac:dyDescent="0.15">
      <c r="A21" t="s">
        <v>2</v>
      </c>
      <c r="D21" t="str">
        <f t="shared" si="0"/>
        <v>[][]</v>
      </c>
      <c r="E21" t="str">
        <f t="shared" si="1"/>
        <v/>
      </c>
      <c r="G21" t="str">
        <f t="shared" si="2"/>
        <v>long</v>
      </c>
    </row>
    <row r="22" spans="1:7" x14ac:dyDescent="0.15">
      <c r="A22" t="s">
        <v>88</v>
      </c>
      <c r="B22">
        <v>8</v>
      </c>
      <c r="D22" t="str">
        <f t="shared" si="0"/>
        <v>[][8]</v>
      </c>
      <c r="E22" t="str">
        <f t="shared" si="1"/>
        <v>[8]</v>
      </c>
      <c r="G22" t="str">
        <f t="shared" si="2"/>
        <v>char</v>
      </c>
    </row>
    <row r="23" spans="1:7" x14ac:dyDescent="0.15">
      <c r="A23" t="s">
        <v>2</v>
      </c>
      <c r="D23" t="str">
        <f t="shared" si="0"/>
        <v>[][]</v>
      </c>
      <c r="E23" t="str">
        <f t="shared" si="1"/>
        <v/>
      </c>
      <c r="G23" t="str">
        <f t="shared" si="2"/>
        <v>long</v>
      </c>
    </row>
    <row r="24" spans="1:7" x14ac:dyDescent="0.15">
      <c r="A24" t="s">
        <v>2</v>
      </c>
      <c r="B24">
        <v>2</v>
      </c>
      <c r="D24" t="str">
        <f t="shared" si="0"/>
        <v>[][2]</v>
      </c>
      <c r="E24" t="str">
        <f t="shared" si="1"/>
        <v>[2]</v>
      </c>
      <c r="G24" t="str">
        <f t="shared" si="2"/>
        <v>long</v>
      </c>
    </row>
    <row r="25" spans="1:7" x14ac:dyDescent="0.15">
      <c r="A25" t="s">
        <v>2</v>
      </c>
      <c r="B25">
        <v>2</v>
      </c>
      <c r="D25" t="str">
        <f t="shared" si="0"/>
        <v>[][2]</v>
      </c>
      <c r="E25" t="str">
        <f t="shared" si="1"/>
        <v>[2]</v>
      </c>
      <c r="G25" t="str">
        <f t="shared" si="2"/>
        <v>long</v>
      </c>
    </row>
    <row r="26" spans="1:7" x14ac:dyDescent="0.15">
      <c r="A26" t="s">
        <v>2</v>
      </c>
      <c r="B26">
        <v>2</v>
      </c>
      <c r="D26" t="str">
        <f t="shared" si="0"/>
        <v>[][2]</v>
      </c>
      <c r="E26" t="str">
        <f t="shared" si="1"/>
        <v>[2]</v>
      </c>
      <c r="G26" t="str">
        <f t="shared" si="2"/>
        <v>long</v>
      </c>
    </row>
    <row r="27" spans="1:7" x14ac:dyDescent="0.15">
      <c r="A27" t="s">
        <v>2</v>
      </c>
      <c r="B27">
        <v>2</v>
      </c>
      <c r="D27" t="str">
        <f t="shared" si="0"/>
        <v>[][2]</v>
      </c>
      <c r="E27" t="str">
        <f t="shared" si="1"/>
        <v>[2]</v>
      </c>
      <c r="G27" t="str">
        <f t="shared" si="2"/>
        <v>long</v>
      </c>
    </row>
    <row r="28" spans="1:7" x14ac:dyDescent="0.15">
      <c r="A28" t="s">
        <v>2</v>
      </c>
      <c r="D28" t="str">
        <f t="shared" si="0"/>
        <v>[][]</v>
      </c>
      <c r="E28" t="str">
        <f t="shared" si="1"/>
        <v/>
      </c>
      <c r="G28" t="str">
        <f t="shared" si="2"/>
        <v>long</v>
      </c>
    </row>
    <row r="29" spans="1:7" x14ac:dyDescent="0.15">
      <c r="A29" t="s">
        <v>8</v>
      </c>
      <c r="B29">
        <v>12</v>
      </c>
      <c r="D29" t="str">
        <f t="shared" si="0"/>
        <v>[][12]</v>
      </c>
      <c r="E29" t="str">
        <f t="shared" si="1"/>
        <v>[12]</v>
      </c>
      <c r="G29" t="str">
        <f t="shared" si="2"/>
        <v>short</v>
      </c>
    </row>
    <row r="30" spans="1:7" x14ac:dyDescent="0.15">
      <c r="A30" t="s">
        <v>8</v>
      </c>
      <c r="B30">
        <v>2</v>
      </c>
      <c r="D30" t="str">
        <f t="shared" si="0"/>
        <v>[][2]</v>
      </c>
      <c r="E30" t="str">
        <f t="shared" si="1"/>
        <v>[2]</v>
      </c>
      <c r="G30" t="str">
        <f t="shared" si="2"/>
        <v>short</v>
      </c>
    </row>
    <row r="31" spans="1:7" x14ac:dyDescent="0.15">
      <c r="A31" t="s">
        <v>8</v>
      </c>
      <c r="D31" t="str">
        <f t="shared" si="0"/>
        <v>[][]</v>
      </c>
      <c r="E31" t="str">
        <f t="shared" si="1"/>
        <v/>
      </c>
      <c r="G31" t="str">
        <f t="shared" si="2"/>
        <v>short</v>
      </c>
    </row>
    <row r="32" spans="1:7" x14ac:dyDescent="0.15">
      <c r="A32" t="s">
        <v>8</v>
      </c>
      <c r="D32" t="str">
        <f t="shared" si="0"/>
        <v>[][]</v>
      </c>
      <c r="E32" t="str">
        <f t="shared" si="1"/>
        <v/>
      </c>
      <c r="G32" t="str">
        <f t="shared" si="2"/>
        <v>short</v>
      </c>
    </row>
    <row r="33" spans="1:7" x14ac:dyDescent="0.15">
      <c r="A33" t="s">
        <v>8</v>
      </c>
      <c r="D33" t="str">
        <f t="shared" si="0"/>
        <v>[][]</v>
      </c>
      <c r="E33" t="str">
        <f t="shared" si="1"/>
        <v/>
      </c>
      <c r="G33" t="str">
        <f t="shared" si="2"/>
        <v>short</v>
      </c>
    </row>
    <row r="34" spans="1:7" x14ac:dyDescent="0.15">
      <c r="A34" t="s">
        <v>8</v>
      </c>
      <c r="D34" t="str">
        <f t="shared" si="0"/>
        <v>[][]</v>
      </c>
      <c r="E34" t="str">
        <f t="shared" si="1"/>
        <v/>
      </c>
      <c r="G34" t="str">
        <f t="shared" si="2"/>
        <v>short</v>
      </c>
    </row>
    <row r="35" spans="1:7" x14ac:dyDescent="0.15">
      <c r="A35" t="s">
        <v>8</v>
      </c>
      <c r="D35" t="str">
        <f t="shared" si="0"/>
        <v>[][]</v>
      </c>
      <c r="E35" t="str">
        <f t="shared" si="1"/>
        <v/>
      </c>
      <c r="G35" t="str">
        <f t="shared" si="2"/>
        <v>short</v>
      </c>
    </row>
    <row r="36" spans="1:7" x14ac:dyDescent="0.15">
      <c r="A36" t="s">
        <v>88</v>
      </c>
      <c r="B36">
        <v>48</v>
      </c>
      <c r="C36">
        <v>40</v>
      </c>
      <c r="D36" t="str">
        <f t="shared" si="0"/>
        <v>[40][48]</v>
      </c>
      <c r="E36" t="str">
        <f t="shared" si="1"/>
        <v>[40][48]</v>
      </c>
      <c r="G36" t="str">
        <f t="shared" si="2"/>
        <v>char</v>
      </c>
    </row>
    <row r="37" spans="1:7" x14ac:dyDescent="0.15">
      <c r="A37" t="s">
        <v>88</v>
      </c>
      <c r="B37">
        <v>2</v>
      </c>
      <c r="D37" t="str">
        <f t="shared" si="0"/>
        <v>[][2]</v>
      </c>
      <c r="E37" t="str">
        <f t="shared" si="1"/>
        <v>[2]</v>
      </c>
      <c r="G37" t="str">
        <f t="shared" si="2"/>
        <v>char</v>
      </c>
    </row>
    <row r="38" spans="1:7" x14ac:dyDescent="0.15">
      <c r="A38" t="s">
        <v>88</v>
      </c>
      <c r="D38" t="str">
        <f t="shared" si="0"/>
        <v>[][]</v>
      </c>
      <c r="E38" t="str">
        <f t="shared" si="1"/>
        <v/>
      </c>
      <c r="G38" t="str">
        <f t="shared" si="2"/>
        <v>char</v>
      </c>
    </row>
    <row r="39" spans="1:7" x14ac:dyDescent="0.15">
      <c r="A39" t="s">
        <v>88</v>
      </c>
      <c r="D39" t="str">
        <f t="shared" si="0"/>
        <v>[][]</v>
      </c>
      <c r="E39" t="str">
        <f t="shared" si="1"/>
        <v/>
      </c>
      <c r="G39" t="str">
        <f t="shared" si="2"/>
        <v>char</v>
      </c>
    </row>
    <row r="40" spans="1:7" x14ac:dyDescent="0.15">
      <c r="A40" t="s">
        <v>8</v>
      </c>
      <c r="D40" t="str">
        <f t="shared" si="0"/>
        <v>[][]</v>
      </c>
      <c r="E40" t="str">
        <f t="shared" si="1"/>
        <v/>
      </c>
      <c r="G40" t="str">
        <f t="shared" si="2"/>
        <v>short</v>
      </c>
    </row>
    <row r="41" spans="1:7" x14ac:dyDescent="0.15">
      <c r="A41" t="s">
        <v>88</v>
      </c>
      <c r="B41">
        <v>5</v>
      </c>
      <c r="D41" t="str">
        <f t="shared" si="0"/>
        <v>[][5]</v>
      </c>
      <c r="E41" t="str">
        <f t="shared" si="1"/>
        <v>[5]</v>
      </c>
      <c r="G41" t="str">
        <f t="shared" si="2"/>
        <v>char</v>
      </c>
    </row>
    <row r="42" spans="1:7" x14ac:dyDescent="0.15">
      <c r="A42" t="s">
        <v>88</v>
      </c>
      <c r="B42">
        <v>5</v>
      </c>
      <c r="D42" t="str">
        <f t="shared" si="0"/>
        <v>[][5]</v>
      </c>
      <c r="E42" t="str">
        <f t="shared" si="1"/>
        <v>[5]</v>
      </c>
      <c r="G42" t="str">
        <f t="shared" si="2"/>
        <v>char</v>
      </c>
    </row>
    <row r="43" spans="1:7" x14ac:dyDescent="0.15">
      <c r="A43" t="s">
        <v>88</v>
      </c>
      <c r="B43">
        <v>10</v>
      </c>
      <c r="D43" t="str">
        <f t="shared" si="0"/>
        <v>[][10]</v>
      </c>
      <c r="E43" t="str">
        <f t="shared" si="1"/>
        <v>[10]</v>
      </c>
      <c r="G43" t="str">
        <f t="shared" si="2"/>
        <v>char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" sqref="H1"/>
    </sheetView>
  </sheetViews>
  <sheetFormatPr defaultRowHeight="13.5" x14ac:dyDescent="0.15"/>
  <cols>
    <col min="1" max="1" width="24" customWidth="1"/>
  </cols>
  <sheetData>
    <row r="1" spans="1:8" x14ac:dyDescent="0.15">
      <c r="A1" t="s">
        <v>0</v>
      </c>
      <c r="B1" t="s">
        <v>1</v>
      </c>
      <c r="C1">
        <v>0</v>
      </c>
      <c r="D1" t="s">
        <v>2</v>
      </c>
      <c r="E1">
        <v>4</v>
      </c>
      <c r="F1" t="s">
        <v>116</v>
      </c>
      <c r="G1" t="s">
        <v>156</v>
      </c>
      <c r="H1" t="str">
        <f>F1&amp;" "&amp;A1&amp;G1&amp;";    //"&amp;B1</f>
        <v>long i_rec_ndx ;    //GLAS record index</v>
      </c>
    </row>
    <row r="2" spans="1:8" x14ac:dyDescent="0.15">
      <c r="A2" t="s">
        <v>3</v>
      </c>
      <c r="B2" t="s">
        <v>120</v>
      </c>
      <c r="C2">
        <v>4</v>
      </c>
      <c r="D2" t="s">
        <v>5</v>
      </c>
      <c r="E2">
        <v>8</v>
      </c>
      <c r="F2" t="s">
        <v>116</v>
      </c>
      <c r="G2" t="s">
        <v>102</v>
      </c>
      <c r="H2" t="str">
        <f t="shared" ref="H2:H19" si="0">F2&amp;" "&amp;A2&amp;G2&amp;";    //"&amp;B2</f>
        <v>long i_UTCTime[2];    //Transmit time of first shot in frame in J2000</v>
      </c>
    </row>
    <row r="3" spans="1:8" x14ac:dyDescent="0.15">
      <c r="A3" t="s">
        <v>6</v>
      </c>
      <c r="B3" t="s">
        <v>7</v>
      </c>
      <c r="C3">
        <v>12</v>
      </c>
      <c r="D3" t="s">
        <v>8</v>
      </c>
      <c r="E3">
        <v>2</v>
      </c>
      <c r="F3" t="s">
        <v>113</v>
      </c>
      <c r="G3" t="s">
        <v>101</v>
      </c>
      <c r="H3" t="str">
        <f t="shared" si="0"/>
        <v>short i_gla01_rectype;    //GLA01 record type</v>
      </c>
    </row>
    <row r="4" spans="1:8" x14ac:dyDescent="0.15">
      <c r="A4" t="s">
        <v>9</v>
      </c>
      <c r="B4" t="s">
        <v>10</v>
      </c>
      <c r="C4">
        <v>14</v>
      </c>
      <c r="D4" t="s">
        <v>8</v>
      </c>
      <c r="E4">
        <v>2</v>
      </c>
      <c r="F4" t="s">
        <v>113</v>
      </c>
      <c r="G4" t="s">
        <v>101</v>
      </c>
      <c r="H4" t="str">
        <f t="shared" si="0"/>
        <v>short i_spare1;    //Spares</v>
      </c>
    </row>
    <row r="5" spans="1:8" x14ac:dyDescent="0.15">
      <c r="A5" t="s">
        <v>121</v>
      </c>
      <c r="B5" t="s">
        <v>122</v>
      </c>
      <c r="C5">
        <v>16</v>
      </c>
      <c r="D5" t="s">
        <v>51</v>
      </c>
      <c r="E5">
        <v>8</v>
      </c>
      <c r="F5" t="s">
        <v>110</v>
      </c>
      <c r="G5" t="s">
        <v>105</v>
      </c>
      <c r="H5" t="str">
        <f t="shared" si="0"/>
        <v>char i_filtnum[8];    //Filter number</v>
      </c>
    </row>
    <row r="6" spans="1:8" x14ac:dyDescent="0.15">
      <c r="A6" t="s">
        <v>123</v>
      </c>
      <c r="B6" t="s">
        <v>124</v>
      </c>
      <c r="C6">
        <v>24</v>
      </c>
      <c r="D6" t="s">
        <v>125</v>
      </c>
      <c r="E6">
        <v>16</v>
      </c>
      <c r="F6" t="s">
        <v>113</v>
      </c>
      <c r="G6" t="s">
        <v>105</v>
      </c>
      <c r="H6" t="str">
        <f t="shared" si="0"/>
        <v>short i_shot_ctr[8];    //Shot counter</v>
      </c>
    </row>
    <row r="7" spans="1:8" x14ac:dyDescent="0.15">
      <c r="A7" t="s">
        <v>126</v>
      </c>
      <c r="B7" t="s">
        <v>127</v>
      </c>
      <c r="C7">
        <v>40</v>
      </c>
      <c r="D7" t="s">
        <v>128</v>
      </c>
      <c r="E7">
        <v>32</v>
      </c>
      <c r="F7" t="s">
        <v>116</v>
      </c>
      <c r="G7" t="s">
        <v>105</v>
      </c>
      <c r="H7" t="str">
        <f t="shared" si="0"/>
        <v>long i_statflags[8];    //Range window status word</v>
      </c>
    </row>
    <row r="8" spans="1:8" x14ac:dyDescent="0.15">
      <c r="A8" t="s">
        <v>129</v>
      </c>
      <c r="B8" t="s">
        <v>130</v>
      </c>
      <c r="C8">
        <v>72</v>
      </c>
      <c r="D8" t="s">
        <v>125</v>
      </c>
      <c r="E8">
        <v>16</v>
      </c>
      <c r="F8" t="s">
        <v>113</v>
      </c>
      <c r="G8" t="s">
        <v>105</v>
      </c>
      <c r="H8" t="str">
        <f t="shared" si="0"/>
        <v>short i_gainSet1064[8];    //AD gain setting</v>
      </c>
    </row>
    <row r="9" spans="1:8" x14ac:dyDescent="0.15">
      <c r="A9" t="s">
        <v>131</v>
      </c>
      <c r="B9" t="s">
        <v>132</v>
      </c>
      <c r="C9">
        <v>88</v>
      </c>
      <c r="D9" t="s">
        <v>125</v>
      </c>
      <c r="E9">
        <v>16</v>
      </c>
      <c r="F9" t="s">
        <v>113</v>
      </c>
      <c r="G9" t="s">
        <v>105</v>
      </c>
      <c r="H9" t="str">
        <f t="shared" si="0"/>
        <v>short i_4nsPeakVal[8];    //4 ns filter peak value</v>
      </c>
    </row>
    <row r="10" spans="1:8" x14ac:dyDescent="0.15">
      <c r="A10" t="s">
        <v>133</v>
      </c>
      <c r="B10" t="s">
        <v>134</v>
      </c>
      <c r="C10">
        <v>104</v>
      </c>
      <c r="D10" t="s">
        <v>125</v>
      </c>
      <c r="E10">
        <v>16</v>
      </c>
      <c r="F10" t="s">
        <v>113</v>
      </c>
      <c r="G10" t="s">
        <v>105</v>
      </c>
      <c r="H10" t="str">
        <f t="shared" si="0"/>
        <v>short i_8nsPeakVal[8];    //8 ns filter peak value</v>
      </c>
    </row>
    <row r="11" spans="1:8" x14ac:dyDescent="0.15">
      <c r="A11" t="s">
        <v>135</v>
      </c>
      <c r="B11" t="s">
        <v>136</v>
      </c>
      <c r="C11">
        <v>120</v>
      </c>
      <c r="D11" t="s">
        <v>137</v>
      </c>
      <c r="E11">
        <v>16</v>
      </c>
      <c r="F11" t="s">
        <v>113</v>
      </c>
      <c r="G11" t="s">
        <v>105</v>
      </c>
      <c r="H11" t="str">
        <f t="shared" si="0"/>
        <v>short i_4nsBgMean[8];    //Background mean value</v>
      </c>
    </row>
    <row r="12" spans="1:8" x14ac:dyDescent="0.15">
      <c r="A12" t="s">
        <v>138</v>
      </c>
      <c r="B12" t="s">
        <v>139</v>
      </c>
      <c r="C12">
        <v>136</v>
      </c>
      <c r="D12" t="s">
        <v>137</v>
      </c>
      <c r="E12">
        <v>16</v>
      </c>
      <c r="F12" t="s">
        <v>113</v>
      </c>
      <c r="G12" t="s">
        <v>105</v>
      </c>
      <c r="H12" t="str">
        <f t="shared" si="0"/>
        <v>short i_4nsBgSDEV[8];    //Background standard deviation</v>
      </c>
    </row>
    <row r="13" spans="1:8" x14ac:dyDescent="0.15">
      <c r="A13" t="s">
        <v>140</v>
      </c>
      <c r="B13" t="s">
        <v>141</v>
      </c>
      <c r="C13">
        <v>152</v>
      </c>
      <c r="D13" t="s">
        <v>125</v>
      </c>
      <c r="E13">
        <v>16</v>
      </c>
      <c r="F13" t="s">
        <v>113</v>
      </c>
      <c r="G13" t="s">
        <v>105</v>
      </c>
      <c r="H13" t="str">
        <f t="shared" si="0"/>
        <v>short i_samp_pad[8];    //Echo sample padding</v>
      </c>
    </row>
    <row r="14" spans="1:8" x14ac:dyDescent="0.15">
      <c r="A14" t="s">
        <v>142</v>
      </c>
      <c r="B14" t="s">
        <v>143</v>
      </c>
      <c r="C14">
        <v>168</v>
      </c>
      <c r="D14" t="s">
        <v>51</v>
      </c>
      <c r="E14">
        <v>8</v>
      </c>
      <c r="F14" t="s">
        <v>110</v>
      </c>
      <c r="G14" t="s">
        <v>105</v>
      </c>
      <c r="H14" t="str">
        <f t="shared" si="0"/>
        <v>char i_comp_type[8];    //Echo compression type</v>
      </c>
    </row>
    <row r="15" spans="1:8" x14ac:dyDescent="0.15">
      <c r="A15" t="s">
        <v>144</v>
      </c>
      <c r="B15" t="s">
        <v>145</v>
      </c>
      <c r="C15">
        <v>176</v>
      </c>
      <c r="D15" t="s">
        <v>146</v>
      </c>
      <c r="E15">
        <v>4352</v>
      </c>
      <c r="F15" t="s">
        <v>110</v>
      </c>
      <c r="G15" t="s">
        <v>154</v>
      </c>
      <c r="H15" t="str">
        <f t="shared" si="0"/>
        <v>char i_rng_wf[8][544];    //1064 nm range waveform</v>
      </c>
    </row>
    <row r="16" spans="1:8" x14ac:dyDescent="0.15">
      <c r="A16" t="s">
        <v>147</v>
      </c>
      <c r="B16" t="s">
        <v>148</v>
      </c>
      <c r="C16">
        <v>4528</v>
      </c>
      <c r="D16" t="s">
        <v>51</v>
      </c>
      <c r="E16">
        <v>8</v>
      </c>
      <c r="F16" t="s">
        <v>110</v>
      </c>
      <c r="G16" t="s">
        <v>105</v>
      </c>
      <c r="H16" t="str">
        <f t="shared" si="0"/>
        <v>char i_gainStatus[8];    //Gain status bits</v>
      </c>
    </row>
    <row r="17" spans="1:8" x14ac:dyDescent="0.15">
      <c r="A17" t="s">
        <v>149</v>
      </c>
      <c r="B17" t="s">
        <v>150</v>
      </c>
      <c r="C17">
        <v>4536</v>
      </c>
      <c r="D17" t="s">
        <v>51</v>
      </c>
      <c r="E17">
        <v>8</v>
      </c>
      <c r="F17" t="s">
        <v>110</v>
      </c>
      <c r="G17" t="s">
        <v>105</v>
      </c>
      <c r="H17" t="str">
        <f t="shared" si="0"/>
        <v>char i_NumCoinc[8];    //Number of coincidences for selected filter</v>
      </c>
    </row>
    <row r="18" spans="1:8" x14ac:dyDescent="0.15">
      <c r="A18" t="s">
        <v>151</v>
      </c>
      <c r="B18" t="s">
        <v>152</v>
      </c>
      <c r="C18">
        <v>4544</v>
      </c>
      <c r="D18" t="s">
        <v>51</v>
      </c>
      <c r="E18">
        <v>8</v>
      </c>
      <c r="F18" t="s">
        <v>110</v>
      </c>
      <c r="G18" t="s">
        <v>105</v>
      </c>
      <c r="H18" t="str">
        <f t="shared" si="0"/>
        <v>char i_rawPkHt[8];    //Height of peak in raw waveform</v>
      </c>
    </row>
    <row r="19" spans="1:8" x14ac:dyDescent="0.15">
      <c r="A19" t="s">
        <v>97</v>
      </c>
      <c r="B19" t="s">
        <v>10</v>
      </c>
      <c r="C19">
        <v>4552</v>
      </c>
      <c r="D19" t="s">
        <v>153</v>
      </c>
      <c r="E19">
        <v>108</v>
      </c>
      <c r="F19" t="s">
        <v>110</v>
      </c>
      <c r="G19" t="s">
        <v>155</v>
      </c>
      <c r="H19" t="str">
        <f t="shared" si="0"/>
        <v>char i_spare2[108];    //Spares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E1" sqref="E1:E19"/>
    </sheetView>
  </sheetViews>
  <sheetFormatPr defaultRowHeight="13.5" x14ac:dyDescent="0.15"/>
  <cols>
    <col min="1" max="1" width="20.5" customWidth="1"/>
    <col min="2" max="2" width="9" customWidth="1"/>
    <col min="3" max="3" width="20.125" customWidth="1"/>
    <col min="5" max="5" width="10.625" customWidth="1"/>
  </cols>
  <sheetData>
    <row r="1" spans="1:10" x14ac:dyDescent="0.15">
      <c r="A1" t="s">
        <v>2</v>
      </c>
      <c r="D1" t="str">
        <f>"["&amp;C1&amp;"]["&amp;B1&amp;"]"</f>
        <v>[][]</v>
      </c>
      <c r="E1" t="str">
        <f>SUBSTITUTE(D1,"[]","")</f>
        <v/>
      </c>
      <c r="G1" t="str">
        <f>IF(A1="i1b","char",IF(A1="i2b","short",IF(A1="i4b","long","")))</f>
        <v>long</v>
      </c>
      <c r="I1" t="s">
        <v>109</v>
      </c>
      <c r="J1" t="s">
        <v>111</v>
      </c>
    </row>
    <row r="2" spans="1:10" x14ac:dyDescent="0.15">
      <c r="A2" t="s">
        <v>2</v>
      </c>
      <c r="B2">
        <v>2</v>
      </c>
      <c r="D2" t="str">
        <f>"["&amp;C2&amp;"]["&amp;B2&amp;"]"</f>
        <v>[][2]</v>
      </c>
      <c r="E2" t="str">
        <f t="shared" ref="E2:E43" si="0">SUBSTITUTE(D2,"[]","")</f>
        <v>[2]</v>
      </c>
      <c r="G2" t="str">
        <f t="shared" ref="G2:G43" si="1">IF(A2="i1b","char",IF(A2="i2b","short",IF(A2="i4b","long","")))</f>
        <v>long</v>
      </c>
      <c r="I2" t="s">
        <v>112</v>
      </c>
      <c r="J2" t="s">
        <v>114</v>
      </c>
    </row>
    <row r="3" spans="1:10" x14ac:dyDescent="0.15">
      <c r="A3" t="s">
        <v>8</v>
      </c>
      <c r="D3" t="str">
        <f>"["&amp;C3&amp;"]["&amp;B3&amp;"]"</f>
        <v>[][]</v>
      </c>
      <c r="E3" t="str">
        <f t="shared" si="0"/>
        <v/>
      </c>
      <c r="G3" t="str">
        <f t="shared" si="1"/>
        <v>short</v>
      </c>
      <c r="I3" t="s">
        <v>115</v>
      </c>
      <c r="J3" t="s">
        <v>117</v>
      </c>
    </row>
    <row r="4" spans="1:10" x14ac:dyDescent="0.15">
      <c r="A4" t="s">
        <v>8</v>
      </c>
      <c r="D4" t="str">
        <f>"["&amp;C4&amp;"]["&amp;B4&amp;"]"</f>
        <v>[][]</v>
      </c>
      <c r="E4" t="str">
        <f t="shared" si="0"/>
        <v/>
      </c>
      <c r="G4" t="str">
        <f t="shared" si="1"/>
        <v>short</v>
      </c>
    </row>
    <row r="5" spans="1:10" x14ac:dyDescent="0.15">
      <c r="A5" t="s">
        <v>88</v>
      </c>
      <c r="B5">
        <v>8</v>
      </c>
      <c r="D5" t="str">
        <f>"["&amp;C5&amp;"]["&amp;B5&amp;"]"</f>
        <v>[][8]</v>
      </c>
      <c r="E5" t="str">
        <f t="shared" si="0"/>
        <v>[8]</v>
      </c>
      <c r="G5" t="str">
        <f t="shared" si="1"/>
        <v>char</v>
      </c>
    </row>
    <row r="6" spans="1:10" x14ac:dyDescent="0.15">
      <c r="A6" t="s">
        <v>8</v>
      </c>
      <c r="B6">
        <v>8</v>
      </c>
      <c r="D6" t="str">
        <f>"["&amp;C6&amp;"]["&amp;B6&amp;"]"</f>
        <v>[][8]</v>
      </c>
      <c r="E6" t="str">
        <f t="shared" si="0"/>
        <v>[8]</v>
      </c>
      <c r="G6" t="str">
        <f t="shared" si="1"/>
        <v>short</v>
      </c>
    </row>
    <row r="7" spans="1:10" x14ac:dyDescent="0.15">
      <c r="A7" t="s">
        <v>2</v>
      </c>
      <c r="B7">
        <v>8</v>
      </c>
      <c r="D7" t="str">
        <f>"["&amp;C7&amp;"]["&amp;B7&amp;"]"</f>
        <v>[][8]</v>
      </c>
      <c r="E7" t="str">
        <f t="shared" si="0"/>
        <v>[8]</v>
      </c>
      <c r="G7" t="str">
        <f t="shared" si="1"/>
        <v>long</v>
      </c>
    </row>
    <row r="8" spans="1:10" x14ac:dyDescent="0.15">
      <c r="A8" t="s">
        <v>8</v>
      </c>
      <c r="B8">
        <v>8</v>
      </c>
      <c r="D8" t="str">
        <f>"["&amp;C8&amp;"]["&amp;B8&amp;"]"</f>
        <v>[][8]</v>
      </c>
      <c r="E8" t="str">
        <f t="shared" si="0"/>
        <v>[8]</v>
      </c>
      <c r="G8" t="str">
        <f t="shared" si="1"/>
        <v>short</v>
      </c>
    </row>
    <row r="9" spans="1:10" x14ac:dyDescent="0.15">
      <c r="A9" t="s">
        <v>8</v>
      </c>
      <c r="B9">
        <v>8</v>
      </c>
      <c r="D9" t="str">
        <f>"["&amp;C9&amp;"]["&amp;B9&amp;"]"</f>
        <v>[][8]</v>
      </c>
      <c r="E9" t="str">
        <f t="shared" si="0"/>
        <v>[8]</v>
      </c>
      <c r="G9" t="str">
        <f t="shared" si="1"/>
        <v>short</v>
      </c>
    </row>
    <row r="10" spans="1:10" x14ac:dyDescent="0.15">
      <c r="A10" t="s">
        <v>8</v>
      </c>
      <c r="B10">
        <v>8</v>
      </c>
      <c r="D10" t="str">
        <f>"["&amp;C10&amp;"]["&amp;B10&amp;"]"</f>
        <v>[][8]</v>
      </c>
      <c r="E10" t="str">
        <f t="shared" si="0"/>
        <v>[8]</v>
      </c>
      <c r="G10" t="str">
        <f t="shared" si="1"/>
        <v>short</v>
      </c>
    </row>
    <row r="11" spans="1:10" x14ac:dyDescent="0.15">
      <c r="A11" t="s">
        <v>8</v>
      </c>
      <c r="B11">
        <v>8</v>
      </c>
      <c r="D11" t="str">
        <f>"["&amp;C11&amp;"]["&amp;B11&amp;"]"</f>
        <v>[][8]</v>
      </c>
      <c r="E11" t="str">
        <f t="shared" si="0"/>
        <v>[8]</v>
      </c>
      <c r="G11" t="str">
        <f t="shared" si="1"/>
        <v>short</v>
      </c>
    </row>
    <row r="12" spans="1:10" x14ac:dyDescent="0.15">
      <c r="A12" t="s">
        <v>8</v>
      </c>
      <c r="B12">
        <v>8</v>
      </c>
      <c r="D12" t="str">
        <f>"["&amp;C12&amp;"]["&amp;B12&amp;"]"</f>
        <v>[][8]</v>
      </c>
      <c r="E12" t="str">
        <f t="shared" si="0"/>
        <v>[8]</v>
      </c>
      <c r="G12" t="str">
        <f t="shared" si="1"/>
        <v>short</v>
      </c>
    </row>
    <row r="13" spans="1:10" x14ac:dyDescent="0.15">
      <c r="A13" t="s">
        <v>8</v>
      </c>
      <c r="B13">
        <v>8</v>
      </c>
      <c r="D13" t="str">
        <f>"["&amp;C13&amp;"]["&amp;B13&amp;"]"</f>
        <v>[][8]</v>
      </c>
      <c r="E13" t="str">
        <f t="shared" si="0"/>
        <v>[8]</v>
      </c>
      <c r="G13" t="str">
        <f t="shared" si="1"/>
        <v>short</v>
      </c>
    </row>
    <row r="14" spans="1:10" x14ac:dyDescent="0.15">
      <c r="A14" t="s">
        <v>88</v>
      </c>
      <c r="B14">
        <v>8</v>
      </c>
      <c r="D14" t="str">
        <f>"["&amp;C14&amp;"]["&amp;B14&amp;"]"</f>
        <v>[][8]</v>
      </c>
      <c r="E14" t="str">
        <f t="shared" si="0"/>
        <v>[8]</v>
      </c>
      <c r="G14" t="str">
        <f t="shared" si="1"/>
        <v>char</v>
      </c>
    </row>
    <row r="15" spans="1:10" x14ac:dyDescent="0.15">
      <c r="A15" t="s">
        <v>88</v>
      </c>
      <c r="B15">
        <v>544</v>
      </c>
      <c r="C15">
        <v>8</v>
      </c>
      <c r="D15" t="str">
        <f>"["&amp;C15&amp;"]["&amp;B15&amp;"]"</f>
        <v>[8][544]</v>
      </c>
      <c r="E15" t="str">
        <f t="shared" si="0"/>
        <v>[8][544]</v>
      </c>
      <c r="G15" t="str">
        <f t="shared" si="1"/>
        <v>char</v>
      </c>
    </row>
    <row r="16" spans="1:10" x14ac:dyDescent="0.15">
      <c r="A16" t="s">
        <v>88</v>
      </c>
      <c r="B16">
        <v>8</v>
      </c>
      <c r="D16" t="str">
        <f>"["&amp;C16&amp;"]["&amp;B16&amp;"]"</f>
        <v>[][8]</v>
      </c>
      <c r="E16" t="str">
        <f t="shared" si="0"/>
        <v>[8]</v>
      </c>
      <c r="G16" t="str">
        <f t="shared" si="1"/>
        <v>char</v>
      </c>
    </row>
    <row r="17" spans="1:7" x14ac:dyDescent="0.15">
      <c r="A17" t="s">
        <v>88</v>
      </c>
      <c r="B17">
        <v>8</v>
      </c>
      <c r="D17" t="str">
        <f>"["&amp;C17&amp;"]["&amp;B17&amp;"]"</f>
        <v>[][8]</v>
      </c>
      <c r="E17" t="str">
        <f t="shared" si="0"/>
        <v>[8]</v>
      </c>
      <c r="G17" t="str">
        <f t="shared" si="1"/>
        <v>char</v>
      </c>
    </row>
    <row r="18" spans="1:7" x14ac:dyDescent="0.15">
      <c r="A18" t="s">
        <v>88</v>
      </c>
      <c r="B18">
        <v>8</v>
      </c>
      <c r="D18" t="str">
        <f>"["&amp;C18&amp;"]["&amp;B18&amp;"]"</f>
        <v>[][8]</v>
      </c>
      <c r="E18" t="str">
        <f t="shared" si="0"/>
        <v>[8]</v>
      </c>
      <c r="G18" t="str">
        <f t="shared" si="1"/>
        <v>char</v>
      </c>
    </row>
    <row r="19" spans="1:7" x14ac:dyDescent="0.15">
      <c r="A19" t="s">
        <v>88</v>
      </c>
      <c r="B19">
        <v>108</v>
      </c>
      <c r="D19" t="str">
        <f>"["&amp;C19&amp;"]["&amp;B19&amp;"]"</f>
        <v>[][108]</v>
      </c>
      <c r="E19" t="str">
        <f t="shared" si="0"/>
        <v>[108]</v>
      </c>
      <c r="G19" t="str">
        <f t="shared" si="1"/>
        <v>char</v>
      </c>
    </row>
    <row r="20" spans="1:7" x14ac:dyDescent="0.15">
      <c r="D20" t="str">
        <f>"["&amp;C20&amp;"]["&amp;B20&amp;"]"</f>
        <v>[][]</v>
      </c>
      <c r="E20" t="str">
        <f t="shared" si="0"/>
        <v/>
      </c>
      <c r="G20" t="str">
        <f t="shared" si="1"/>
        <v/>
      </c>
    </row>
    <row r="21" spans="1:7" x14ac:dyDescent="0.15">
      <c r="D21" t="str">
        <f>"["&amp;C21&amp;"]["&amp;B21&amp;"]"</f>
        <v>[][]</v>
      </c>
      <c r="E21" t="str">
        <f t="shared" si="0"/>
        <v/>
      </c>
      <c r="G21" t="str">
        <f t="shared" si="1"/>
        <v/>
      </c>
    </row>
    <row r="22" spans="1:7" x14ac:dyDescent="0.15">
      <c r="D22" t="str">
        <f>"["&amp;C22&amp;"]["&amp;B22&amp;"]"</f>
        <v>[][]</v>
      </c>
      <c r="E22" t="str">
        <f t="shared" si="0"/>
        <v/>
      </c>
      <c r="G22" t="str">
        <f t="shared" si="1"/>
        <v/>
      </c>
    </row>
    <row r="23" spans="1:7" x14ac:dyDescent="0.15">
      <c r="D23" t="str">
        <f>"["&amp;C23&amp;"]["&amp;B23&amp;"]"</f>
        <v>[][]</v>
      </c>
      <c r="E23" t="str">
        <f t="shared" si="0"/>
        <v/>
      </c>
      <c r="G23" t="str">
        <f t="shared" si="1"/>
        <v/>
      </c>
    </row>
    <row r="24" spans="1:7" x14ac:dyDescent="0.15">
      <c r="D24" t="str">
        <f>"["&amp;C24&amp;"]["&amp;B24&amp;"]"</f>
        <v>[][]</v>
      </c>
      <c r="E24" t="str">
        <f t="shared" si="0"/>
        <v/>
      </c>
      <c r="G24" t="str">
        <f t="shared" si="1"/>
        <v/>
      </c>
    </row>
    <row r="25" spans="1:7" x14ac:dyDescent="0.15">
      <c r="D25" t="str">
        <f>"["&amp;C25&amp;"]["&amp;B25&amp;"]"</f>
        <v>[][]</v>
      </c>
      <c r="E25" t="str">
        <f t="shared" si="0"/>
        <v/>
      </c>
      <c r="G25" t="str">
        <f t="shared" si="1"/>
        <v/>
      </c>
    </row>
    <row r="26" spans="1:7" x14ac:dyDescent="0.15">
      <c r="D26" t="str">
        <f>"["&amp;C26&amp;"]["&amp;B26&amp;"]"</f>
        <v>[][]</v>
      </c>
      <c r="E26" t="str">
        <f t="shared" si="0"/>
        <v/>
      </c>
      <c r="G26" t="str">
        <f t="shared" si="1"/>
        <v/>
      </c>
    </row>
    <row r="27" spans="1:7" x14ac:dyDescent="0.15">
      <c r="D27" t="str">
        <f>"["&amp;C27&amp;"]["&amp;B27&amp;"]"</f>
        <v>[][]</v>
      </c>
      <c r="E27" t="str">
        <f t="shared" si="0"/>
        <v/>
      </c>
      <c r="G27" t="str">
        <f t="shared" si="1"/>
        <v/>
      </c>
    </row>
    <row r="28" spans="1:7" x14ac:dyDescent="0.15">
      <c r="D28" t="str">
        <f>"["&amp;C28&amp;"]["&amp;B28&amp;"]"</f>
        <v>[][]</v>
      </c>
      <c r="E28" t="str">
        <f t="shared" si="0"/>
        <v/>
      </c>
      <c r="G28" t="str">
        <f t="shared" si="1"/>
        <v/>
      </c>
    </row>
    <row r="29" spans="1:7" x14ac:dyDescent="0.15">
      <c r="D29" t="str">
        <f>"["&amp;C29&amp;"]["&amp;B29&amp;"]"</f>
        <v>[][]</v>
      </c>
      <c r="E29" t="str">
        <f t="shared" si="0"/>
        <v/>
      </c>
      <c r="G29" t="str">
        <f t="shared" si="1"/>
        <v/>
      </c>
    </row>
    <row r="30" spans="1:7" x14ac:dyDescent="0.15">
      <c r="D30" t="str">
        <f>"["&amp;C30&amp;"]["&amp;B30&amp;"]"</f>
        <v>[][]</v>
      </c>
      <c r="E30" t="str">
        <f t="shared" si="0"/>
        <v/>
      </c>
      <c r="G30" t="str">
        <f t="shared" si="1"/>
        <v/>
      </c>
    </row>
    <row r="31" spans="1:7" x14ac:dyDescent="0.15">
      <c r="D31" t="str">
        <f>"["&amp;C31&amp;"]["&amp;B31&amp;"]"</f>
        <v>[][]</v>
      </c>
      <c r="E31" t="str">
        <f t="shared" si="0"/>
        <v/>
      </c>
      <c r="G31" t="str">
        <f t="shared" si="1"/>
        <v/>
      </c>
    </row>
    <row r="32" spans="1:7" x14ac:dyDescent="0.15">
      <c r="D32" t="str">
        <f>"["&amp;C32&amp;"]["&amp;B32&amp;"]"</f>
        <v>[][]</v>
      </c>
      <c r="E32" t="str">
        <f t="shared" si="0"/>
        <v/>
      </c>
      <c r="G32" t="str">
        <f t="shared" si="1"/>
        <v/>
      </c>
    </row>
    <row r="33" spans="4:7" x14ac:dyDescent="0.15">
      <c r="D33" t="str">
        <f>"["&amp;C33&amp;"]["&amp;B33&amp;"]"</f>
        <v>[][]</v>
      </c>
      <c r="E33" t="str">
        <f t="shared" si="0"/>
        <v/>
      </c>
      <c r="G33" t="str">
        <f t="shared" si="1"/>
        <v/>
      </c>
    </row>
    <row r="34" spans="4:7" x14ac:dyDescent="0.15">
      <c r="D34" t="str">
        <f>"["&amp;C34&amp;"]["&amp;B34&amp;"]"</f>
        <v>[][]</v>
      </c>
      <c r="E34" t="str">
        <f t="shared" si="0"/>
        <v/>
      </c>
      <c r="G34" t="str">
        <f t="shared" si="1"/>
        <v/>
      </c>
    </row>
    <row r="35" spans="4:7" x14ac:dyDescent="0.15">
      <c r="D35" t="str">
        <f>"["&amp;C35&amp;"]["&amp;B35&amp;"]"</f>
        <v>[][]</v>
      </c>
      <c r="E35" t="str">
        <f t="shared" si="0"/>
        <v/>
      </c>
      <c r="G35" t="str">
        <f t="shared" si="1"/>
        <v/>
      </c>
    </row>
    <row r="36" spans="4:7" x14ac:dyDescent="0.15">
      <c r="D36" t="str">
        <f>"["&amp;C36&amp;"]["&amp;B36&amp;"]"</f>
        <v>[][]</v>
      </c>
      <c r="E36" t="str">
        <f t="shared" si="0"/>
        <v/>
      </c>
      <c r="G36" t="str">
        <f t="shared" si="1"/>
        <v/>
      </c>
    </row>
    <row r="37" spans="4:7" x14ac:dyDescent="0.15">
      <c r="D37" t="str">
        <f>"["&amp;C37&amp;"]["&amp;B37&amp;"]"</f>
        <v>[][]</v>
      </c>
      <c r="E37" t="str">
        <f t="shared" si="0"/>
        <v/>
      </c>
      <c r="G37" t="str">
        <f t="shared" si="1"/>
        <v/>
      </c>
    </row>
    <row r="38" spans="4:7" x14ac:dyDescent="0.15">
      <c r="D38" t="str">
        <f>"["&amp;C38&amp;"]["&amp;B38&amp;"]"</f>
        <v>[][]</v>
      </c>
      <c r="E38" t="str">
        <f t="shared" si="0"/>
        <v/>
      </c>
      <c r="G38" t="str">
        <f t="shared" si="1"/>
        <v/>
      </c>
    </row>
    <row r="39" spans="4:7" x14ac:dyDescent="0.15">
      <c r="D39" t="str">
        <f>"["&amp;C39&amp;"]["&amp;B39&amp;"]"</f>
        <v>[][]</v>
      </c>
      <c r="E39" t="str">
        <f t="shared" si="0"/>
        <v/>
      </c>
      <c r="G39" t="str">
        <f t="shared" si="1"/>
        <v/>
      </c>
    </row>
    <row r="40" spans="4:7" x14ac:dyDescent="0.15">
      <c r="D40" t="str">
        <f>"["&amp;C40&amp;"]["&amp;B40&amp;"]"</f>
        <v>[][]</v>
      </c>
      <c r="E40" t="str">
        <f t="shared" si="0"/>
        <v/>
      </c>
      <c r="G40" t="str">
        <f t="shared" si="1"/>
        <v/>
      </c>
    </row>
    <row r="41" spans="4:7" x14ac:dyDescent="0.15">
      <c r="D41" t="str">
        <f>"["&amp;C41&amp;"]["&amp;B41&amp;"]"</f>
        <v>[][]</v>
      </c>
      <c r="E41" t="str">
        <f t="shared" si="0"/>
        <v/>
      </c>
      <c r="G41" t="str">
        <f t="shared" si="1"/>
        <v/>
      </c>
    </row>
    <row r="42" spans="4:7" x14ac:dyDescent="0.15">
      <c r="D42" t="str">
        <f>"["&amp;C42&amp;"]["&amp;B42&amp;"]"</f>
        <v>[][]</v>
      </c>
      <c r="E42" t="str">
        <f t="shared" si="0"/>
        <v/>
      </c>
      <c r="G42" t="str">
        <f t="shared" si="1"/>
        <v/>
      </c>
    </row>
    <row r="43" spans="4:7" x14ac:dyDescent="0.15">
      <c r="D43" t="str">
        <f>"["&amp;C43&amp;"]["&amp;B43&amp;"]"</f>
        <v>[][]</v>
      </c>
      <c r="E43" t="str">
        <f t="shared" si="0"/>
        <v/>
      </c>
      <c r="G43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M25" sqref="M25"/>
    </sheetView>
  </sheetViews>
  <sheetFormatPr defaultRowHeight="13.5" x14ac:dyDescent="0.15"/>
  <cols>
    <col min="1" max="1" width="23.875" customWidth="1"/>
  </cols>
  <sheetData>
    <row r="1" spans="1:8" x14ac:dyDescent="0.15">
      <c r="A1" t="s">
        <v>0</v>
      </c>
      <c r="B1" t="s">
        <v>1</v>
      </c>
      <c r="C1">
        <v>0</v>
      </c>
      <c r="D1" t="s">
        <v>2</v>
      </c>
      <c r="E1">
        <v>4</v>
      </c>
      <c r="F1" t="s">
        <v>116</v>
      </c>
      <c r="G1" t="s">
        <v>101</v>
      </c>
      <c r="H1" t="str">
        <f>F1&amp;" "&amp;A1&amp;G1&amp;";    //"&amp;B1</f>
        <v>long i_rec_ndx;    //GLAS record index</v>
      </c>
    </row>
    <row r="2" spans="1:8" x14ac:dyDescent="0.15">
      <c r="A2" t="s">
        <v>3</v>
      </c>
      <c r="B2" t="s">
        <v>120</v>
      </c>
      <c r="C2">
        <v>4</v>
      </c>
      <c r="D2" t="s">
        <v>5</v>
      </c>
      <c r="E2">
        <v>8</v>
      </c>
      <c r="F2" t="s">
        <v>116</v>
      </c>
      <c r="G2" t="s">
        <v>102</v>
      </c>
      <c r="H2" t="str">
        <f t="shared" ref="H2:H19" si="0">F2&amp;" "&amp;A2&amp;G2&amp;";    //"&amp;B2</f>
        <v>long i_UTCTime[2];    //Transmit time of first shot in frame in J2000</v>
      </c>
    </row>
    <row r="3" spans="1:8" x14ac:dyDescent="0.15">
      <c r="A3" t="s">
        <v>6</v>
      </c>
      <c r="B3" t="s">
        <v>7</v>
      </c>
      <c r="C3">
        <v>12</v>
      </c>
      <c r="D3" t="s">
        <v>8</v>
      </c>
      <c r="E3">
        <v>2</v>
      </c>
      <c r="F3" t="s">
        <v>113</v>
      </c>
      <c r="G3" t="s">
        <v>101</v>
      </c>
      <c r="H3" t="str">
        <f t="shared" si="0"/>
        <v>short i_gla01_rectype;    //GLA01 record type</v>
      </c>
    </row>
    <row r="4" spans="1:8" x14ac:dyDescent="0.15">
      <c r="A4" t="s">
        <v>9</v>
      </c>
      <c r="B4" t="s">
        <v>10</v>
      </c>
      <c r="C4">
        <v>14</v>
      </c>
      <c r="D4" t="s">
        <v>8</v>
      </c>
      <c r="E4">
        <v>2</v>
      </c>
      <c r="F4" t="s">
        <v>113</v>
      </c>
      <c r="G4" t="s">
        <v>101</v>
      </c>
      <c r="H4" t="str">
        <f t="shared" si="0"/>
        <v>short i_spare1;    //Spares</v>
      </c>
    </row>
    <row r="5" spans="1:8" x14ac:dyDescent="0.15">
      <c r="A5" t="s">
        <v>121</v>
      </c>
      <c r="B5" t="s">
        <v>122</v>
      </c>
      <c r="C5">
        <v>16</v>
      </c>
      <c r="D5" t="s">
        <v>157</v>
      </c>
      <c r="E5">
        <v>20</v>
      </c>
      <c r="F5" t="s">
        <v>110</v>
      </c>
      <c r="G5" t="s">
        <v>164</v>
      </c>
      <c r="H5" t="str">
        <f t="shared" si="0"/>
        <v>char i_filtnum[20];    //Filter number</v>
      </c>
    </row>
    <row r="6" spans="1:8" x14ac:dyDescent="0.15">
      <c r="A6" t="s">
        <v>123</v>
      </c>
      <c r="B6" t="s">
        <v>124</v>
      </c>
      <c r="C6">
        <v>36</v>
      </c>
      <c r="D6" t="s">
        <v>158</v>
      </c>
      <c r="E6">
        <v>40</v>
      </c>
      <c r="F6" t="s">
        <v>113</v>
      </c>
      <c r="G6" t="s">
        <v>164</v>
      </c>
      <c r="H6" t="str">
        <f t="shared" si="0"/>
        <v>short i_shot_ctr[20];    //Shot counter</v>
      </c>
    </row>
    <row r="7" spans="1:8" x14ac:dyDescent="0.15">
      <c r="A7" t="s">
        <v>126</v>
      </c>
      <c r="B7" t="s">
        <v>127</v>
      </c>
      <c r="C7">
        <v>76</v>
      </c>
      <c r="D7" t="s">
        <v>159</v>
      </c>
      <c r="E7">
        <v>80</v>
      </c>
      <c r="F7" t="s">
        <v>116</v>
      </c>
      <c r="G7" t="s">
        <v>164</v>
      </c>
      <c r="H7" t="str">
        <f t="shared" si="0"/>
        <v>long i_statflags[20];    //Range window status word</v>
      </c>
    </row>
    <row r="8" spans="1:8" x14ac:dyDescent="0.15">
      <c r="A8" t="s">
        <v>129</v>
      </c>
      <c r="B8" t="s">
        <v>130</v>
      </c>
      <c r="C8">
        <v>156</v>
      </c>
      <c r="D8" t="s">
        <v>158</v>
      </c>
      <c r="E8">
        <v>40</v>
      </c>
      <c r="F8" t="s">
        <v>113</v>
      </c>
      <c r="G8" t="s">
        <v>164</v>
      </c>
      <c r="H8" t="str">
        <f t="shared" si="0"/>
        <v>short i_gainSet1064[20];    //AD gain setting</v>
      </c>
    </row>
    <row r="9" spans="1:8" x14ac:dyDescent="0.15">
      <c r="A9" t="s">
        <v>131</v>
      </c>
      <c r="B9" t="s">
        <v>132</v>
      </c>
      <c r="C9">
        <v>196</v>
      </c>
      <c r="D9" t="s">
        <v>158</v>
      </c>
      <c r="E9">
        <v>40</v>
      </c>
      <c r="F9" t="s">
        <v>113</v>
      </c>
      <c r="G9" t="s">
        <v>164</v>
      </c>
      <c r="H9" t="str">
        <f t="shared" si="0"/>
        <v>short i_4nsPeakVal[20];    //4 ns filter peak value</v>
      </c>
    </row>
    <row r="10" spans="1:8" x14ac:dyDescent="0.15">
      <c r="A10" t="s">
        <v>133</v>
      </c>
      <c r="B10" t="s">
        <v>134</v>
      </c>
      <c r="C10">
        <v>236</v>
      </c>
      <c r="D10" t="s">
        <v>158</v>
      </c>
      <c r="E10">
        <v>40</v>
      </c>
      <c r="F10" t="s">
        <v>113</v>
      </c>
      <c r="G10" t="s">
        <v>164</v>
      </c>
      <c r="H10" t="str">
        <f t="shared" si="0"/>
        <v>short i_8nsPeakVal[20];    //8 ns filter peak value</v>
      </c>
    </row>
    <row r="11" spans="1:8" x14ac:dyDescent="0.15">
      <c r="A11" t="s">
        <v>135</v>
      </c>
      <c r="B11" t="s">
        <v>136</v>
      </c>
      <c r="C11">
        <v>276</v>
      </c>
      <c r="D11" t="s">
        <v>160</v>
      </c>
      <c r="E11">
        <v>40</v>
      </c>
      <c r="F11" t="s">
        <v>113</v>
      </c>
      <c r="G11" t="s">
        <v>164</v>
      </c>
      <c r="H11" t="str">
        <f t="shared" si="0"/>
        <v>short i_4nsBgMean[20];    //Background mean value</v>
      </c>
    </row>
    <row r="12" spans="1:8" x14ac:dyDescent="0.15">
      <c r="A12" t="s">
        <v>138</v>
      </c>
      <c r="B12" t="s">
        <v>139</v>
      </c>
      <c r="C12">
        <v>316</v>
      </c>
      <c r="D12" t="s">
        <v>160</v>
      </c>
      <c r="E12">
        <v>40</v>
      </c>
      <c r="F12" t="s">
        <v>113</v>
      </c>
      <c r="G12" t="s">
        <v>164</v>
      </c>
      <c r="H12" t="str">
        <f t="shared" si="0"/>
        <v>short i_4nsBgSDEV[20];    //Background standard deviation</v>
      </c>
    </row>
    <row r="13" spans="1:8" x14ac:dyDescent="0.15">
      <c r="A13" t="s">
        <v>140</v>
      </c>
      <c r="B13" t="s">
        <v>141</v>
      </c>
      <c r="C13">
        <v>356</v>
      </c>
      <c r="D13" t="s">
        <v>158</v>
      </c>
      <c r="E13">
        <v>40</v>
      </c>
      <c r="F13" t="s">
        <v>113</v>
      </c>
      <c r="G13" t="s">
        <v>164</v>
      </c>
      <c r="H13" t="str">
        <f t="shared" si="0"/>
        <v>short i_samp_pad[20];    //Echo sample padding</v>
      </c>
    </row>
    <row r="14" spans="1:8" x14ac:dyDescent="0.15">
      <c r="A14" t="s">
        <v>142</v>
      </c>
      <c r="B14" t="s">
        <v>143</v>
      </c>
      <c r="C14">
        <v>396</v>
      </c>
      <c r="D14" t="s">
        <v>157</v>
      </c>
      <c r="E14">
        <v>20</v>
      </c>
      <c r="F14" t="s">
        <v>110</v>
      </c>
      <c r="G14" t="s">
        <v>164</v>
      </c>
      <c r="H14" t="str">
        <f t="shared" si="0"/>
        <v>char i_comp_type[20];    //Echo compression type</v>
      </c>
    </row>
    <row r="15" spans="1:8" x14ac:dyDescent="0.15">
      <c r="A15" t="s">
        <v>144</v>
      </c>
      <c r="B15" t="s">
        <v>145</v>
      </c>
      <c r="C15">
        <v>416</v>
      </c>
      <c r="D15" t="s">
        <v>161</v>
      </c>
      <c r="E15">
        <v>4000</v>
      </c>
      <c r="F15" t="s">
        <v>110</v>
      </c>
      <c r="G15" t="s">
        <v>165</v>
      </c>
      <c r="H15" t="str">
        <f t="shared" si="0"/>
        <v>char i_rng_wf[20][200];    //1064 nm range waveform</v>
      </c>
    </row>
    <row r="16" spans="1:8" x14ac:dyDescent="0.15">
      <c r="A16" t="s">
        <v>147</v>
      </c>
      <c r="B16" t="s">
        <v>148</v>
      </c>
      <c r="C16">
        <v>4416</v>
      </c>
      <c r="D16" t="s">
        <v>157</v>
      </c>
      <c r="E16">
        <v>20</v>
      </c>
      <c r="F16" t="s">
        <v>110</v>
      </c>
      <c r="G16" t="s">
        <v>164</v>
      </c>
      <c r="H16" t="str">
        <f t="shared" si="0"/>
        <v>char i_gainStatus[20];    //Gain status bits</v>
      </c>
    </row>
    <row r="17" spans="1:8" x14ac:dyDescent="0.15">
      <c r="A17" t="s">
        <v>149</v>
      </c>
      <c r="B17" t="s">
        <v>150</v>
      </c>
      <c r="C17">
        <v>4436</v>
      </c>
      <c r="D17" t="s">
        <v>157</v>
      </c>
      <c r="E17">
        <v>20</v>
      </c>
      <c r="F17" t="s">
        <v>110</v>
      </c>
      <c r="G17" t="s">
        <v>164</v>
      </c>
      <c r="H17" t="str">
        <f t="shared" si="0"/>
        <v>char i_NumCoinc[20];    //Number of coincidences for selected filter</v>
      </c>
    </row>
    <row r="18" spans="1:8" x14ac:dyDescent="0.15">
      <c r="A18" t="s">
        <v>151</v>
      </c>
      <c r="B18" t="s">
        <v>152</v>
      </c>
      <c r="C18">
        <v>4456</v>
      </c>
      <c r="D18" t="s">
        <v>157</v>
      </c>
      <c r="E18">
        <v>20</v>
      </c>
      <c r="F18" t="s">
        <v>110</v>
      </c>
      <c r="G18" t="s">
        <v>164</v>
      </c>
      <c r="H18" t="str">
        <f t="shared" si="0"/>
        <v>char i_rawPkHt[20];    //Height of peak in raw waveform</v>
      </c>
    </row>
    <row r="19" spans="1:8" x14ac:dyDescent="0.15">
      <c r="A19" t="s">
        <v>97</v>
      </c>
      <c r="B19" t="s">
        <v>10</v>
      </c>
      <c r="C19">
        <v>4476</v>
      </c>
      <c r="D19" t="s">
        <v>162</v>
      </c>
      <c r="E19">
        <v>184</v>
      </c>
      <c r="F19" t="s">
        <v>110</v>
      </c>
      <c r="G19" t="s">
        <v>166</v>
      </c>
      <c r="H19" t="str">
        <f t="shared" si="0"/>
        <v>char i_spare2[184];    //Spares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G1" sqref="G1:G19"/>
    </sheetView>
  </sheetViews>
  <sheetFormatPr defaultRowHeight="13.5" x14ac:dyDescent="0.15"/>
  <cols>
    <col min="5" max="5" width="10.625" customWidth="1"/>
  </cols>
  <sheetData>
    <row r="1" spans="1:16" x14ac:dyDescent="0.15">
      <c r="A1" t="s">
        <v>2</v>
      </c>
      <c r="D1" t="str">
        <f>"["&amp;C1&amp;"]["&amp;B1&amp;"]"</f>
        <v>[][]</v>
      </c>
      <c r="E1" t="str">
        <f>SUBSTITUTE(D1,"[]","")</f>
        <v/>
      </c>
      <c r="G1" t="str">
        <f>IF(A1="i1b","char",IF(A1="i2b","short",IF(A1="i4b","long","")))</f>
        <v>long</v>
      </c>
      <c r="I1" t="s">
        <v>109</v>
      </c>
      <c r="J1" t="s">
        <v>111</v>
      </c>
      <c r="M1" t="s">
        <v>2</v>
      </c>
    </row>
    <row r="2" spans="1:16" x14ac:dyDescent="0.15">
      <c r="A2" t="s">
        <v>2</v>
      </c>
      <c r="B2">
        <v>2</v>
      </c>
      <c r="D2" t="str">
        <f>"["&amp;C2&amp;"]["&amp;B2&amp;"]"</f>
        <v>[][2]</v>
      </c>
      <c r="E2" t="str">
        <f t="shared" ref="E2:E43" si="0">SUBSTITUTE(D2,"[]","")</f>
        <v>[2]</v>
      </c>
      <c r="G2" t="str">
        <f t="shared" ref="G2:G43" si="1">IF(A2="i1b","char",IF(A2="i2b","short",IF(A2="i4b","long","")))</f>
        <v>long</v>
      </c>
      <c r="I2" t="s">
        <v>112</v>
      </c>
      <c r="J2" t="s">
        <v>114</v>
      </c>
      <c r="M2" t="s">
        <v>2</v>
      </c>
      <c r="N2">
        <v>2</v>
      </c>
    </row>
    <row r="3" spans="1:16" x14ac:dyDescent="0.15">
      <c r="A3" t="s">
        <v>8</v>
      </c>
      <c r="D3" t="str">
        <f>"["&amp;C3&amp;"]["&amp;B3&amp;"]"</f>
        <v>[][]</v>
      </c>
      <c r="E3" t="str">
        <f t="shared" si="0"/>
        <v/>
      </c>
      <c r="G3" t="str">
        <f t="shared" si="1"/>
        <v>short</v>
      </c>
      <c r="I3" t="s">
        <v>115</v>
      </c>
      <c r="J3" t="s">
        <v>117</v>
      </c>
      <c r="M3" t="s">
        <v>8</v>
      </c>
    </row>
    <row r="4" spans="1:16" x14ac:dyDescent="0.15">
      <c r="A4" t="s">
        <v>8</v>
      </c>
      <c r="D4" t="str">
        <f>"["&amp;C4&amp;"]["&amp;B4&amp;"]"</f>
        <v>[][]</v>
      </c>
      <c r="E4" t="str">
        <f t="shared" si="0"/>
        <v/>
      </c>
      <c r="G4" t="str">
        <f t="shared" si="1"/>
        <v>short</v>
      </c>
      <c r="M4" t="s">
        <v>8</v>
      </c>
    </row>
    <row r="5" spans="1:16" x14ac:dyDescent="0.15">
      <c r="A5" t="s">
        <v>88</v>
      </c>
      <c r="B5">
        <v>20</v>
      </c>
      <c r="D5" t="str">
        <f>"["&amp;C5&amp;"]["&amp;B5&amp;"]"</f>
        <v>[][20]</v>
      </c>
      <c r="E5" t="str">
        <f t="shared" si="0"/>
        <v>[20]</v>
      </c>
      <c r="G5" t="str">
        <f t="shared" si="1"/>
        <v>char</v>
      </c>
      <c r="M5" t="s">
        <v>88</v>
      </c>
      <c r="N5">
        <v>20</v>
      </c>
    </row>
    <row r="6" spans="1:16" x14ac:dyDescent="0.15">
      <c r="A6" t="s">
        <v>8</v>
      </c>
      <c r="B6">
        <v>20</v>
      </c>
      <c r="D6" t="str">
        <f>"["&amp;C6&amp;"]["&amp;B6&amp;"]"</f>
        <v>[][20]</v>
      </c>
      <c r="E6" t="str">
        <f t="shared" si="0"/>
        <v>[20]</v>
      </c>
      <c r="G6" t="str">
        <f t="shared" si="1"/>
        <v>short</v>
      </c>
      <c r="M6" t="s">
        <v>8</v>
      </c>
      <c r="N6">
        <v>20</v>
      </c>
    </row>
    <row r="7" spans="1:16" x14ac:dyDescent="0.15">
      <c r="A7" t="s">
        <v>2</v>
      </c>
      <c r="B7">
        <v>20</v>
      </c>
      <c r="D7" t="str">
        <f>"["&amp;C7&amp;"]["&amp;B7&amp;"]"</f>
        <v>[][20]</v>
      </c>
      <c r="E7" t="str">
        <f t="shared" si="0"/>
        <v>[20]</v>
      </c>
      <c r="G7" t="str">
        <f t="shared" si="1"/>
        <v>long</v>
      </c>
      <c r="M7" t="s">
        <v>2</v>
      </c>
      <c r="N7">
        <v>20</v>
      </c>
    </row>
    <row r="8" spans="1:16" x14ac:dyDescent="0.15">
      <c r="A8" t="s">
        <v>8</v>
      </c>
      <c r="B8">
        <v>20</v>
      </c>
      <c r="D8" t="str">
        <f>"["&amp;C8&amp;"]["&amp;B8&amp;"]"</f>
        <v>[][20]</v>
      </c>
      <c r="E8" t="str">
        <f t="shared" si="0"/>
        <v>[20]</v>
      </c>
      <c r="G8" t="str">
        <f t="shared" si="1"/>
        <v>short</v>
      </c>
      <c r="M8" t="s">
        <v>8</v>
      </c>
      <c r="N8">
        <v>20</v>
      </c>
    </row>
    <row r="9" spans="1:16" x14ac:dyDescent="0.15">
      <c r="A9" t="s">
        <v>8</v>
      </c>
      <c r="B9">
        <v>20</v>
      </c>
      <c r="D9" t="str">
        <f>"["&amp;C9&amp;"]["&amp;B9&amp;"]"</f>
        <v>[][20]</v>
      </c>
      <c r="E9" t="str">
        <f t="shared" si="0"/>
        <v>[20]</v>
      </c>
      <c r="G9" t="str">
        <f t="shared" si="1"/>
        <v>short</v>
      </c>
      <c r="M9" t="s">
        <v>8</v>
      </c>
      <c r="N9">
        <v>20</v>
      </c>
    </row>
    <row r="10" spans="1:16" x14ac:dyDescent="0.15">
      <c r="A10" t="s">
        <v>8</v>
      </c>
      <c r="B10">
        <v>20</v>
      </c>
      <c r="D10" t="str">
        <f>"["&amp;C10&amp;"]["&amp;B10&amp;"]"</f>
        <v>[][20]</v>
      </c>
      <c r="E10" t="str">
        <f t="shared" si="0"/>
        <v>[20]</v>
      </c>
      <c r="G10" t="str">
        <f t="shared" si="1"/>
        <v>short</v>
      </c>
      <c r="M10" t="s">
        <v>8</v>
      </c>
      <c r="N10">
        <v>20</v>
      </c>
    </row>
    <row r="11" spans="1:16" x14ac:dyDescent="0.15">
      <c r="A11" t="s">
        <v>8</v>
      </c>
      <c r="B11">
        <v>20</v>
      </c>
      <c r="D11" t="str">
        <f>"["&amp;C11&amp;"]["&amp;B11&amp;"]"</f>
        <v>[][20]</v>
      </c>
      <c r="E11" t="str">
        <f t="shared" si="0"/>
        <v>[20]</v>
      </c>
      <c r="G11" t="str">
        <f t="shared" si="1"/>
        <v>short</v>
      </c>
      <c r="M11" t="s">
        <v>8</v>
      </c>
      <c r="N11">
        <v>20</v>
      </c>
    </row>
    <row r="12" spans="1:16" x14ac:dyDescent="0.15">
      <c r="A12" t="s">
        <v>8</v>
      </c>
      <c r="B12">
        <v>20</v>
      </c>
      <c r="D12" t="str">
        <f>"["&amp;C12&amp;"]["&amp;B12&amp;"]"</f>
        <v>[][20]</v>
      </c>
      <c r="E12" t="str">
        <f t="shared" si="0"/>
        <v>[20]</v>
      </c>
      <c r="G12" t="str">
        <f t="shared" si="1"/>
        <v>short</v>
      </c>
      <c r="M12" t="s">
        <v>8</v>
      </c>
      <c r="N12">
        <v>20</v>
      </c>
    </row>
    <row r="13" spans="1:16" x14ac:dyDescent="0.15">
      <c r="A13" t="s">
        <v>8</v>
      </c>
      <c r="B13">
        <v>20</v>
      </c>
      <c r="D13" t="str">
        <f>"["&amp;C13&amp;"]["&amp;B13&amp;"]"</f>
        <v>[][20]</v>
      </c>
      <c r="E13" t="str">
        <f t="shared" si="0"/>
        <v>[20]</v>
      </c>
      <c r="G13" t="str">
        <f t="shared" si="1"/>
        <v>short</v>
      </c>
      <c r="M13" t="s">
        <v>8</v>
      </c>
      <c r="N13">
        <v>20</v>
      </c>
    </row>
    <row r="14" spans="1:16" x14ac:dyDescent="0.15">
      <c r="A14" t="s">
        <v>88</v>
      </c>
      <c r="B14">
        <v>20</v>
      </c>
      <c r="D14" t="str">
        <f>"["&amp;C14&amp;"]["&amp;B14&amp;"]"</f>
        <v>[][20]</v>
      </c>
      <c r="E14" t="str">
        <f t="shared" si="0"/>
        <v>[20]</v>
      </c>
      <c r="G14" t="str">
        <f t="shared" si="1"/>
        <v>char</v>
      </c>
      <c r="M14" t="s">
        <v>88</v>
      </c>
      <c r="N14">
        <v>20</v>
      </c>
    </row>
    <row r="15" spans="1:16" x14ac:dyDescent="0.15">
      <c r="A15" t="s">
        <v>88</v>
      </c>
      <c r="B15">
        <v>200</v>
      </c>
      <c r="C15">
        <v>20</v>
      </c>
      <c r="D15" t="str">
        <f>"["&amp;C15&amp;"]["&amp;B15&amp;"]"</f>
        <v>[20][200]</v>
      </c>
      <c r="E15" t="str">
        <f t="shared" si="0"/>
        <v>[20][200]</v>
      </c>
      <c r="G15" t="str">
        <f t="shared" si="1"/>
        <v>char</v>
      </c>
      <c r="M15" t="s">
        <v>88</v>
      </c>
      <c r="N15">
        <v>200</v>
      </c>
      <c r="O15">
        <v>20</v>
      </c>
      <c r="P15" t="s">
        <v>163</v>
      </c>
    </row>
    <row r="16" spans="1:16" x14ac:dyDescent="0.15">
      <c r="A16" t="s">
        <v>88</v>
      </c>
      <c r="B16">
        <v>20</v>
      </c>
      <c r="D16" t="str">
        <f>"["&amp;C16&amp;"]["&amp;B16&amp;"]"</f>
        <v>[][20]</v>
      </c>
      <c r="E16" t="str">
        <f t="shared" si="0"/>
        <v>[20]</v>
      </c>
      <c r="G16" t="str">
        <f t="shared" si="1"/>
        <v>char</v>
      </c>
      <c r="M16" t="s">
        <v>88</v>
      </c>
      <c r="N16">
        <v>20</v>
      </c>
    </row>
    <row r="17" spans="1:14" x14ac:dyDescent="0.15">
      <c r="A17" t="s">
        <v>88</v>
      </c>
      <c r="B17">
        <v>20</v>
      </c>
      <c r="D17" t="str">
        <f>"["&amp;C17&amp;"]["&amp;B17&amp;"]"</f>
        <v>[][20]</v>
      </c>
      <c r="E17" t="str">
        <f t="shared" si="0"/>
        <v>[20]</v>
      </c>
      <c r="G17" t="str">
        <f t="shared" si="1"/>
        <v>char</v>
      </c>
      <c r="M17" t="s">
        <v>88</v>
      </c>
      <c r="N17">
        <v>20</v>
      </c>
    </row>
    <row r="18" spans="1:14" x14ac:dyDescent="0.15">
      <c r="A18" t="s">
        <v>88</v>
      </c>
      <c r="B18">
        <v>20</v>
      </c>
      <c r="D18" t="str">
        <f>"["&amp;C18&amp;"]["&amp;B18&amp;"]"</f>
        <v>[][20]</v>
      </c>
      <c r="E18" t="str">
        <f t="shared" si="0"/>
        <v>[20]</v>
      </c>
      <c r="G18" t="str">
        <f t="shared" si="1"/>
        <v>char</v>
      </c>
      <c r="M18" t="s">
        <v>88</v>
      </c>
      <c r="N18">
        <v>20</v>
      </c>
    </row>
    <row r="19" spans="1:14" x14ac:dyDescent="0.15">
      <c r="A19" t="s">
        <v>88</v>
      </c>
      <c r="B19">
        <v>184</v>
      </c>
      <c r="D19" t="str">
        <f>"["&amp;C19&amp;"]["&amp;B19&amp;"]"</f>
        <v>[][184]</v>
      </c>
      <c r="E19" t="str">
        <f t="shared" si="0"/>
        <v>[184]</v>
      </c>
      <c r="G19" t="str">
        <f t="shared" si="1"/>
        <v>char</v>
      </c>
      <c r="M19" t="s">
        <v>88</v>
      </c>
      <c r="N19">
        <v>184</v>
      </c>
    </row>
    <row r="20" spans="1:14" x14ac:dyDescent="0.15">
      <c r="D20" t="str">
        <f>"["&amp;C20&amp;"]["&amp;B20&amp;"]"</f>
        <v>[][]</v>
      </c>
      <c r="E20" t="str">
        <f t="shared" si="0"/>
        <v/>
      </c>
      <c r="G20" t="str">
        <f t="shared" si="1"/>
        <v/>
      </c>
    </row>
    <row r="21" spans="1:14" x14ac:dyDescent="0.15">
      <c r="D21" t="str">
        <f>"["&amp;C21&amp;"]["&amp;B21&amp;"]"</f>
        <v>[][]</v>
      </c>
      <c r="E21" t="str">
        <f t="shared" si="0"/>
        <v/>
      </c>
      <c r="G21" t="str">
        <f t="shared" si="1"/>
        <v/>
      </c>
    </row>
    <row r="22" spans="1:14" x14ac:dyDescent="0.15">
      <c r="D22" t="str">
        <f>"["&amp;C22&amp;"]["&amp;B22&amp;"]"</f>
        <v>[][]</v>
      </c>
      <c r="E22" t="str">
        <f t="shared" si="0"/>
        <v/>
      </c>
      <c r="G22" t="str">
        <f t="shared" si="1"/>
        <v/>
      </c>
    </row>
    <row r="23" spans="1:14" x14ac:dyDescent="0.15">
      <c r="D23" t="str">
        <f>"["&amp;C23&amp;"]["&amp;B23&amp;"]"</f>
        <v>[][]</v>
      </c>
      <c r="E23" t="str">
        <f t="shared" si="0"/>
        <v/>
      </c>
      <c r="G23" t="str">
        <f t="shared" si="1"/>
        <v/>
      </c>
    </row>
    <row r="24" spans="1:14" x14ac:dyDescent="0.15">
      <c r="D24" t="str">
        <f>"["&amp;C24&amp;"]["&amp;B24&amp;"]"</f>
        <v>[][]</v>
      </c>
      <c r="E24" t="str">
        <f t="shared" si="0"/>
        <v/>
      </c>
      <c r="G24" t="str">
        <f t="shared" si="1"/>
        <v/>
      </c>
    </row>
    <row r="25" spans="1:14" x14ac:dyDescent="0.15">
      <c r="D25" t="str">
        <f>"["&amp;C25&amp;"]["&amp;B25&amp;"]"</f>
        <v>[][]</v>
      </c>
      <c r="E25" t="str">
        <f t="shared" si="0"/>
        <v/>
      </c>
      <c r="G25" t="str">
        <f t="shared" si="1"/>
        <v/>
      </c>
    </row>
    <row r="26" spans="1:14" x14ac:dyDescent="0.15">
      <c r="D26" t="str">
        <f>"["&amp;C26&amp;"]["&amp;B26&amp;"]"</f>
        <v>[][]</v>
      </c>
      <c r="E26" t="str">
        <f t="shared" si="0"/>
        <v/>
      </c>
      <c r="G26" t="str">
        <f t="shared" si="1"/>
        <v/>
      </c>
    </row>
    <row r="27" spans="1:14" x14ac:dyDescent="0.15">
      <c r="D27" t="str">
        <f>"["&amp;C27&amp;"]["&amp;B27&amp;"]"</f>
        <v>[][]</v>
      </c>
      <c r="E27" t="str">
        <f t="shared" si="0"/>
        <v/>
      </c>
      <c r="G27" t="str">
        <f t="shared" si="1"/>
        <v/>
      </c>
    </row>
    <row r="28" spans="1:14" x14ac:dyDescent="0.15">
      <c r="D28" t="str">
        <f>"["&amp;C28&amp;"]["&amp;B28&amp;"]"</f>
        <v>[][]</v>
      </c>
      <c r="E28" t="str">
        <f t="shared" si="0"/>
        <v/>
      </c>
      <c r="G28" t="str">
        <f t="shared" si="1"/>
        <v/>
      </c>
    </row>
    <row r="29" spans="1:14" x14ac:dyDescent="0.15">
      <c r="D29" t="str">
        <f>"["&amp;C29&amp;"]["&amp;B29&amp;"]"</f>
        <v>[][]</v>
      </c>
      <c r="E29" t="str">
        <f t="shared" si="0"/>
        <v/>
      </c>
      <c r="G29" t="str">
        <f t="shared" si="1"/>
        <v/>
      </c>
    </row>
    <row r="30" spans="1:14" x14ac:dyDescent="0.15">
      <c r="D30" t="str">
        <f>"["&amp;C30&amp;"]["&amp;B30&amp;"]"</f>
        <v>[][]</v>
      </c>
      <c r="E30" t="str">
        <f t="shared" si="0"/>
        <v/>
      </c>
      <c r="G30" t="str">
        <f t="shared" si="1"/>
        <v/>
      </c>
    </row>
    <row r="31" spans="1:14" x14ac:dyDescent="0.15">
      <c r="D31" t="str">
        <f>"["&amp;C31&amp;"]["&amp;B31&amp;"]"</f>
        <v>[][]</v>
      </c>
      <c r="E31" t="str">
        <f t="shared" si="0"/>
        <v/>
      </c>
      <c r="G31" t="str">
        <f t="shared" si="1"/>
        <v/>
      </c>
    </row>
    <row r="32" spans="1:14" x14ac:dyDescent="0.15">
      <c r="D32" t="str">
        <f>"["&amp;C32&amp;"]["&amp;B32&amp;"]"</f>
        <v>[][]</v>
      </c>
      <c r="E32" t="str">
        <f t="shared" si="0"/>
        <v/>
      </c>
      <c r="G32" t="str">
        <f t="shared" si="1"/>
        <v/>
      </c>
    </row>
    <row r="33" spans="4:7" x14ac:dyDescent="0.15">
      <c r="D33" t="str">
        <f>"["&amp;C33&amp;"]["&amp;B33&amp;"]"</f>
        <v>[][]</v>
      </c>
      <c r="E33" t="str">
        <f t="shared" si="0"/>
        <v/>
      </c>
      <c r="G33" t="str">
        <f t="shared" si="1"/>
        <v/>
      </c>
    </row>
    <row r="34" spans="4:7" x14ac:dyDescent="0.15">
      <c r="D34" t="str">
        <f>"["&amp;C34&amp;"]["&amp;B34&amp;"]"</f>
        <v>[][]</v>
      </c>
      <c r="E34" t="str">
        <f t="shared" si="0"/>
        <v/>
      </c>
      <c r="G34" t="str">
        <f t="shared" si="1"/>
        <v/>
      </c>
    </row>
    <row r="35" spans="4:7" x14ac:dyDescent="0.15">
      <c r="D35" t="str">
        <f>"["&amp;C35&amp;"]["&amp;B35&amp;"]"</f>
        <v>[][]</v>
      </c>
      <c r="E35" t="str">
        <f t="shared" si="0"/>
        <v/>
      </c>
      <c r="G35" t="str">
        <f t="shared" si="1"/>
        <v/>
      </c>
    </row>
    <row r="36" spans="4:7" x14ac:dyDescent="0.15">
      <c r="D36" t="str">
        <f>"["&amp;C36&amp;"]["&amp;B36&amp;"]"</f>
        <v>[][]</v>
      </c>
      <c r="E36" t="str">
        <f t="shared" si="0"/>
        <v/>
      </c>
      <c r="G36" t="str">
        <f t="shared" si="1"/>
        <v/>
      </c>
    </row>
    <row r="37" spans="4:7" x14ac:dyDescent="0.15">
      <c r="D37" t="str">
        <f>"["&amp;C37&amp;"]["&amp;B37&amp;"]"</f>
        <v>[][]</v>
      </c>
      <c r="E37" t="str">
        <f t="shared" si="0"/>
        <v/>
      </c>
      <c r="G37" t="str">
        <f t="shared" si="1"/>
        <v/>
      </c>
    </row>
    <row r="38" spans="4:7" x14ac:dyDescent="0.15">
      <c r="D38" t="str">
        <f>"["&amp;C38&amp;"]["&amp;B38&amp;"]"</f>
        <v>[][]</v>
      </c>
      <c r="E38" t="str">
        <f t="shared" si="0"/>
        <v/>
      </c>
      <c r="G38" t="str">
        <f t="shared" si="1"/>
        <v/>
      </c>
    </row>
    <row r="39" spans="4:7" x14ac:dyDescent="0.15">
      <c r="D39" t="str">
        <f>"["&amp;C39&amp;"]["&amp;B39&amp;"]"</f>
        <v>[][]</v>
      </c>
      <c r="E39" t="str">
        <f t="shared" si="0"/>
        <v/>
      </c>
      <c r="G39" t="str">
        <f t="shared" si="1"/>
        <v/>
      </c>
    </row>
    <row r="40" spans="4:7" x14ac:dyDescent="0.15">
      <c r="D40" t="str">
        <f>"["&amp;C40&amp;"]["&amp;B40&amp;"]"</f>
        <v>[][]</v>
      </c>
      <c r="E40" t="str">
        <f t="shared" si="0"/>
        <v/>
      </c>
      <c r="G40" t="str">
        <f t="shared" si="1"/>
        <v/>
      </c>
    </row>
    <row r="41" spans="4:7" x14ac:dyDescent="0.15">
      <c r="D41" t="str">
        <f>"["&amp;C41&amp;"]["&amp;B41&amp;"]"</f>
        <v>[][]</v>
      </c>
      <c r="E41" t="str">
        <f t="shared" si="0"/>
        <v/>
      </c>
      <c r="G41" t="str">
        <f t="shared" si="1"/>
        <v/>
      </c>
    </row>
    <row r="42" spans="4:7" x14ac:dyDescent="0.15">
      <c r="D42" t="str">
        <f>"["&amp;C42&amp;"]["&amp;B42&amp;"]"</f>
        <v>[][]</v>
      </c>
      <c r="E42" t="str">
        <f t="shared" si="0"/>
        <v/>
      </c>
      <c r="G42" t="str">
        <f t="shared" si="1"/>
        <v/>
      </c>
    </row>
    <row r="43" spans="4:7" x14ac:dyDescent="0.15">
      <c r="D43" t="str">
        <f>"["&amp;C43&amp;"]["&amp;B43&amp;"]"</f>
        <v>[][]</v>
      </c>
      <c r="E43" t="str">
        <f t="shared" si="0"/>
        <v/>
      </c>
      <c r="G43" t="str">
        <f t="shared" si="1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GLA1_MAIN</vt:lpstr>
      <vt:lpstr>GLA1_MAIN_</vt:lpstr>
      <vt:lpstr>GLA1_LONG</vt:lpstr>
      <vt:lpstr>GLA1_LONG_</vt:lpstr>
      <vt:lpstr>GLA1_SHORT</vt:lpstr>
      <vt:lpstr>GLA1_SHORT_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SxS</dc:creator>
  <cp:lastModifiedBy>SxS</cp:lastModifiedBy>
  <dcterms:created xsi:type="dcterms:W3CDTF">2014-11-28T07:58:36Z</dcterms:created>
  <dcterms:modified xsi:type="dcterms:W3CDTF">2014-11-28T08:24:59Z</dcterms:modified>
</cp:coreProperties>
</file>