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APPLICATIONS\Java\ISM\maven\src\main\webapp\resources\txt\"/>
    </mc:Choice>
  </mc:AlternateContent>
  <bookViews>
    <workbookView xWindow="0" yWindow="0" windowWidth="24000" windowHeight="9735" activeTab="1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2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2" i="2"/>
  <c r="K2" i="2" l="1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2" i="2"/>
  <c r="B36" i="1" l="1"/>
  <c r="I36" i="1"/>
  <c r="L36" i="1" s="1"/>
  <c r="K36" i="1"/>
  <c r="B35" i="1"/>
  <c r="I35" i="1"/>
  <c r="M35" i="1" s="1"/>
  <c r="K35" i="1"/>
  <c r="B34" i="1"/>
  <c r="I34" i="1"/>
  <c r="L34" i="1" s="1"/>
  <c r="K34" i="1"/>
  <c r="B33" i="1"/>
  <c r="I33" i="1"/>
  <c r="L33" i="1" s="1"/>
  <c r="K33" i="1"/>
  <c r="B32" i="1"/>
  <c r="I32" i="1"/>
  <c r="M32" i="1" s="1"/>
  <c r="K32" i="1"/>
  <c r="B31" i="1"/>
  <c r="I31" i="1"/>
  <c r="M31" i="1" s="1"/>
  <c r="K31" i="1"/>
  <c r="B30" i="1"/>
  <c r="I30" i="1"/>
  <c r="L30" i="1" s="1"/>
  <c r="K30" i="1"/>
  <c r="B29" i="1"/>
  <c r="I29" i="1"/>
  <c r="L29" i="1" s="1"/>
  <c r="K29" i="1"/>
  <c r="M36" i="1" l="1"/>
  <c r="L35" i="1"/>
  <c r="M34" i="1"/>
  <c r="M33" i="1"/>
  <c r="L32" i="1"/>
  <c r="L31" i="1"/>
  <c r="M30" i="1"/>
  <c r="M29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7" i="1"/>
  <c r="M37" i="1" s="1"/>
  <c r="I38" i="1"/>
  <c r="L38" i="1" s="1"/>
  <c r="B38" i="1"/>
  <c r="K38" i="1"/>
  <c r="B37" i="1"/>
  <c r="K37" i="1"/>
  <c r="M38" i="1" l="1"/>
  <c r="L3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2" i="1"/>
  <c r="B4" i="1"/>
  <c r="B3" i="1"/>
  <c r="B10" i="1"/>
  <c r="B9" i="1"/>
  <c r="B6" i="1"/>
  <c r="B5" i="1"/>
  <c r="B7" i="1"/>
  <c r="B8" i="1"/>
  <c r="L25" i="1" l="1"/>
  <c r="L17" i="1"/>
  <c r="L9" i="1"/>
  <c r="M8" i="1"/>
  <c r="M7" i="1"/>
  <c r="L7" i="1"/>
  <c r="L15" i="1"/>
  <c r="M15" i="1"/>
  <c r="L22" i="1"/>
  <c r="M22" i="1"/>
  <c r="M14" i="1"/>
  <c r="L14" i="1"/>
  <c r="M6" i="1"/>
  <c r="L6" i="1"/>
  <c r="M23" i="1"/>
  <c r="L23" i="1"/>
  <c r="M21" i="1"/>
  <c r="L13" i="1"/>
  <c r="M13" i="1"/>
  <c r="L5" i="1"/>
  <c r="M5" i="1"/>
  <c r="L16" i="1"/>
  <c r="L28" i="1"/>
  <c r="M20" i="1"/>
  <c r="L12" i="1"/>
  <c r="M12" i="1"/>
  <c r="L4" i="1"/>
  <c r="M4" i="1"/>
  <c r="L27" i="1"/>
  <c r="M27" i="1"/>
  <c r="M19" i="1"/>
  <c r="L19" i="1"/>
  <c r="L11" i="1"/>
  <c r="M11" i="1"/>
  <c r="M3" i="1"/>
  <c r="L3" i="1"/>
  <c r="L24" i="1"/>
  <c r="M26" i="1"/>
  <c r="L26" i="1"/>
  <c r="L18" i="1"/>
  <c r="M18" i="1"/>
  <c r="L10" i="1"/>
  <c r="M10" i="1"/>
  <c r="M2" i="1"/>
  <c r="L2" i="1"/>
  <c r="L21" i="1"/>
  <c r="L20" i="1"/>
  <c r="L8" i="1"/>
  <c r="M25" i="1"/>
  <c r="M17" i="1"/>
  <c r="M9" i="1"/>
  <c r="M24" i="1"/>
  <c r="M16" i="1"/>
  <c r="M28" i="1"/>
</calcChain>
</file>

<file path=xl/sharedStrings.xml><?xml version="1.0" encoding="utf-8"?>
<sst xmlns="http://schemas.openxmlformats.org/spreadsheetml/2006/main" count="1435" uniqueCount="755">
  <si>
    <t>ID</t>
  </si>
  <si>
    <t>Code</t>
  </si>
  <si>
    <t>MainMenu</t>
  </si>
  <si>
    <t>Main</t>
  </si>
  <si>
    <t>Menu</t>
  </si>
  <si>
    <t>SubMenu</t>
  </si>
  <si>
    <t>LastMenu</t>
  </si>
  <si>
    <t>Colonne1</t>
  </si>
  <si>
    <t>Acces</t>
  </si>
  <si>
    <t>Designation</t>
  </si>
  <si>
    <t>company</t>
  </si>
  <si>
    <t>admin</t>
  </si>
  <si>
    <t>entreprise</t>
  </si>
  <si>
    <t>r</t>
  </si>
  <si>
    <t>w</t>
  </si>
  <si>
    <t>path</t>
  </si>
  <si>
    <t>hr</t>
  </si>
  <si>
    <t>staff</t>
  </si>
  <si>
    <t>staffCompanies</t>
  </si>
  <si>
    <t>ismGenre</t>
  </si>
  <si>
    <t>ismRole</t>
  </si>
  <si>
    <t>staffGroupDef</t>
  </si>
  <si>
    <t>staffGroupDefRole</t>
  </si>
  <si>
    <t>Compagnie</t>
  </si>
  <si>
    <t>Administration</t>
  </si>
  <si>
    <t>Compagnie Lecture</t>
  </si>
  <si>
    <t>Compagnie Ecriture</t>
  </si>
  <si>
    <t>Entreprise Lecture</t>
  </si>
  <si>
    <t>Entreprise Ecriture</t>
  </si>
  <si>
    <t>Rôle Lecture</t>
  </si>
  <si>
    <t>Genre Lecture</t>
  </si>
  <si>
    <t>Ressources Humaines</t>
  </si>
  <si>
    <t>Staff Lecture</t>
  </si>
  <si>
    <t>Staff Ecriture</t>
  </si>
  <si>
    <t>Staff Compagnie Ecriture</t>
  </si>
  <si>
    <t>Staff Compagnie Lecture</t>
  </si>
  <si>
    <t>Staff Définition Groupe Ecriture</t>
  </si>
  <si>
    <t>Staff Définition Groupe Lecture</t>
  </si>
  <si>
    <t>Staff Connexion role Ecriture</t>
  </si>
  <si>
    <t>Staff Connexion role Lecture</t>
  </si>
  <si>
    <t>Staff Groupe Lecture</t>
  </si>
  <si>
    <t>Staff Groupe Ecriture</t>
  </si>
  <si>
    <t>Icode</t>
  </si>
  <si>
    <t>smq</t>
  </si>
  <si>
    <t>docExplorer</t>
  </si>
  <si>
    <t>docType</t>
  </si>
  <si>
    <t>processus</t>
  </si>
  <si>
    <t>Syst. Management Qualité</t>
  </si>
  <si>
    <t>Smq Exploration Document Lecture</t>
  </si>
  <si>
    <t>Smq Exploration Document Ecriture</t>
  </si>
  <si>
    <t>Smq Type de Document Lecture</t>
  </si>
  <si>
    <t>Smq Type de Document Ecriture</t>
  </si>
  <si>
    <t>Smq Processus Lecture</t>
  </si>
  <si>
    <t>Smq Processus Ecriture</t>
  </si>
  <si>
    <t>sql</t>
  </si>
  <si>
    <t>Utilisateur</t>
  </si>
  <si>
    <t>staffGroups</t>
  </si>
  <si>
    <t>nc</t>
  </si>
  <si>
    <t>Smq non conformite lecture</t>
  </si>
  <si>
    <t>Smq non conformite écriture</t>
  </si>
  <si>
    <t>Smq non-conformité unité lecture</t>
  </si>
  <si>
    <t>Smq non-conformité unité écriture</t>
  </si>
  <si>
    <t>Smq non-conformité nature lecture</t>
  </si>
  <si>
    <t>Smq non-conformité nature écriture</t>
  </si>
  <si>
    <t>Smq non-conformité gravité lecture</t>
  </si>
  <si>
    <t>Smq non-conformité gravité écriture</t>
  </si>
  <si>
    <t>Smq non-conformité fréquence lecture</t>
  </si>
  <si>
    <t>Smq non-conformité fréquence écriture</t>
  </si>
  <si>
    <t>Request</t>
  </si>
  <si>
    <t>Frequence</t>
  </si>
  <si>
    <t>Gravite</t>
  </si>
  <si>
    <t>Nature</t>
  </si>
  <si>
    <t>Unite</t>
  </si>
  <si>
    <t>/faces/*</t>
  </si>
  <si>
    <t>/faces/company/*</t>
  </si>
  <si>
    <t>/faces/company/admin/*</t>
  </si>
  <si>
    <t>/faces/company/admin/company/*</t>
  </si>
  <si>
    <t>/faces/company/admin/company/Create.xhtml</t>
  </si>
  <si>
    <t>/faces/company/admin/company/Edit.xhtml</t>
  </si>
  <si>
    <t>/faces/company/admin/company/List.xhtml</t>
  </si>
  <si>
    <t>/faces/company/admin/company/View.xhtml</t>
  </si>
  <si>
    <t>/faces/company/admin/entreprise/Create.xhtml</t>
  </si>
  <si>
    <t>/faces/company/admin/entreprise/Edit.xhtml</t>
  </si>
  <si>
    <t>/faces/company/admin/entreprise/List.xhtml</t>
  </si>
  <si>
    <t>/faces/company/admin/entreprise/View.xhtml</t>
  </si>
  <si>
    <t>rôle-name</t>
  </si>
  <si>
    <t>Path</t>
  </si>
  <si>
    <t>GUEST</t>
  </si>
  <si>
    <t>STAFF</t>
  </si>
  <si>
    <t>Guest</t>
  </si>
  <si>
    <t>Staff</t>
  </si>
  <si>
    <t>ADMIN</t>
  </si>
  <si>
    <t>displayName</t>
  </si>
  <si>
    <t>Transport</t>
  </si>
  <si>
    <t>NONE</t>
  </si>
  <si>
    <t>CONFIDENTIAL</t>
  </si>
  <si>
    <t>A_COMPANY</t>
  </si>
  <si>
    <t>A_COMPANY_C</t>
  </si>
  <si>
    <t>A_COMPANY_E</t>
  </si>
  <si>
    <t>A_COMPANY_L</t>
  </si>
  <si>
    <t>A_COMPANY_V</t>
  </si>
  <si>
    <t>A_ENTREPRISE_E</t>
  </si>
  <si>
    <t>A_ENTREPRISE_C</t>
  </si>
  <si>
    <t>A_ENTREPRISE_L</t>
  </si>
  <si>
    <t>A_ENTREPRISE_V</t>
  </si>
  <si>
    <t>Company</t>
  </si>
  <si>
    <t>View Company</t>
  </si>
  <si>
    <t>List Company</t>
  </si>
  <si>
    <t>Edit Company</t>
  </si>
  <si>
    <t>Create Company</t>
  </si>
  <si>
    <t>Create Entreprise</t>
  </si>
  <si>
    <t>Edit Entreprise</t>
  </si>
  <si>
    <t>List Entreprise</t>
  </si>
  <si>
    <t>View Entreprise</t>
  </si>
  <si>
    <t>/faces/company/admin/entreprise/*</t>
  </si>
  <si>
    <t>A_ENTREPRISE</t>
  </si>
  <si>
    <t>Entreprise</t>
  </si>
  <si>
    <t>/faces/company/app/*</t>
  </si>
  <si>
    <t>/faces/company/app/NCState/*</t>
  </si>
  <si>
    <t>/faces/company/app/Genre/*</t>
  </si>
  <si>
    <t>/faces/company/app/NCRState/*</t>
  </si>
  <si>
    <t>/faces/company/app/Role/*</t>
  </si>
  <si>
    <t>APP</t>
  </si>
  <si>
    <t>AP_GENRE</t>
  </si>
  <si>
    <t>AP_NCSTATE</t>
  </si>
  <si>
    <t>AP_NCRSTATE</t>
  </si>
  <si>
    <t>AP_ROLE</t>
  </si>
  <si>
    <t>AP_GENRE_C</t>
  </si>
  <si>
    <t>AP_NCSTATE_C</t>
  </si>
  <si>
    <t>AP_NCRSTATE_C</t>
  </si>
  <si>
    <t>AP_ROLE_C</t>
  </si>
  <si>
    <t>AP_GENRE_E</t>
  </si>
  <si>
    <t>AP_NCSTATE_E</t>
  </si>
  <si>
    <t>AP_NCRSTATE_E</t>
  </si>
  <si>
    <t>AP_ROLE_E</t>
  </si>
  <si>
    <t>AP_GENRE_L</t>
  </si>
  <si>
    <t>AP_NCSTATE_L</t>
  </si>
  <si>
    <t>AP_NCRSTATE_L</t>
  </si>
  <si>
    <t>AP_ROLE_L</t>
  </si>
  <si>
    <t>AP_GENRE_V</t>
  </si>
  <si>
    <t>AP_NCSTATE_V</t>
  </si>
  <si>
    <t>AP_NCRSTATE_V</t>
  </si>
  <si>
    <t>AP_ROLE_V</t>
  </si>
  <si>
    <t>/faces/company/app/Genre/Create.xhtml</t>
  </si>
  <si>
    <t>/faces/company/app/NCState/Create.xhtml</t>
  </si>
  <si>
    <t>/faces/company/app/NCRState/Create.xhtml</t>
  </si>
  <si>
    <t>/faces/company/app/Role/Create.xhtml</t>
  </si>
  <si>
    <t>/faces/company/app/Genre/Edit.xhtml</t>
  </si>
  <si>
    <t>/faces/company/app/NCState/Edit.xhtml</t>
  </si>
  <si>
    <t>/faces/company/app/NCRState/Edit.xhtml</t>
  </si>
  <si>
    <t>/faces/company/app/Role/Edit.xhtml</t>
  </si>
  <si>
    <t>/faces/company/app/Genre/List.xhtml</t>
  </si>
  <si>
    <t>/faces/company/app/NCState/List.xhtml</t>
  </si>
  <si>
    <t>/faces/company/app/NCRState/List.xhtml</t>
  </si>
  <si>
    <t>/faces/company/app/Role/List.xhtml</t>
  </si>
  <si>
    <t>/faces/company/app/Genre/View.xhtml</t>
  </si>
  <si>
    <t>/faces/company/app/NCState/View.xhtml</t>
  </si>
  <si>
    <t>/faces/company/app/NCRState/View.xhtml</t>
  </si>
  <si>
    <t>/faces/company/app/Role/View.xhtml</t>
  </si>
  <si>
    <t>Application</t>
  </si>
  <si>
    <t>App. Genre</t>
  </si>
  <si>
    <t>Create App. Genre</t>
  </si>
  <si>
    <t>Edit App. Genre</t>
  </si>
  <si>
    <t>List App. Genre</t>
  </si>
  <si>
    <t>View App. Genre</t>
  </si>
  <si>
    <t>App. NC State</t>
  </si>
  <si>
    <t>App. NCR State</t>
  </si>
  <si>
    <t>App. Role</t>
  </si>
  <si>
    <t>Create App. NC State</t>
  </si>
  <si>
    <t>Edit App. NC State</t>
  </si>
  <si>
    <t>List App. NC State</t>
  </si>
  <si>
    <t>View App. NC State</t>
  </si>
  <si>
    <t>Create App. NCR State</t>
  </si>
  <si>
    <t>Edit App. NCR State</t>
  </si>
  <si>
    <t>List App. NCR State</t>
  </si>
  <si>
    <t>View App. NCR State</t>
  </si>
  <si>
    <t>Create App. Role</t>
  </si>
  <si>
    <t>Edit App. Role</t>
  </si>
  <si>
    <t>List App. Role</t>
  </si>
  <si>
    <t>View App. Role</t>
  </si>
  <si>
    <t>/faces/company/hr/*</t>
  </si>
  <si>
    <t>HR_STAFF</t>
  </si>
  <si>
    <t>HRESOURCES</t>
  </si>
  <si>
    <t>HR_STAFF_C</t>
  </si>
  <si>
    <t>HR_STAFF_E</t>
  </si>
  <si>
    <t>HR_STAFF_L</t>
  </si>
  <si>
    <t>HR_STAFF_V</t>
  </si>
  <si>
    <t>HR_STAFF_M</t>
  </si>
  <si>
    <t>HR_STAFF_P</t>
  </si>
  <si>
    <t>HR_STAFF_S</t>
  </si>
  <si>
    <t>Human Resources</t>
  </si>
  <si>
    <t>HR. Staff</t>
  </si>
  <si>
    <t>Create HR. Staff</t>
  </si>
  <si>
    <t>Edit HR. Staff</t>
  </si>
  <si>
    <t>List HR. Staff</t>
  </si>
  <si>
    <t>View HR. Staff</t>
  </si>
  <si>
    <t>MainMenu HR. Staff</t>
  </si>
  <si>
    <t>Profile HR. Staff</t>
  </si>
  <si>
    <t>Setup HR. Staff</t>
  </si>
  <si>
    <t>/faces/company/hr/staff/*</t>
  </si>
  <si>
    <t>/faces/company/hr/staff/Create.xhtml</t>
  </si>
  <si>
    <t>/faces/company/hr/staff/Edit.xhtml</t>
  </si>
  <si>
    <t>/faces/company/hr/staff/List.xhtml</t>
  </si>
  <si>
    <t>/faces/company/hr/staff/View.xhtml</t>
  </si>
  <si>
    <t>/faces/company/hr/staff/MainMenu.xhtml</t>
  </si>
  <si>
    <t>/faces/company/hr/staff/Profile.xhtml</t>
  </si>
  <si>
    <t>/faces/company/hr/staff/Setup.xhtml</t>
  </si>
  <si>
    <t>HR_COMPANY</t>
  </si>
  <si>
    <t>HR_COMPANY_C</t>
  </si>
  <si>
    <t>HR_COMPANY_E</t>
  </si>
  <si>
    <t>HR_COMPANY_L</t>
  </si>
  <si>
    <t>HR_COMPANY_V</t>
  </si>
  <si>
    <t>/faces/company/hr/staffGroupDef/*</t>
  </si>
  <si>
    <t>/faces/company/hr/staffGroupDef/Create.xhtml</t>
  </si>
  <si>
    <t>/faces/company/hr/staffGroupDef/Edit.xhtml</t>
  </si>
  <si>
    <t>/faces/company/hr/staffGroupDef/List.xhtml</t>
  </si>
  <si>
    <t>/faces/company/hr/staffGroupDef/View.xhtml</t>
  </si>
  <si>
    <t>HR_GROUP_C</t>
  </si>
  <si>
    <t>HR_GROUP</t>
  </si>
  <si>
    <t>HR_GROUP_E</t>
  </si>
  <si>
    <t>HR_GROUP_L</t>
  </si>
  <si>
    <t>HR_GROUP_V</t>
  </si>
  <si>
    <t>HR. Groups</t>
  </si>
  <si>
    <t>Edit HR. Group</t>
  </si>
  <si>
    <t>Create HR. Group</t>
  </si>
  <si>
    <t>List HR. Groups</t>
  </si>
  <si>
    <t>View HR. Group</t>
  </si>
  <si>
    <t>/faces/company/hr/staffGroupDefRole/*</t>
  </si>
  <si>
    <t>/faces/company/hr/staffGroupDefRole/Create.xhtml</t>
  </si>
  <si>
    <t>/faces/company/hr/staffGroupDefRole/Edit.xhtml</t>
  </si>
  <si>
    <t>/faces/company/hr/staffGroupDefRole/List.xhtml</t>
  </si>
  <si>
    <t>/faces/company/hr/staffGroupDefRole/View.xhtml</t>
  </si>
  <si>
    <t>HR. Groups Role</t>
  </si>
  <si>
    <t>Create HR. Group Role</t>
  </si>
  <si>
    <t>Edit HR. Group Role</t>
  </si>
  <si>
    <t>List HR. Group Role</t>
  </si>
  <si>
    <t>View HR. Group Role</t>
  </si>
  <si>
    <t>/faces/company/hr/staffGroupDefRole/CreateTree.xhtml</t>
  </si>
  <si>
    <t>Create by Tree HR. Group Role</t>
  </si>
  <si>
    <t>/faces/company/hr/staffGroups/*</t>
  </si>
  <si>
    <t>/faces/company/hr/staffGroups/Create.xhtml</t>
  </si>
  <si>
    <t>/faces/company/hr/staffGroups/Edit.xhtml</t>
  </si>
  <si>
    <t>/faces/company/hr/staffGroups/List.xhtml</t>
  </si>
  <si>
    <t>/faces/company/hr/staffGroups/View.xhtml</t>
  </si>
  <si>
    <t>HR_GROUPSTAFF</t>
  </si>
  <si>
    <t>HR_GROUPROLE</t>
  </si>
  <si>
    <t>HR_GROUPROLE_C</t>
  </si>
  <si>
    <t>HR_GROUPROLE_E</t>
  </si>
  <si>
    <t>HR_GROUPROLE_L</t>
  </si>
  <si>
    <t>HR_GROUPROLE_V</t>
  </si>
  <si>
    <t>HR_GROUPROLE_CP</t>
  </si>
  <si>
    <t>HR_GROUPROLE_CT</t>
  </si>
  <si>
    <t>HR_GROUPSTAFF_C</t>
  </si>
  <si>
    <t>HR_GROUPSTAFF_E</t>
  </si>
  <si>
    <t>HR_GROUPSTAFF_L</t>
  </si>
  <si>
    <t>HR_GROUPSTAFF_V</t>
  </si>
  <si>
    <t>HR. Groups staff</t>
  </si>
  <si>
    <t>Create HR. Group Staff</t>
  </si>
  <si>
    <t>Edit HR. Group Staff</t>
  </si>
  <si>
    <t>List HR. Group Staff</t>
  </si>
  <si>
    <t>View HR. Group Staff</t>
  </si>
  <si>
    <t>/faces/company/hr/staffManager/*</t>
  </si>
  <si>
    <t>/faces/company/hr/staffManager/Create.xhtml</t>
  </si>
  <si>
    <t>/faces/company/hr/staffManager/Edit.xhtml</t>
  </si>
  <si>
    <t>/faces/company/hr/staffManager/List.xhtml</t>
  </si>
  <si>
    <t>/faces/company/hr/staffManager/View.xhtml</t>
  </si>
  <si>
    <t>HR_MANAGER</t>
  </si>
  <si>
    <t>HR_MANAGER_C</t>
  </si>
  <si>
    <t>HR_MANAGER_E</t>
  </si>
  <si>
    <t>HR_MANAGER_L</t>
  </si>
  <si>
    <t>HR_MANAGER_V</t>
  </si>
  <si>
    <t>HR. Manager</t>
  </si>
  <si>
    <t>Create HR. Manager</t>
  </si>
  <si>
    <t>Edit HR. Manager</t>
  </si>
  <si>
    <t>List HR. Manager</t>
  </si>
  <si>
    <t>View HR. Manager</t>
  </si>
  <si>
    <t>/faces/company/hr/staffSetup/*</t>
  </si>
  <si>
    <t>/faces/company/hr/staffSetup/Create.xhtml</t>
  </si>
  <si>
    <t>/faces/company/hr/staffSetup/Edit.xhtml</t>
  </si>
  <si>
    <t>/faces/company/hr/staffSetup/List.xhtml</t>
  </si>
  <si>
    <t>/faces/company/hr/staffSetup/View.xhtml</t>
  </si>
  <si>
    <t>/faces/company/hr/staffSetup/MySetup.xhtml</t>
  </si>
  <si>
    <t>HR_SETUP</t>
  </si>
  <si>
    <t>HR_SETUP_C</t>
  </si>
  <si>
    <t>HR_SETUP_E</t>
  </si>
  <si>
    <t>HR_SETUP_L</t>
  </si>
  <si>
    <t>HR_SETUP_V</t>
  </si>
  <si>
    <t>HR_SETUP_M</t>
  </si>
  <si>
    <t>HR. Setup</t>
  </si>
  <si>
    <t>Create HR. Setup</t>
  </si>
  <si>
    <t>Edit HR. Setup</t>
  </si>
  <si>
    <t>List HR. Setup</t>
  </si>
  <si>
    <t>View HR. Setup</t>
  </si>
  <si>
    <t>My Setup HR. Setup</t>
  </si>
  <si>
    <t>/faces/company/smq/*</t>
  </si>
  <si>
    <t>/faces/company/smq/docExplorer/*</t>
  </si>
  <si>
    <t>/faces/company/smq/docExplorer/Create.xhtml</t>
  </si>
  <si>
    <t>/faces/company/smq/docExplorer/Edit.xhtml</t>
  </si>
  <si>
    <t>/faces/company/smq/docExplorer/List.xhtml</t>
  </si>
  <si>
    <t>/faces/company/smq/docType/*</t>
  </si>
  <si>
    <t>/faces/company/smq/docType/Create.xhtml</t>
  </si>
  <si>
    <t>/faces/company/smq/docType/Edit.xhtml</t>
  </si>
  <si>
    <t>/faces/company/smq/docType/List.xhtml</t>
  </si>
  <si>
    <t>/faces/company/smq/docExplorer/View.xhtml</t>
  </si>
  <si>
    <t>/faces/company/smq/docType/View.xhtml</t>
  </si>
  <si>
    <t>/faces/company/smq/processus/*</t>
  </si>
  <si>
    <t>/faces/company/smq/processus/Create.xhtml</t>
  </si>
  <si>
    <t>/faces/company/smq/processus/Edit.xhtml</t>
  </si>
  <si>
    <t>/faces/company/smq/processus/List.xhtml</t>
  </si>
  <si>
    <t>/faces/company/smq/processus/View.xhtml</t>
  </si>
  <si>
    <t>SMQ</t>
  </si>
  <si>
    <t>Sys. Management Qualité</t>
  </si>
  <si>
    <t>S_EXPLORER</t>
  </si>
  <si>
    <t>S_TYPE</t>
  </si>
  <si>
    <t>S_PROCESSUS</t>
  </si>
  <si>
    <t>S_EXPLORER_C</t>
  </si>
  <si>
    <t>S_EXPLORER_E</t>
  </si>
  <si>
    <t>S_EXPLORER_L</t>
  </si>
  <si>
    <t>S_EXPLORER_V</t>
  </si>
  <si>
    <t>S_TYPE_C</t>
  </si>
  <si>
    <t>S_TYPE_E</t>
  </si>
  <si>
    <t>S_TYPE_L</t>
  </si>
  <si>
    <t>S_TYPE_V</t>
  </si>
  <si>
    <t>S_PROCESSUS_C</t>
  </si>
  <si>
    <t>S_PROCESSUS_E</t>
  </si>
  <si>
    <t>S_PROCESSUS_L</t>
  </si>
  <si>
    <t>S_PROCESSUS_V</t>
  </si>
  <si>
    <t>SMQ Documents</t>
  </si>
  <si>
    <t>SMQ Type Document</t>
  </si>
  <si>
    <t>Create SMQ Documents</t>
  </si>
  <si>
    <t>Edit SMQ Documents</t>
  </si>
  <si>
    <t>List SMQ Documents</t>
  </si>
  <si>
    <t>View SMQ Documents</t>
  </si>
  <si>
    <t>Create SMQ Type Document</t>
  </si>
  <si>
    <t>Edit SMQ Type Document</t>
  </si>
  <si>
    <t>List SMQ Type Document</t>
  </si>
  <si>
    <t>View SMQ Type Document</t>
  </si>
  <si>
    <t>/faces/company/smq/nc/*</t>
  </si>
  <si>
    <t>/faces/company/smq/nc/Actions/Create.xhtml</t>
  </si>
  <si>
    <t>/faces/company/smq/nc/Actions/Edit.xhtml</t>
  </si>
  <si>
    <t>/faces/company/smq/nc/Actions/List.xhtml</t>
  </si>
  <si>
    <t>/faces/company/smq/nc/Actions/View.xhtml</t>
  </si>
  <si>
    <t>/faces/company/smq/nc/Actions/*</t>
  </si>
  <si>
    <t>/faces/company/smq/nc/Frequence/*</t>
  </si>
  <si>
    <t>/faces/company/smq/nc/Frequence/Create.xhtml</t>
  </si>
  <si>
    <t>/faces/company/smq/nc/Frequence/Edit.xhtml</t>
  </si>
  <si>
    <t>/faces/company/smq/nc/Frequence/List.xhtml</t>
  </si>
  <si>
    <t>/faces/company/smq/nc/Frequence/View.xhtml</t>
  </si>
  <si>
    <t>/faces/company/smq/nc/Gravite/*</t>
  </si>
  <si>
    <t>/faces/company/smq/nc/Gravite/Create.xhtml</t>
  </si>
  <si>
    <t>/faces/company/smq/nc/Gravite/Edit.xhtml</t>
  </si>
  <si>
    <t>/faces/company/smq/nc/Gravite/List.xhtml</t>
  </si>
  <si>
    <t>/faces/company/smq/nc/Gravite/View.xhtml</t>
  </si>
  <si>
    <t>/faces/company/smq/nc/Nature/*</t>
  </si>
  <si>
    <t>/faces/company/smq/nc/Nature/Create.xhtml</t>
  </si>
  <si>
    <t>/faces/company/smq/nc/Nature/Edit.xhtml</t>
  </si>
  <si>
    <t>/faces/company/smq/nc/Nature/List.xhtml</t>
  </si>
  <si>
    <t>/faces/company/smq/nc/Nature/View.xhtml</t>
  </si>
  <si>
    <t>/faces/company/smq/nc/Request/*</t>
  </si>
  <si>
    <t>/faces/company/smq/nc/Request/Create.xhtml</t>
  </si>
  <si>
    <t>/faces/company/smq/nc/Request/Edit.xhtml</t>
  </si>
  <si>
    <t>/faces/company/smq/nc/Request/List.xhtml</t>
  </si>
  <si>
    <t>/faces/company/smq/nc/Request/View.xhtml</t>
  </si>
  <si>
    <t>/faces/company/smq/nc/Unite/*</t>
  </si>
  <si>
    <t>/faces/company/smq/nc/Unite/Create.xhtml</t>
  </si>
  <si>
    <t>/faces/company/smq/nc/Unite/Edit.xhtml</t>
  </si>
  <si>
    <t>/faces/company/smq/nc/Unite/List.xhtml</t>
  </si>
  <si>
    <t>/faces/company/smq/nc/Unite/View.xhtml</t>
  </si>
  <si>
    <t>SNC_UNITE</t>
  </si>
  <si>
    <t>SNC_UNITE_C</t>
  </si>
  <si>
    <t>SNC_UNITE_E</t>
  </si>
  <si>
    <t>SNC_UNITE_L</t>
  </si>
  <si>
    <t>SNC_UNITE_V</t>
  </si>
  <si>
    <t>/faces/company/smq/nc/Request/Action.xhtml</t>
  </si>
  <si>
    <t>/faces/company/smq/nc/Request/Review.xhtml</t>
  </si>
  <si>
    <t>/faces/company/smq/nc/Request/Validate.xhtml</t>
  </si>
  <si>
    <t>SNC_REQUEST</t>
  </si>
  <si>
    <t>SNC_REQUEST_C</t>
  </si>
  <si>
    <t>SNC_REQUEST_E</t>
  </si>
  <si>
    <t>SNC_REQUEST_L</t>
  </si>
  <si>
    <t>SNC_REQUEST_V</t>
  </si>
  <si>
    <t>SNC_REQUEST_A</t>
  </si>
  <si>
    <t>SNC_REQUEST_R</t>
  </si>
  <si>
    <t>SNC_REQUEST_VA</t>
  </si>
  <si>
    <t>SNC_NATURE</t>
  </si>
  <si>
    <t>SNC_NATURE_C</t>
  </si>
  <si>
    <t>SNC_NATURE_E</t>
  </si>
  <si>
    <t>SNC_NATURE_L</t>
  </si>
  <si>
    <t>SNC_NATURE_V</t>
  </si>
  <si>
    <t>SNC_GRAVITE</t>
  </si>
  <si>
    <t>SNC_GRAVITE_C</t>
  </si>
  <si>
    <t>SNC_GRAVITE_E</t>
  </si>
  <si>
    <t>SNC_GRAVITE_L</t>
  </si>
  <si>
    <t>SNC_GRAVITE_V</t>
  </si>
  <si>
    <t>SNC_FREQUENCE</t>
  </si>
  <si>
    <t>SNC_FREQUENCE_C</t>
  </si>
  <si>
    <t>SNC_FREQUENCE_E</t>
  </si>
  <si>
    <t>SNC_FREQUENCE_L</t>
  </si>
  <si>
    <t>SNC_FREQUENCE_V</t>
  </si>
  <si>
    <t>SNC_ACTIONS</t>
  </si>
  <si>
    <t>SNC_ACTIONS_C</t>
  </si>
  <si>
    <t>SNC_ACTIONS_E</t>
  </si>
  <si>
    <t>SNC_ACTIONS_L</t>
  </si>
  <si>
    <t>SNC_ACTIONS_V</t>
  </si>
  <si>
    <t>SNC</t>
  </si>
  <si>
    <t>SMQ Non Conformite</t>
  </si>
  <si>
    <t>SMQ Actions</t>
  </si>
  <si>
    <t>SMQ Frequence</t>
  </si>
  <si>
    <t>SMQ Gravite</t>
  </si>
  <si>
    <t>SMQ Nature</t>
  </si>
  <si>
    <t>SMQ Request</t>
  </si>
  <si>
    <t>SMQ Unite</t>
  </si>
  <si>
    <t>Create SMQ Actions</t>
  </si>
  <si>
    <t>Edit SMQ Actions</t>
  </si>
  <si>
    <t>List SMQ Actions</t>
  </si>
  <si>
    <t>View SMQ Actions</t>
  </si>
  <si>
    <t>Create SMQ Frequence</t>
  </si>
  <si>
    <t>Edit SMQ Frequence</t>
  </si>
  <si>
    <t>List SMQ Frequence</t>
  </si>
  <si>
    <t>View SMQ Frequence</t>
  </si>
  <si>
    <t>Create SMQ Gravite</t>
  </si>
  <si>
    <t>Edit SMQ Gravite</t>
  </si>
  <si>
    <t>List SMQ Gravite</t>
  </si>
  <si>
    <t>View SMQ Gravite</t>
  </si>
  <si>
    <t>Create SMQ Nature</t>
  </si>
  <si>
    <t>Edit SMQ Nature</t>
  </si>
  <si>
    <t>List SMQ Nature</t>
  </si>
  <si>
    <t>View SMQ Nature</t>
  </si>
  <si>
    <t>Create SMQ Request</t>
  </si>
  <si>
    <t>Edit SMQ Request</t>
  </si>
  <si>
    <t>List SMQ Request</t>
  </si>
  <si>
    <t>View SMQ Request</t>
  </si>
  <si>
    <t>Action SMQ Request</t>
  </si>
  <si>
    <t>Review SMQ Request</t>
  </si>
  <si>
    <t>Validate SMQ Request</t>
  </si>
  <si>
    <t>Create SMQ Unite</t>
  </si>
  <si>
    <t>Edit SMQ Unite</t>
  </si>
  <si>
    <t>List SMQ Unite</t>
  </si>
  <si>
    <t>View SMQ Unite</t>
  </si>
  <si>
    <t>SMQ processus</t>
  </si>
  <si>
    <t>Create SMQ processus</t>
  </si>
  <si>
    <t>Edit SMQ processus</t>
  </si>
  <si>
    <t>List SMQ processus</t>
  </si>
  <si>
    <t>View SMQ processus</t>
  </si>
  <si>
    <t>Name</t>
  </si>
  <si>
    <t>guest</t>
  </si>
  <si>
    <t>app</t>
  </si>
  <si>
    <t>companyCreate</t>
  </si>
  <si>
    <t>entrepriseCreate</t>
  </si>
  <si>
    <t>entrepriseEdit</t>
  </si>
  <si>
    <t>entrepriseList</t>
  </si>
  <si>
    <t>entrepriseView</t>
  </si>
  <si>
    <t>genreCreate</t>
  </si>
  <si>
    <t>staffCreate</t>
  </si>
  <si>
    <t>genre</t>
  </si>
  <si>
    <t>ncstateCreate</t>
  </si>
  <si>
    <t>ncrstateCreate</t>
  </si>
  <si>
    <t>roleCreate</t>
  </si>
  <si>
    <t>processusCreate</t>
  </si>
  <si>
    <t>ncstate</t>
  </si>
  <si>
    <t>ncrstate</t>
  </si>
  <si>
    <t>role</t>
  </si>
  <si>
    <t>actions</t>
  </si>
  <si>
    <t>staffEdit</t>
  </si>
  <si>
    <t>staffList</t>
  </si>
  <si>
    <t>staffView</t>
  </si>
  <si>
    <t>staffMainMenu</t>
  </si>
  <si>
    <t>staffProfile</t>
  </si>
  <si>
    <t>staffSetup</t>
  </si>
  <si>
    <t>genreEdit</t>
  </si>
  <si>
    <t>genreList</t>
  </si>
  <si>
    <t>genreView</t>
  </si>
  <si>
    <t>ncstateEdit</t>
  </si>
  <si>
    <t>ncstateList</t>
  </si>
  <si>
    <t>ncstateView</t>
  </si>
  <si>
    <t>ncrstateEdit</t>
  </si>
  <si>
    <t>ncrstateList</t>
  </si>
  <si>
    <t>ncrstateView</t>
  </si>
  <si>
    <t>roleEdit</t>
  </si>
  <si>
    <t>roleList</t>
  </si>
  <si>
    <t>roleView</t>
  </si>
  <si>
    <t>staffGroupDefCreate</t>
  </si>
  <si>
    <t>staffGroupDefEdit</t>
  </si>
  <si>
    <t>staffGroupDefList</t>
  </si>
  <si>
    <t>staffGroupDefView</t>
  </si>
  <si>
    <t>staffGroupDefRoleCreate</t>
  </si>
  <si>
    <t>staffGroupDefRoleEdit</t>
  </si>
  <si>
    <t>staffGroupDefRoleList</t>
  </si>
  <si>
    <t>staffGroupDefRoleView</t>
  </si>
  <si>
    <t>staffGroupDefRoleCreateTree</t>
  </si>
  <si>
    <t>staffGroupsCreate</t>
  </si>
  <si>
    <t>staffGroupsEdit</t>
  </si>
  <si>
    <t>staffGroupsList</t>
  </si>
  <si>
    <t>staffGroupsView</t>
  </si>
  <si>
    <t>staffManagerCreate</t>
  </si>
  <si>
    <t>staffManagerEdit</t>
  </si>
  <si>
    <t>staffManagerList</t>
  </si>
  <si>
    <t>staffManagerView</t>
  </si>
  <si>
    <t>staffManager</t>
  </si>
  <si>
    <t>staffSetupCreate</t>
  </si>
  <si>
    <t>staffSetupEdit</t>
  </si>
  <si>
    <t>staffSetupList</t>
  </si>
  <si>
    <t>staffSetupView</t>
  </si>
  <si>
    <t>staffSetupMySetup</t>
  </si>
  <si>
    <t>docExplorerCreate</t>
  </si>
  <si>
    <t>docExplorerEdit</t>
  </si>
  <si>
    <t>docExplorerList</t>
  </si>
  <si>
    <t>docExplorerView</t>
  </si>
  <si>
    <t>docTypeCreate</t>
  </si>
  <si>
    <t>docTypeEdit</t>
  </si>
  <si>
    <t>docTypeList</t>
  </si>
  <si>
    <t>docTypeView</t>
  </si>
  <si>
    <t>ncActionsCreate</t>
  </si>
  <si>
    <t>ncActionsEdit</t>
  </si>
  <si>
    <t>ncActionsList</t>
  </si>
  <si>
    <t>ncActionsView</t>
  </si>
  <si>
    <t>ncFrequence</t>
  </si>
  <si>
    <t>ncFrequenceCreate</t>
  </si>
  <si>
    <t>ncFrequenceEdit</t>
  </si>
  <si>
    <t>ncFrequenceList</t>
  </si>
  <si>
    <t>ncFrequenceView</t>
  </si>
  <si>
    <t>ncGravite</t>
  </si>
  <si>
    <t>ncGraviteCreate</t>
  </si>
  <si>
    <t>ncGraviteEdit</t>
  </si>
  <si>
    <t>ncGraviteList</t>
  </si>
  <si>
    <t>ncGraviteView</t>
  </si>
  <si>
    <t>ncNature</t>
  </si>
  <si>
    <t>ncNatureCreate</t>
  </si>
  <si>
    <t>ncNatureEdit</t>
  </si>
  <si>
    <t>ncNatureList</t>
  </si>
  <si>
    <t>ncNatureView</t>
  </si>
  <si>
    <t>ncRequest</t>
  </si>
  <si>
    <t>ncRequestCreate</t>
  </si>
  <si>
    <t>ncRequestEdit</t>
  </si>
  <si>
    <t>ncRequestList</t>
  </si>
  <si>
    <t>ncRequestView</t>
  </si>
  <si>
    <t>ncRequestAction</t>
  </si>
  <si>
    <t>ncRequestReview</t>
  </si>
  <si>
    <t>ncRequestvlidate</t>
  </si>
  <si>
    <t>ncUnite</t>
  </si>
  <si>
    <t>ncUniteCreate</t>
  </si>
  <si>
    <t>ncUniteEdit</t>
  </si>
  <si>
    <t>ncUniteList</t>
  </si>
  <si>
    <t>ncUniteView</t>
  </si>
  <si>
    <t>processusEdit</t>
  </si>
  <si>
    <t>processusList</t>
  </si>
  <si>
    <t>processusView</t>
  </si>
  <si>
    <t>Permet de visualiser le listing</t>
  </si>
  <si>
    <t>Permet la gestion des sociétés</t>
  </si>
  <si>
    <t>Permet l'accès à l'administration du système</t>
  </si>
  <si>
    <t>Permet l'accès à la société</t>
  </si>
  <si>
    <t>Permet l'accès au système</t>
  </si>
  <si>
    <t>Permet la gestion des entreprises</t>
  </si>
  <si>
    <t>Permet la création d'une entreprise</t>
  </si>
  <si>
    <t>Permet la création d'une société</t>
  </si>
  <si>
    <t>Permet l'édition d'une société</t>
  </si>
  <si>
    <t>Permet l'édition d'une entreprise</t>
  </si>
  <si>
    <t>Permet de visualiser la liste des entreprises</t>
  </si>
  <si>
    <t>Permet de visualiser le détail d'une entreprise</t>
  </si>
  <si>
    <t>Permet de visualiser le détail d'une société</t>
  </si>
  <si>
    <t>Permet l'accès à la zone d'application</t>
  </si>
  <si>
    <t>Permet la gestion des genre de l'application</t>
  </si>
  <si>
    <t>Permet la création des genres de l'application</t>
  </si>
  <si>
    <t>Permet l'édition des genre de l'application</t>
  </si>
  <si>
    <t>Permet de visualiser la liste des genres de l'application</t>
  </si>
  <si>
    <t>Permet de visualiser un genre d'application sélectionné</t>
  </si>
  <si>
    <t>Permet de visualiser le détail d'un état de non-conformité sélectionné de l'application</t>
  </si>
  <si>
    <t>Permet la gestion des états de non-conformité d'application</t>
  </si>
  <si>
    <t>Permet la création d'un état de non-conformité d'application</t>
  </si>
  <si>
    <t>Permet l'édition d'un état de non-conformité d'application</t>
  </si>
  <si>
    <t>Permet de visualiser la liste des états de non-conformité d'application</t>
  </si>
  <si>
    <t>Permet la gestion des états de demande de non-conformité de l'application</t>
  </si>
  <si>
    <t>Permet la création d'un état de demande de non-conformité</t>
  </si>
  <si>
    <t>Permet l'édition d'un état  de demande de non-conformité d'application</t>
  </si>
  <si>
    <t>Permet de visualiser la liste des états de demande de non-conformité</t>
  </si>
  <si>
    <t>aCompany</t>
  </si>
  <si>
    <t>aCompanyList</t>
  </si>
  <si>
    <t>aCompanyEdit</t>
  </si>
  <si>
    <t>aCompanyView</t>
  </si>
  <si>
    <t>Web-SecurityConstraint</t>
  </si>
  <si>
    <t>Web-Rolename</t>
  </si>
  <si>
    <t>Description</t>
  </si>
  <si>
    <t>CtrlAccessService</t>
  </si>
  <si>
    <t>SrcSecurity</t>
  </si>
  <si>
    <t>MySQL ROLE</t>
  </si>
  <si>
    <t>MySQL GROUPDEFROLE</t>
  </si>
  <si>
    <t>ref</t>
  </si>
  <si>
    <t>root</t>
  </si>
  <si>
    <t>2_1</t>
  </si>
  <si>
    <t>2_1_1</t>
  </si>
  <si>
    <t>2_2</t>
  </si>
  <si>
    <t>2_3</t>
  </si>
  <si>
    <t>2_4</t>
  </si>
  <si>
    <t>2_2_1</t>
  </si>
  <si>
    <t>2_2_2</t>
  </si>
  <si>
    <t>2_2_3</t>
  </si>
  <si>
    <t>2_2_4</t>
  </si>
  <si>
    <t>ParentNode</t>
  </si>
  <si>
    <t>staffSetup_2</t>
  </si>
  <si>
    <t>Permet la gestion des rôles de l'application</t>
  </si>
  <si>
    <t>Permet la création d'un rôle de l'application</t>
  </si>
  <si>
    <t>Permet l'édition d'un rôle de l'application</t>
  </si>
  <si>
    <t>Permet de visualiser la liste des rôles de l'application</t>
  </si>
  <si>
    <t>Permet de visualiser le détail d'un rôle de l'application</t>
  </si>
  <si>
    <t>Permet la visualisation le détail d'un état de demande de non-conformité d'application</t>
  </si>
  <si>
    <t>Permet l'accès à la zone des resources humaines</t>
  </si>
  <si>
    <t>Permet la gestion d'un staff</t>
  </si>
  <si>
    <t>Permet la création d'un staff</t>
  </si>
  <si>
    <t>Permet l'édition d'un staff</t>
  </si>
  <si>
    <t>Permet de visualiser la liste des staff</t>
  </si>
  <si>
    <t>Permet de visualiser le détail d'un staff</t>
  </si>
  <si>
    <t>Permet de disposer du menu principale de staff</t>
  </si>
  <si>
    <t>Permet de visualiser le profile du staff</t>
  </si>
  <si>
    <t>Permet de configurer les paramètres du staff</t>
  </si>
  <si>
    <t>Invité</t>
  </si>
  <si>
    <t>Société</t>
  </si>
  <si>
    <t>ShowName</t>
  </si>
  <si>
    <t>Administrateur</t>
  </si>
  <si>
    <t>Création société</t>
  </si>
  <si>
    <t>Edition société</t>
  </si>
  <si>
    <t>Voir société</t>
  </si>
  <si>
    <t>Création entreprise</t>
  </si>
  <si>
    <t>Edition entreprise</t>
  </si>
  <si>
    <t>Voir entreprise</t>
  </si>
  <si>
    <t>Genre de l'application</t>
  </si>
  <si>
    <t>Création genre</t>
  </si>
  <si>
    <t>Edition genre</t>
  </si>
  <si>
    <t>Liste de genres</t>
  </si>
  <si>
    <t>Liste d'entreprises</t>
  </si>
  <si>
    <t>Liste de sociétés</t>
  </si>
  <si>
    <t>Voir le genre</t>
  </si>
  <si>
    <t>Etat de non-conformité</t>
  </si>
  <si>
    <t>Création d'un état</t>
  </si>
  <si>
    <t>Edition d'un état</t>
  </si>
  <si>
    <t>Liste des états</t>
  </si>
  <si>
    <t>Voir l'état</t>
  </si>
  <si>
    <t>Etat des demande de non-conformité</t>
  </si>
  <si>
    <t>Voir un état</t>
  </si>
  <si>
    <t>Rôle de l'application</t>
  </si>
  <si>
    <t>Création d'un rôle</t>
  </si>
  <si>
    <t>Edition d'un rôle</t>
  </si>
  <si>
    <t>Liste des rôles</t>
  </si>
  <si>
    <t>Voir un rôle</t>
  </si>
  <si>
    <t>Staff RH</t>
  </si>
  <si>
    <t>Création Staff</t>
  </si>
  <si>
    <t>Edition</t>
  </si>
  <si>
    <t>Lister</t>
  </si>
  <si>
    <t>Visualiser</t>
  </si>
  <si>
    <t>Option menu</t>
  </si>
  <si>
    <t>Profile</t>
  </si>
  <si>
    <t>Configuration</t>
  </si>
  <si>
    <t>Création</t>
  </si>
  <si>
    <t>Visualisation</t>
  </si>
  <si>
    <t>Création par arbre</t>
  </si>
  <si>
    <t>Lien groupe staff RH</t>
  </si>
  <si>
    <t>Création lien</t>
  </si>
  <si>
    <t>Edition lien</t>
  </si>
  <si>
    <t>Lister les liens</t>
  </si>
  <si>
    <t>Visualisation lien</t>
  </si>
  <si>
    <t>Setup RH</t>
  </si>
  <si>
    <t>My Config</t>
  </si>
  <si>
    <t>Documentation</t>
  </si>
  <si>
    <t>Type document</t>
  </si>
  <si>
    <t>Non conformités</t>
  </si>
  <si>
    <t>Actions</t>
  </si>
  <si>
    <t>Fréquence</t>
  </si>
  <si>
    <t>Gravité</t>
  </si>
  <si>
    <t>Demande</t>
  </si>
  <si>
    <t>Action</t>
  </si>
  <si>
    <t>Révision</t>
  </si>
  <si>
    <t>Validation</t>
  </si>
  <si>
    <t>Unité</t>
  </si>
  <si>
    <t>Processus</t>
  </si>
  <si>
    <t>Groupe</t>
  </si>
  <si>
    <t>Rôle</t>
  </si>
  <si>
    <t>Gestion</t>
  </si>
  <si>
    <t>Permet la gestion des groupes d'accès</t>
  </si>
  <si>
    <t>Permet la création d'un groupe d'accès</t>
  </si>
  <si>
    <t>Permet l'édition d'un groupe d'accès</t>
  </si>
  <si>
    <t>Permet de visualiser la liste des groupes d'accès</t>
  </si>
  <si>
    <t>Permet de visualiser le détail d'un groupe d'accès</t>
  </si>
  <si>
    <t>Permet la gestion des liens entre groupe d'accès et rôle d'application</t>
  </si>
  <si>
    <t>Permet la création d'un lien entre groupe d'accès et rôle d'application</t>
  </si>
  <si>
    <t>Permet l'édition d'un lien entre groupe d'accès et rôle d'application</t>
  </si>
  <si>
    <t>Permet de visualiser la liste des liens entre groupe d'accès et rôle d'application</t>
  </si>
  <si>
    <t>Permet de visualiser le lien entre groupe d'accès et rôle d'application</t>
  </si>
  <si>
    <t>Permet la création par arborescence des liens entre groupe d'accès et rôle d'application</t>
  </si>
  <si>
    <t>Permet la gestion d'affectation de staff à un groupe d'accès</t>
  </si>
  <si>
    <t>Permet la création d'un lien entre un staff et un groupe d'accès</t>
  </si>
  <si>
    <t>Permet l'édition d'un lien entre un staff et un groupe d'accès</t>
  </si>
  <si>
    <t>Permet de visualiser la liste des liens entre staff et groupes d'accès</t>
  </si>
  <si>
    <t>Permet de visualiser le détail du lien entre staff et un groupe d'accès</t>
  </si>
  <si>
    <t>Permet la gestion des configurations</t>
  </si>
  <si>
    <t>Permet la création des configurations</t>
  </si>
  <si>
    <t>Permet l'édition des configuration</t>
  </si>
  <si>
    <t>Permet de visualiser la liste des configuration</t>
  </si>
  <si>
    <t>Permet de visualiser le détail d'une configuration</t>
  </si>
  <si>
    <t>Permet de visualiser ces propres configuration</t>
  </si>
  <si>
    <t>Permet l'accès à la zone du système de management de la qualité</t>
  </si>
  <si>
    <t>Permet la gestion de la documentation</t>
  </si>
  <si>
    <t>Permet la création d'un document</t>
  </si>
  <si>
    <t>Permet l'édition d'un document</t>
  </si>
  <si>
    <t>Permet de visualiser la liste des documents</t>
  </si>
  <si>
    <t>Permet de visualiser le détail d'un document</t>
  </si>
  <si>
    <t>Permet la gestion de type de document</t>
  </si>
  <si>
    <t>Permet la création d'un type de document</t>
  </si>
  <si>
    <t>Permet l'édition d'un type de document</t>
  </si>
  <si>
    <t>Permet de visualiser la liste des types de document</t>
  </si>
  <si>
    <t>Peremt de visualiser le détail du type de document</t>
  </si>
  <si>
    <t>Permet la gestion des non conformités</t>
  </si>
  <si>
    <t>Permet la gestion des actions de non conformités</t>
  </si>
  <si>
    <t xml:space="preserve">Permet la création d'une actions </t>
  </si>
  <si>
    <t>Permet l'édition d'une action</t>
  </si>
  <si>
    <t>Permet de visualiser la liste des actions</t>
  </si>
  <si>
    <t>Permet de visualiser le détail d'une action</t>
  </si>
  <si>
    <t>Permet la gestion des fréquences de non-conformité</t>
  </si>
  <si>
    <t>Permet la création d'une fréquence de non-conformité</t>
  </si>
  <si>
    <t>Permet l'édition d'une fréquence de non-conformité</t>
  </si>
  <si>
    <t>Permet de visualiser la liste de fréquence de non-conformité</t>
  </si>
  <si>
    <t>Permet de visualiser le détail de fréquence de non-conformité</t>
  </si>
  <si>
    <t>Permet la gestion des gravités de non-conformité</t>
  </si>
  <si>
    <t>Permet la création d'une gravité de non-conformité</t>
  </si>
  <si>
    <t>Permet l'édition d'une gravité de non-conformité</t>
  </si>
  <si>
    <t>Permet de visualiser la liste des gravités de non-conformité</t>
  </si>
  <si>
    <t>Permet de visualiser le détail d'une gravité</t>
  </si>
  <si>
    <t>Permet la gestion des natures de non-conformité</t>
  </si>
  <si>
    <t>Permet la création d'une nature</t>
  </si>
  <si>
    <t>Permet l'édition d'une nature</t>
  </si>
  <si>
    <t>Permet de visualiser la liste des natures</t>
  </si>
  <si>
    <t>Permet de visualiser le détail d'une nature</t>
  </si>
  <si>
    <t>Permet la gestion des demande de non-conformité</t>
  </si>
  <si>
    <t>Permet la création d'une demande de non-conformité</t>
  </si>
  <si>
    <t>Peremt l'édition d'une demande de non-conformité</t>
  </si>
  <si>
    <t>Permet de visualiser la liste des demandes de non-conformité</t>
  </si>
  <si>
    <t>Permet de visualiser le détail d'une demande de non-conformité</t>
  </si>
  <si>
    <t>Permet d'établir une action sur une non-conformité</t>
  </si>
  <si>
    <t>Permet de placer en révision une action de non-conformité</t>
  </si>
  <si>
    <t>Permet de valider une demande de non-conformité</t>
  </si>
  <si>
    <t>Permet la gestion des unités de non conformités</t>
  </si>
  <si>
    <t>Permet la création d'une unité de non-conformité</t>
  </si>
  <si>
    <t>Permet l'édition d'une unités de non conformités</t>
  </si>
  <si>
    <t>Permet de visualiser la liste des unités de non-conformité</t>
  </si>
  <si>
    <t>Permet de visualiser le détail d'une unité de non-conformité</t>
  </si>
  <si>
    <t>Permet la gestion des processus</t>
  </si>
  <si>
    <t>Pemet la création d'un processus</t>
  </si>
  <si>
    <t>Pemet l'édition d'un processus</t>
  </si>
  <si>
    <t>Permet de visualiser la liste des processus</t>
  </si>
  <si>
    <t>Permet de visualiser le détail d'un processus</t>
  </si>
  <si>
    <t>Permet la gestion d'une gestion de staff</t>
  </si>
  <si>
    <t xml:space="preserve">Permet la création d'une gestion </t>
  </si>
  <si>
    <t>Permet la création d'une edition</t>
  </si>
  <si>
    <t>Permet de visualiser la liste des gestion</t>
  </si>
  <si>
    <t>Permet de visualiser le détail d'une gestion</t>
  </si>
  <si>
    <t>InRole</t>
  </si>
  <si>
    <t>IsGourou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</si>
</sst>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5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quotePrefix="1"/>
    <xf numFmtId="0" fontId="0" fillId="2" borderId="0" xfId="0" quotePrefix="1" applyFill="1"/>
    <xf numFmtId="0" fontId="0" fillId="3" borderId="0" xfId="0" quotePrefix="1" applyFill="1"/>
    <xf numFmtId="0" fontId="0" fillId="4" borderId="0" xfId="0" quotePrefix="1" applyFill="1"/>
    <xf numFmtId="0" fontId="0" fillId="0" borderId="0" xfId="0" applyAlignment="1"/>
    <xf numFmtId="0" fontId="2" fillId="6" borderId="0" xfId="0" applyFont="1" applyFill="1"/>
    <xf numFmtId="0" fontId="1" fillId="5" borderId="1" xfId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</cellXfs>
  <cellStyles count="2">
    <cellStyle name="Entrée" xfId="1" builtinId="20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M38" totalsRowShown="0">
  <autoFilter ref="A1:M38"/>
  <sortState ref="A2:J10">
    <sortCondition ref="B1:B10"/>
  </sortState>
  <tableColumns count="13">
    <tableColumn id="1" name="ID"/>
    <tableColumn id="2" name="Code" dataDxfId="5">
      <calculatedColumnFormula>LEFT(C2,1) &amp; LEFT(D2,1) &amp; LEFT(E2,1) &amp; LEFT(F2,1) &amp; LEFT(G2,1) &amp; LEFT(H2,1)</calculatedColumnFormula>
    </tableColumn>
    <tableColumn id="3" name="Main"/>
    <tableColumn id="4" name="Menu"/>
    <tableColumn id="5" name="MainMenu"/>
    <tableColumn id="6" name="SubMenu"/>
    <tableColumn id="7" name="LastMenu"/>
    <tableColumn id="8" name="Acces"/>
    <tableColumn id="9" name="Icode" dataDxfId="4">
      <calculatedColumnFormula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calculatedColumnFormula>
    </tableColumn>
    <tableColumn id="11" name="Designation" dataDxfId="3"/>
    <tableColumn id="10" name="path" dataDxfId="2">
      <calculatedColumnFormula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calculatedColumnFormula>
    </tableColumn>
    <tableColumn id="12" name="sql" dataDxfId="1">
      <calculatedColumnFormula>"    ('" &amp;  Tableau1[[#This Row],[Icode]] &amp;  "',        '" &amp; Tableau1[[#This Row],[Designation]] &amp; "'),"</calculatedColumnFormula>
    </tableColumn>
    <tableColumn id="13" name="Colonne1" dataDxfId="0">
      <calculatedColumnFormula>"('ISM-01', 'ADMIN',    '" &amp; Tableau1[[#This Row],[Icode]] &amp; "',    now()),"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I9" sqref="I9"/>
    </sheetView>
  </sheetViews>
  <sheetFormatPr baseColWidth="10" defaultRowHeight="15" x14ac:dyDescent="0.25"/>
  <cols>
    <col min="4" max="4" width="8.5703125" bestFit="1" customWidth="1"/>
    <col min="5" max="5" width="13" customWidth="1"/>
    <col min="6" max="6" width="22.140625" bestFit="1" customWidth="1"/>
    <col min="7" max="7" width="11.85546875" customWidth="1"/>
    <col min="8" max="8" width="8.28515625" bestFit="1" customWidth="1"/>
    <col min="9" max="10" width="27.28515625" customWidth="1"/>
    <col min="11" max="11" width="84.5703125" customWidth="1"/>
    <col min="12" max="12" width="58.7109375" bestFit="1" customWidth="1"/>
    <col min="13" max="13" width="15.42578125" customWidth="1"/>
    <col min="14" max="14" width="6.42578125" customWidth="1"/>
    <col min="15" max="15" width="12.5703125" bestFit="1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8</v>
      </c>
      <c r="I1" t="s">
        <v>42</v>
      </c>
      <c r="J1" t="s">
        <v>9</v>
      </c>
      <c r="K1" t="s">
        <v>15</v>
      </c>
      <c r="L1" t="s">
        <v>54</v>
      </c>
      <c r="M1" t="s">
        <v>7</v>
      </c>
    </row>
    <row r="2" spans="1:13" x14ac:dyDescent="0.25">
      <c r="B2" s="1" t="str">
        <f t="shared" ref="B2:B28" si="0">LEFT(C2,1) &amp; LEFT(D2,1) &amp; LEFT(E2,1) &amp; LEFT(F2,1) &amp; LEFT(G2,1) &amp; LEFT(H2,1)</f>
        <v/>
      </c>
      <c r="I2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_</v>
      </c>
      <c r="J2" s="1" t="s">
        <v>55</v>
      </c>
      <c r="K2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faces/public/*</v>
      </c>
      <c r="L2" s="1" t="str">
        <f>"    ('" &amp;  Tableau1[[#This Row],[Icode]] &amp;  "',        '" &amp; Tableau1[[#This Row],[Designation]] &amp; "'),"</f>
        <v xml:space="preserve">    ('_',        'Utilisateur'),</v>
      </c>
      <c r="M2" s="1" t="str">
        <f>"('ISM-01', 'ADMIN',    '" &amp; Tableau1[[#This Row],[Icode]] &amp; "',    now()),"</f>
        <v>('ISM-01', 'ADMIN',    '_',    now()),</v>
      </c>
    </row>
    <row r="3" spans="1:13" x14ac:dyDescent="0.25">
      <c r="A3">
        <v>7</v>
      </c>
      <c r="B3" s="1" t="str">
        <f t="shared" si="0"/>
        <v>c</v>
      </c>
      <c r="C3" t="s">
        <v>10</v>
      </c>
      <c r="I3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</v>
      </c>
      <c r="J3" s="1" t="s">
        <v>23</v>
      </c>
      <c r="K3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faces/public/company/*</v>
      </c>
      <c r="L3" s="1" t="str">
        <f>"    ('" &amp;  Tableau1[[#This Row],[Icode]] &amp;  "',        '" &amp; Tableau1[[#This Row],[Designation]] &amp; "'),"</f>
        <v xml:space="preserve">    ('co_',        'Compagnie'),</v>
      </c>
      <c r="M3" s="1" t="str">
        <f>"('ISM-01', 'ADMIN',    '" &amp; Tableau1[[#This Row],[Icode]] &amp; "',    now()),"</f>
        <v>('ISM-01', 'ADMIN',    'co_',    now()),</v>
      </c>
    </row>
    <row r="4" spans="1:13" x14ac:dyDescent="0.25">
      <c r="A4">
        <v>8</v>
      </c>
      <c r="B4" s="1" t="str">
        <f t="shared" si="0"/>
        <v>ca</v>
      </c>
      <c r="C4" t="s">
        <v>10</v>
      </c>
      <c r="D4" t="s">
        <v>11</v>
      </c>
      <c r="I4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co_admi_</v>
      </c>
      <c r="J4" s="1" t="s">
        <v>24</v>
      </c>
      <c r="K4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faces/public/company/admin/*</v>
      </c>
      <c r="L4" s="1" t="str">
        <f>"    ('" &amp;  Tableau1[[#This Row],[Icode]] &amp;  "',        '" &amp; Tableau1[[#This Row],[Designation]] &amp; "'),"</f>
        <v xml:space="preserve">    ('co_admi_',        'Administration'),</v>
      </c>
      <c r="M4" s="1" t="str">
        <f>"('ISM-01', 'ADMIN',    '" &amp; Tableau1[[#This Row],[Icode]] &amp; "',    now()),"</f>
        <v>('ISM-01', 'ADMIN',    'co_admi_',    now()),</v>
      </c>
    </row>
    <row r="5" spans="1:13" x14ac:dyDescent="0.25">
      <c r="A5">
        <v>3</v>
      </c>
      <c r="B5" s="1" t="str">
        <f t="shared" si="0"/>
        <v>cacr</v>
      </c>
      <c r="C5" t="s">
        <v>10</v>
      </c>
      <c r="D5" t="s">
        <v>11</v>
      </c>
      <c r="E5" t="s">
        <v>10</v>
      </c>
      <c r="H5" t="s">
        <v>13</v>
      </c>
      <c r="I5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co_admicompany__r</v>
      </c>
      <c r="J5" t="s">
        <v>25</v>
      </c>
      <c r="K5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faces/public/company/admin/company/List*</v>
      </c>
      <c r="L5" s="1" t="str">
        <f>"    ('" &amp;  Tableau1[[#This Row],[Icode]] &amp;  "',        '" &amp; Tableau1[[#This Row],[Designation]] &amp; "'),"</f>
        <v xml:space="preserve">    ('co_admicompany__r',        'Compagnie Lecture'),</v>
      </c>
      <c r="M5" s="1" t="str">
        <f>"('ISM-01', 'ADMIN',    '" &amp; Tableau1[[#This Row],[Icode]] &amp; "',    now()),"</f>
        <v>('ISM-01', 'ADMIN',    'co_admicompany__r',    now()),</v>
      </c>
    </row>
    <row r="6" spans="1:13" x14ac:dyDescent="0.25">
      <c r="A6">
        <v>4</v>
      </c>
      <c r="B6" s="1" t="str">
        <f t="shared" si="0"/>
        <v>cacw</v>
      </c>
      <c r="C6" t="s">
        <v>10</v>
      </c>
      <c r="D6" t="s">
        <v>11</v>
      </c>
      <c r="E6" t="s">
        <v>10</v>
      </c>
      <c r="H6" t="s">
        <v>14</v>
      </c>
      <c r="I6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co_admicompany__w</v>
      </c>
      <c r="J6" t="s">
        <v>26</v>
      </c>
      <c r="K6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faces/public/company/admin/company/*</v>
      </c>
      <c r="L6" s="1" t="str">
        <f>"    ('" &amp;  Tableau1[[#This Row],[Icode]] &amp;  "',        '" &amp; Tableau1[[#This Row],[Designation]] &amp; "'),"</f>
        <v xml:space="preserve">    ('co_admicompany__w',        'Compagnie Ecriture'),</v>
      </c>
      <c r="M6" s="1" t="str">
        <f>"('ISM-01', 'ADMIN',    '" &amp; Tableau1[[#This Row],[Icode]] &amp; "',    now()),"</f>
        <v>('ISM-01', 'ADMIN',    'co_admicompany__w',    now()),</v>
      </c>
    </row>
    <row r="7" spans="1:13" x14ac:dyDescent="0.25">
      <c r="A7">
        <v>1</v>
      </c>
      <c r="B7" t="str">
        <f t="shared" si="0"/>
        <v>caer</v>
      </c>
      <c r="C7" t="s">
        <v>10</v>
      </c>
      <c r="D7" t="s">
        <v>11</v>
      </c>
      <c r="E7" t="s">
        <v>12</v>
      </c>
      <c r="H7" t="s">
        <v>13</v>
      </c>
      <c r="I7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co_admientreprise__r</v>
      </c>
      <c r="J7" t="s">
        <v>27</v>
      </c>
      <c r="K7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faces/public/company/admin/entreprise/List*</v>
      </c>
      <c r="L7" s="1" t="str">
        <f>"    ('" &amp;  Tableau1[[#This Row],[Icode]] &amp;  "',        '" &amp; Tableau1[[#This Row],[Designation]] &amp; "'),"</f>
        <v xml:space="preserve">    ('co_admientreprise__r',        'Entreprise Lecture'),</v>
      </c>
      <c r="M7" s="1" t="str">
        <f>"('ISM-01', 'ADMIN',    '" &amp; Tableau1[[#This Row],[Icode]] &amp; "',    now()),"</f>
        <v>('ISM-01', 'ADMIN',    'co_admientreprise__r',    now()),</v>
      </c>
    </row>
    <row r="8" spans="1:13" x14ac:dyDescent="0.25">
      <c r="A8">
        <v>2</v>
      </c>
      <c r="B8" t="str">
        <f t="shared" si="0"/>
        <v>caew</v>
      </c>
      <c r="C8" t="s">
        <v>10</v>
      </c>
      <c r="D8" t="s">
        <v>11</v>
      </c>
      <c r="E8" t="s">
        <v>12</v>
      </c>
      <c r="H8" t="s">
        <v>14</v>
      </c>
      <c r="I8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co_admientreprise__w</v>
      </c>
      <c r="J8" t="s">
        <v>28</v>
      </c>
      <c r="K8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faces/public/company/admin/entreprise/*</v>
      </c>
      <c r="L8" s="1" t="str">
        <f>"    ('" &amp;  Tableau1[[#This Row],[Icode]] &amp;  "',        '" &amp; Tableau1[[#This Row],[Designation]] &amp; "'),"</f>
        <v xml:space="preserve">    ('co_admientreprise__w',        'Entreprise Ecriture'),</v>
      </c>
      <c r="M8" s="1" t="str">
        <f>"('ISM-01', 'ADMIN',    '" &amp; Tableau1[[#This Row],[Icode]] &amp; "',    now()),"</f>
        <v>('ISM-01', 'ADMIN',    'co_admientreprise__w',    now()),</v>
      </c>
    </row>
    <row r="9" spans="1:13" x14ac:dyDescent="0.25">
      <c r="A9">
        <v>5</v>
      </c>
      <c r="B9" s="1" t="str">
        <f t="shared" si="0"/>
        <v>cair</v>
      </c>
      <c r="C9" t="s">
        <v>10</v>
      </c>
      <c r="D9" t="s">
        <v>11</v>
      </c>
      <c r="E9" t="s">
        <v>20</v>
      </c>
      <c r="H9" t="s">
        <v>13</v>
      </c>
      <c r="I9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co_admiismrole__r</v>
      </c>
      <c r="J9" t="s">
        <v>29</v>
      </c>
      <c r="K9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faces/public/company/admin/ismRole/List*</v>
      </c>
      <c r="L9" s="1" t="str">
        <f>"    ('" &amp;  Tableau1[[#This Row],[Icode]] &amp;  "',        '" &amp; Tableau1[[#This Row],[Designation]] &amp; "'),"</f>
        <v xml:space="preserve">    ('co_admiismrole__r',        'Rôle Lecture'),</v>
      </c>
      <c r="M9" s="1" t="str">
        <f>"('ISM-01', 'ADMIN',    '" &amp; Tableau1[[#This Row],[Icode]] &amp; "',    now()),"</f>
        <v>('ISM-01', 'ADMIN',    'co_admiismrole__r',    now()),</v>
      </c>
    </row>
    <row r="10" spans="1:13" x14ac:dyDescent="0.25">
      <c r="A10">
        <v>6</v>
      </c>
      <c r="B10" s="1" t="str">
        <f t="shared" si="0"/>
        <v>cair</v>
      </c>
      <c r="C10" t="s">
        <v>10</v>
      </c>
      <c r="D10" t="s">
        <v>11</v>
      </c>
      <c r="E10" t="s">
        <v>19</v>
      </c>
      <c r="H10" t="s">
        <v>13</v>
      </c>
      <c r="I10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co_admiismgenre__r</v>
      </c>
      <c r="J10" t="s">
        <v>30</v>
      </c>
      <c r="K10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faces/public/company/admin/ismGenre/List*</v>
      </c>
      <c r="L10" s="1" t="str">
        <f>"    ('" &amp;  Tableau1[[#This Row],[Icode]] &amp;  "',        '" &amp; Tableau1[[#This Row],[Designation]] &amp; "'),"</f>
        <v xml:space="preserve">    ('co_admiismgenre__r',        'Genre Lecture'),</v>
      </c>
      <c r="M10" s="1" t="str">
        <f>"('ISM-01', 'ADMIN',    '" &amp; Tableau1[[#This Row],[Icode]] &amp; "',    now()),"</f>
        <v>('ISM-01', 'ADMIN',    'co_admiismgenre__r',    now()),</v>
      </c>
    </row>
    <row r="11" spans="1:13" x14ac:dyDescent="0.25">
      <c r="A11">
        <v>7</v>
      </c>
      <c r="B11" s="1" t="str">
        <f t="shared" si="0"/>
        <v>ch</v>
      </c>
      <c r="C11" t="s">
        <v>10</v>
      </c>
      <c r="D11" t="s">
        <v>16</v>
      </c>
      <c r="I1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co_hr_</v>
      </c>
      <c r="J11" s="1" t="s">
        <v>31</v>
      </c>
      <c r="K11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faces/public/company/hr/*</v>
      </c>
      <c r="L11" s="1" t="str">
        <f>"    ('" &amp;  Tableau1[[#This Row],[Icode]] &amp;  "',        '" &amp; Tableau1[[#This Row],[Designation]] &amp; "'),"</f>
        <v xml:space="preserve">    ('co_hr_',        'Ressources Humaines'),</v>
      </c>
      <c r="M11" s="1" t="str">
        <f>"('ISM-01', 'ADMIN',    '" &amp; Tableau1[[#This Row],[Icode]] &amp; "',    now()),"</f>
        <v>('ISM-01', 'ADMIN',    'co_hr_',    now()),</v>
      </c>
    </row>
    <row r="12" spans="1:13" x14ac:dyDescent="0.25">
      <c r="A12">
        <v>8</v>
      </c>
      <c r="B12" s="1" t="str">
        <f t="shared" si="0"/>
        <v>chsr</v>
      </c>
      <c r="C12" t="s">
        <v>10</v>
      </c>
      <c r="D12" t="s">
        <v>16</v>
      </c>
      <c r="E12" t="s">
        <v>17</v>
      </c>
      <c r="H12" t="s">
        <v>13</v>
      </c>
      <c r="I12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co_hrstaff__r</v>
      </c>
      <c r="J12" s="1" t="s">
        <v>32</v>
      </c>
      <c r="K12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faces/public/company/hr/staff/List*</v>
      </c>
      <c r="L12" s="1" t="str">
        <f>"    ('" &amp;  Tableau1[[#This Row],[Icode]] &amp;  "',        '" &amp; Tableau1[[#This Row],[Designation]] &amp; "'),"</f>
        <v xml:space="preserve">    ('co_hrstaff__r',        'Staff Lecture'),</v>
      </c>
      <c r="M12" s="1" t="str">
        <f>"('ISM-01', 'ADMIN',    '" &amp; Tableau1[[#This Row],[Icode]] &amp; "',    now()),"</f>
        <v>('ISM-01', 'ADMIN',    'co_hrstaff__r',    now()),</v>
      </c>
    </row>
    <row r="13" spans="1:13" x14ac:dyDescent="0.25">
      <c r="A13">
        <v>9</v>
      </c>
      <c r="B13" s="1" t="str">
        <f t="shared" si="0"/>
        <v>chsw</v>
      </c>
      <c r="C13" t="s">
        <v>10</v>
      </c>
      <c r="D13" t="s">
        <v>16</v>
      </c>
      <c r="E13" t="s">
        <v>17</v>
      </c>
      <c r="H13" t="s">
        <v>14</v>
      </c>
      <c r="I13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co_hrstaff__w</v>
      </c>
      <c r="J13" s="1" t="s">
        <v>33</v>
      </c>
      <c r="K13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faces/public/company/hr/staff/*</v>
      </c>
      <c r="L13" s="1" t="str">
        <f>"    ('" &amp;  Tableau1[[#This Row],[Icode]] &amp;  "',        '" &amp; Tableau1[[#This Row],[Designation]] &amp; "'),"</f>
        <v xml:space="preserve">    ('co_hrstaff__w',        'Staff Ecriture'),</v>
      </c>
      <c r="M13" s="1" t="str">
        <f>"('ISM-01', 'ADMIN',    '" &amp; Tableau1[[#This Row],[Icode]] &amp; "',    now()),"</f>
        <v>('ISM-01', 'ADMIN',    'co_hrstaff__w',    now()),</v>
      </c>
    </row>
    <row r="14" spans="1:13" x14ac:dyDescent="0.25">
      <c r="A14">
        <v>10</v>
      </c>
      <c r="B14" s="1" t="str">
        <f t="shared" si="0"/>
        <v>chsr</v>
      </c>
      <c r="C14" t="s">
        <v>10</v>
      </c>
      <c r="D14" t="s">
        <v>16</v>
      </c>
      <c r="E14" t="s">
        <v>18</v>
      </c>
      <c r="H14" t="s">
        <v>13</v>
      </c>
      <c r="I14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co_hrstaffcompanies__r</v>
      </c>
      <c r="J14" s="1" t="s">
        <v>35</v>
      </c>
      <c r="K14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faces/public/company/hr/staffCompanies/List*</v>
      </c>
      <c r="L14" s="1" t="str">
        <f>"    ('" &amp;  Tableau1[[#This Row],[Icode]] &amp;  "',        '" &amp; Tableau1[[#This Row],[Designation]] &amp; "'),"</f>
        <v xml:space="preserve">    ('co_hrstaffcompanies__r',        'Staff Compagnie Lecture'),</v>
      </c>
      <c r="M14" s="1" t="str">
        <f>"('ISM-01', 'ADMIN',    '" &amp; Tableau1[[#This Row],[Icode]] &amp; "',    now()),"</f>
        <v>('ISM-01', 'ADMIN',    'co_hrstaffcompanies__r',    now()),</v>
      </c>
    </row>
    <row r="15" spans="1:13" x14ac:dyDescent="0.25">
      <c r="A15">
        <v>11</v>
      </c>
      <c r="B15" s="1" t="str">
        <f t="shared" si="0"/>
        <v>chsw</v>
      </c>
      <c r="C15" t="s">
        <v>10</v>
      </c>
      <c r="D15" t="s">
        <v>16</v>
      </c>
      <c r="E15" t="s">
        <v>18</v>
      </c>
      <c r="H15" t="s">
        <v>14</v>
      </c>
      <c r="I15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co_hrstaffcompanies__w</v>
      </c>
      <c r="J15" s="1" t="s">
        <v>34</v>
      </c>
      <c r="K15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faces/public/company/hr/staffCompanies/*</v>
      </c>
      <c r="L15" s="1" t="str">
        <f>"    ('" &amp;  Tableau1[[#This Row],[Icode]] &amp;  "',        '" &amp; Tableau1[[#This Row],[Designation]] &amp; "'),"</f>
        <v xml:space="preserve">    ('co_hrstaffcompanies__w',        'Staff Compagnie Ecriture'),</v>
      </c>
      <c r="M15" s="1" t="str">
        <f>"('ISM-01', 'ADMIN',    '" &amp; Tableau1[[#This Row],[Icode]] &amp; "',    now()),"</f>
        <v>('ISM-01', 'ADMIN',    'co_hrstaffcompanies__w',    now()),</v>
      </c>
    </row>
    <row r="16" spans="1:13" x14ac:dyDescent="0.25">
      <c r="A16">
        <v>12</v>
      </c>
      <c r="B16" s="1" t="str">
        <f t="shared" si="0"/>
        <v>chsr</v>
      </c>
      <c r="C16" t="s">
        <v>10</v>
      </c>
      <c r="D16" t="s">
        <v>16</v>
      </c>
      <c r="E16" t="s">
        <v>21</v>
      </c>
      <c r="H16" t="s">
        <v>13</v>
      </c>
      <c r="I16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co_hrstaffgroupdef__r</v>
      </c>
      <c r="J16" s="1" t="s">
        <v>37</v>
      </c>
      <c r="K16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faces/public/company/hr/staffGroupDef/List*</v>
      </c>
      <c r="L16" s="1" t="str">
        <f>"    ('" &amp;  Tableau1[[#This Row],[Icode]] &amp;  "',        '" &amp; Tableau1[[#This Row],[Designation]] &amp; "'),"</f>
        <v xml:space="preserve">    ('co_hrstaffgroupdef__r',        'Staff Définition Groupe Lecture'),</v>
      </c>
      <c r="M16" s="1" t="str">
        <f>"('ISM-01', 'ADMIN',    '" &amp; Tableau1[[#This Row],[Icode]] &amp; "',    now()),"</f>
        <v>('ISM-01', 'ADMIN',    'co_hrstaffgroupdef__r',    now()),</v>
      </c>
    </row>
    <row r="17" spans="1:13" x14ac:dyDescent="0.25">
      <c r="A17">
        <v>13</v>
      </c>
      <c r="B17" s="1" t="str">
        <f t="shared" si="0"/>
        <v>chsw</v>
      </c>
      <c r="C17" t="s">
        <v>10</v>
      </c>
      <c r="D17" t="s">
        <v>16</v>
      </c>
      <c r="E17" t="s">
        <v>21</v>
      </c>
      <c r="H17" t="s">
        <v>14</v>
      </c>
      <c r="I17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co_hrstaffgroupdef__w</v>
      </c>
      <c r="J17" s="1" t="s">
        <v>36</v>
      </c>
      <c r="K17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faces/public/company/hr/staffGroupDef/*</v>
      </c>
      <c r="L17" s="1" t="str">
        <f>"    ('" &amp;  Tableau1[[#This Row],[Icode]] &amp;  "',        '" &amp; Tableau1[[#This Row],[Designation]] &amp; "'),"</f>
        <v xml:space="preserve">    ('co_hrstaffgroupdef__w',        'Staff Définition Groupe Ecriture'),</v>
      </c>
      <c r="M17" s="1" t="str">
        <f>"('ISM-01', 'ADMIN',    '" &amp; Tableau1[[#This Row],[Icode]] &amp; "',    now()),"</f>
        <v>('ISM-01', 'ADMIN',    'co_hrstaffgroupdef__w',    now()),</v>
      </c>
    </row>
    <row r="18" spans="1:13" x14ac:dyDescent="0.25">
      <c r="A18">
        <v>14</v>
      </c>
      <c r="B18" s="1" t="str">
        <f t="shared" si="0"/>
        <v>chsr</v>
      </c>
      <c r="C18" t="s">
        <v>10</v>
      </c>
      <c r="D18" t="s">
        <v>16</v>
      </c>
      <c r="E18" t="s">
        <v>22</v>
      </c>
      <c r="H18" t="s">
        <v>13</v>
      </c>
      <c r="I18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co_hrstaffgroupdefrole__r</v>
      </c>
      <c r="J18" s="1" t="s">
        <v>39</v>
      </c>
      <c r="K18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faces/public/company/hr/staffGroupDefRole/List*</v>
      </c>
      <c r="L18" s="1" t="str">
        <f>"    ('" &amp;  Tableau1[[#This Row],[Icode]] &amp;  "',        '" &amp; Tableau1[[#This Row],[Designation]] &amp; "'),"</f>
        <v xml:space="preserve">    ('co_hrstaffgroupdefrole__r',        'Staff Connexion role Lecture'),</v>
      </c>
      <c r="M18" s="1" t="str">
        <f>"('ISM-01', 'ADMIN',    '" &amp; Tableau1[[#This Row],[Icode]] &amp; "',    now()),"</f>
        <v>('ISM-01', 'ADMIN',    'co_hrstaffgroupdefrole__r',    now()),</v>
      </c>
    </row>
    <row r="19" spans="1:13" x14ac:dyDescent="0.25">
      <c r="A19">
        <v>15</v>
      </c>
      <c r="B19" s="1" t="str">
        <f t="shared" si="0"/>
        <v>chsw</v>
      </c>
      <c r="C19" t="s">
        <v>10</v>
      </c>
      <c r="D19" t="s">
        <v>16</v>
      </c>
      <c r="E19" t="s">
        <v>22</v>
      </c>
      <c r="H19" t="s">
        <v>14</v>
      </c>
      <c r="I19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co_hrstaffgroupdefrole__w</v>
      </c>
      <c r="J19" s="1" t="s">
        <v>38</v>
      </c>
      <c r="K19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faces/public/company/hr/staffGroupDefRole/*</v>
      </c>
      <c r="L19" s="1" t="str">
        <f>"    ('" &amp;  Tableau1[[#This Row],[Icode]] &amp;  "',        '" &amp; Tableau1[[#This Row],[Designation]] &amp; "'),"</f>
        <v xml:space="preserve">    ('co_hrstaffgroupdefrole__w',        'Staff Connexion role Ecriture'),</v>
      </c>
      <c r="M19" s="1" t="str">
        <f>"('ISM-01', 'ADMIN',    '" &amp; Tableau1[[#This Row],[Icode]] &amp; "',    now()),"</f>
        <v>('ISM-01', 'ADMIN',    'co_hrstaffgroupdefrole__w',    now()),</v>
      </c>
    </row>
    <row r="20" spans="1:13" x14ac:dyDescent="0.25">
      <c r="A20">
        <v>16</v>
      </c>
      <c r="B20" s="1" t="str">
        <f t="shared" si="0"/>
        <v>chsr</v>
      </c>
      <c r="C20" t="s">
        <v>10</v>
      </c>
      <c r="D20" t="s">
        <v>16</v>
      </c>
      <c r="E20" t="s">
        <v>56</v>
      </c>
      <c r="H20" t="s">
        <v>13</v>
      </c>
      <c r="I20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co_hrstaffgroups__r</v>
      </c>
      <c r="J20" s="1" t="s">
        <v>40</v>
      </c>
      <c r="K20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faces/public/company/hr/staffGroups/List*</v>
      </c>
      <c r="L20" s="1" t="str">
        <f>"    ('" &amp;  Tableau1[[#This Row],[Icode]] &amp;  "',        '" &amp; Tableau1[[#This Row],[Designation]] &amp; "'),"</f>
        <v xml:space="preserve">    ('co_hrstaffgroups__r',        'Staff Groupe Lecture'),</v>
      </c>
      <c r="M20" s="1" t="str">
        <f>"('ISM-01', 'ADMIN',    '" &amp; Tableau1[[#This Row],[Icode]] &amp; "',    now()),"</f>
        <v>('ISM-01', 'ADMIN',    'co_hrstaffgroups__r',    now()),</v>
      </c>
    </row>
    <row r="21" spans="1:13" x14ac:dyDescent="0.25">
      <c r="A21">
        <v>17</v>
      </c>
      <c r="B21" s="1" t="str">
        <f t="shared" si="0"/>
        <v>chsw</v>
      </c>
      <c r="C21" t="s">
        <v>10</v>
      </c>
      <c r="D21" t="s">
        <v>16</v>
      </c>
      <c r="E21" t="s">
        <v>56</v>
      </c>
      <c r="H21" t="s">
        <v>14</v>
      </c>
      <c r="I2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co_hrstaffgroups__w</v>
      </c>
      <c r="J21" s="1" t="s">
        <v>41</v>
      </c>
      <c r="K21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faces/public/company/hr/staffGroups/*</v>
      </c>
      <c r="L21" s="1" t="str">
        <f>"    ('" &amp;  Tableau1[[#This Row],[Icode]] &amp;  "',        '" &amp; Tableau1[[#This Row],[Designation]] &amp; "'),"</f>
        <v xml:space="preserve">    ('co_hrstaffgroups__w',        'Staff Groupe Ecriture'),</v>
      </c>
      <c r="M21" s="1" t="str">
        <f>"('ISM-01', 'ADMIN',    '" &amp; Tableau1[[#This Row],[Icode]] &amp; "',    now()),"</f>
        <v>('ISM-01', 'ADMIN',    'co_hrstaffgroups__w',    now()),</v>
      </c>
    </row>
    <row r="22" spans="1:13" x14ac:dyDescent="0.25">
      <c r="A22">
        <v>18</v>
      </c>
      <c r="B22" s="1" t="str">
        <f t="shared" si="0"/>
        <v>cs</v>
      </c>
      <c r="C22" t="s">
        <v>10</v>
      </c>
      <c r="D22" t="s">
        <v>43</v>
      </c>
      <c r="I22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co_smq_</v>
      </c>
      <c r="J22" s="1" t="s">
        <v>47</v>
      </c>
      <c r="K22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faces/public/company/smq/*</v>
      </c>
      <c r="L22" s="1" t="str">
        <f>"    ('" &amp;  Tableau1[[#This Row],[Icode]] &amp;  "',        '" &amp; Tableau1[[#This Row],[Designation]] &amp; "'),"</f>
        <v xml:space="preserve">    ('co_smq_',        'Syst. Management Qualité'),</v>
      </c>
      <c r="M22" s="1" t="str">
        <f>"('ISM-01', 'ADMIN',    '" &amp; Tableau1[[#This Row],[Icode]] &amp; "',    now()),"</f>
        <v>('ISM-01', 'ADMIN',    'co_smq_',    now()),</v>
      </c>
    </row>
    <row r="23" spans="1:13" x14ac:dyDescent="0.25">
      <c r="A23">
        <v>19</v>
      </c>
      <c r="B23" s="1" t="str">
        <f t="shared" si="0"/>
        <v>csdr</v>
      </c>
      <c r="C23" t="s">
        <v>10</v>
      </c>
      <c r="D23" t="s">
        <v>43</v>
      </c>
      <c r="E23" t="s">
        <v>44</v>
      </c>
      <c r="H23" t="s">
        <v>13</v>
      </c>
      <c r="I23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co_smqdocexplorer__r</v>
      </c>
      <c r="J23" s="1" t="s">
        <v>48</v>
      </c>
      <c r="K23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faces/public/company/smq/docExplorer/List*</v>
      </c>
      <c r="L23" s="1" t="str">
        <f>"    ('" &amp;  Tableau1[[#This Row],[Icode]] &amp;  "',        '" &amp; Tableau1[[#This Row],[Designation]] &amp; "'),"</f>
        <v xml:space="preserve">    ('co_smqdocexplorer__r',        'Smq Exploration Document Lecture'),</v>
      </c>
      <c r="M23" s="1" t="str">
        <f>"('ISM-01', 'ADMIN',    '" &amp; Tableau1[[#This Row],[Icode]] &amp; "',    now()),"</f>
        <v>('ISM-01', 'ADMIN',    'co_smqdocexplorer__r',    now()),</v>
      </c>
    </row>
    <row r="24" spans="1:13" x14ac:dyDescent="0.25">
      <c r="A24">
        <v>20</v>
      </c>
      <c r="B24" s="1" t="str">
        <f t="shared" si="0"/>
        <v>csdw</v>
      </c>
      <c r="C24" t="s">
        <v>10</v>
      </c>
      <c r="D24" t="s">
        <v>43</v>
      </c>
      <c r="E24" t="s">
        <v>44</v>
      </c>
      <c r="H24" t="s">
        <v>14</v>
      </c>
      <c r="I24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co_smqdocexplorer__w</v>
      </c>
      <c r="J24" s="1" t="s">
        <v>49</v>
      </c>
      <c r="K24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faces/public/company/smq/docExplorer/*</v>
      </c>
      <c r="L24" s="1" t="str">
        <f>"    ('" &amp;  Tableau1[[#This Row],[Icode]] &amp;  "',        '" &amp; Tableau1[[#This Row],[Designation]] &amp; "'),"</f>
        <v xml:space="preserve">    ('co_smqdocexplorer__w',        'Smq Exploration Document Ecriture'),</v>
      </c>
      <c r="M24" s="1" t="str">
        <f>"('ISM-01', 'ADMIN',    '" &amp; Tableau1[[#This Row],[Icode]] &amp; "',    now()),"</f>
        <v>('ISM-01', 'ADMIN',    'co_smqdocexplorer__w',    now()),</v>
      </c>
    </row>
    <row r="25" spans="1:13" x14ac:dyDescent="0.25">
      <c r="A25">
        <v>21</v>
      </c>
      <c r="B25" s="1" t="str">
        <f t="shared" si="0"/>
        <v>csdr</v>
      </c>
      <c r="C25" t="s">
        <v>10</v>
      </c>
      <c r="D25" t="s">
        <v>43</v>
      </c>
      <c r="E25" t="s">
        <v>45</v>
      </c>
      <c r="H25" t="s">
        <v>13</v>
      </c>
      <c r="I25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co_smqdoctype__r</v>
      </c>
      <c r="J25" s="1" t="s">
        <v>50</v>
      </c>
      <c r="K25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faces/public/company/smq/docType/List*</v>
      </c>
      <c r="L25" s="1" t="str">
        <f>"    ('" &amp;  Tableau1[[#This Row],[Icode]] &amp;  "',        '" &amp; Tableau1[[#This Row],[Designation]] &amp; "'),"</f>
        <v xml:space="preserve">    ('co_smqdoctype__r',        'Smq Type de Document Lecture'),</v>
      </c>
      <c r="M25" s="1" t="str">
        <f>"('ISM-01', 'ADMIN',    '" &amp; Tableau1[[#This Row],[Icode]] &amp; "',    now()),"</f>
        <v>('ISM-01', 'ADMIN',    'co_smqdoctype__r',    now()),</v>
      </c>
    </row>
    <row r="26" spans="1:13" x14ac:dyDescent="0.25">
      <c r="A26">
        <v>22</v>
      </c>
      <c r="B26" s="1" t="str">
        <f t="shared" si="0"/>
        <v>csdw</v>
      </c>
      <c r="C26" t="s">
        <v>10</v>
      </c>
      <c r="D26" t="s">
        <v>43</v>
      </c>
      <c r="E26" t="s">
        <v>45</v>
      </c>
      <c r="H26" t="s">
        <v>14</v>
      </c>
      <c r="I26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co_smqdoctype__w</v>
      </c>
      <c r="J26" s="1" t="s">
        <v>51</v>
      </c>
      <c r="K26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faces/public/company/smq/docType/*</v>
      </c>
      <c r="L26" s="1" t="str">
        <f>"    ('" &amp;  Tableau1[[#This Row],[Icode]] &amp;  "',        '" &amp; Tableau1[[#This Row],[Designation]] &amp; "'),"</f>
        <v xml:space="preserve">    ('co_smqdoctype__w',        'Smq Type de Document Ecriture'),</v>
      </c>
      <c r="M26" s="1" t="str">
        <f>"('ISM-01', 'ADMIN',    '" &amp; Tableau1[[#This Row],[Icode]] &amp; "',    now()),"</f>
        <v>('ISM-01', 'ADMIN',    'co_smqdoctype__w',    now()),</v>
      </c>
    </row>
    <row r="27" spans="1:13" x14ac:dyDescent="0.25">
      <c r="A27">
        <v>23</v>
      </c>
      <c r="B27" s="1" t="str">
        <f t="shared" si="0"/>
        <v>cspr</v>
      </c>
      <c r="C27" t="s">
        <v>10</v>
      </c>
      <c r="D27" t="s">
        <v>43</v>
      </c>
      <c r="E27" t="s">
        <v>46</v>
      </c>
      <c r="H27" t="s">
        <v>13</v>
      </c>
      <c r="I27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co_smqprocessus__r</v>
      </c>
      <c r="J27" s="1" t="s">
        <v>52</v>
      </c>
      <c r="K27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faces/public/company/smq/processus/List*</v>
      </c>
      <c r="L27" s="1" t="str">
        <f>"    ('" &amp;  Tableau1[[#This Row],[Icode]] &amp;  "',        '" &amp; Tableau1[[#This Row],[Designation]] &amp; "'),"</f>
        <v xml:space="preserve">    ('co_smqprocessus__r',        'Smq Processus Lecture'),</v>
      </c>
      <c r="M27" s="1" t="str">
        <f>"('ISM-01', 'ADMIN',    '" &amp; Tableau1[[#This Row],[Icode]] &amp; "',    now()),"</f>
        <v>('ISM-01', 'ADMIN',    'co_smqprocessus__r',    now()),</v>
      </c>
    </row>
    <row r="28" spans="1:13" x14ac:dyDescent="0.25">
      <c r="A28">
        <v>24</v>
      </c>
      <c r="B28" s="1" t="str">
        <f t="shared" si="0"/>
        <v>cspw</v>
      </c>
      <c r="C28" t="s">
        <v>10</v>
      </c>
      <c r="D28" t="s">
        <v>43</v>
      </c>
      <c r="E28" t="s">
        <v>46</v>
      </c>
      <c r="H28" t="s">
        <v>14</v>
      </c>
      <c r="I28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co_smqprocessus__w</v>
      </c>
      <c r="J28" s="1" t="s">
        <v>53</v>
      </c>
      <c r="K28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faces/public/company/smq/processus/*</v>
      </c>
      <c r="L28" s="1" t="str">
        <f>"    ('" &amp;  Tableau1[[#This Row],[Icode]] &amp;  "',        '" &amp; Tableau1[[#This Row],[Designation]] &amp; "'),"</f>
        <v xml:space="preserve">    ('co_smqprocessus__w',        'Smq Processus Ecriture'),</v>
      </c>
      <c r="M28" s="1" t="str">
        <f>"('ISM-01', 'ADMIN',    '" &amp; Tableau1[[#This Row],[Icode]] &amp; "',    now()),"</f>
        <v>('ISM-01', 'ADMIN',    'co_smqprocessus__w',    now()),</v>
      </c>
    </row>
    <row r="29" spans="1:13" x14ac:dyDescent="0.25">
      <c r="A29">
        <v>25</v>
      </c>
      <c r="B29" s="1" t="str">
        <f t="shared" ref="B29:B38" si="1">LEFT(C29,1) &amp; LEFT(D29,1) &amp; LEFT(E29,1) &amp; LEFT(F29,1) &amp; LEFT(G29,1) &amp; LEFT(H29,1)</f>
        <v>csnUr</v>
      </c>
      <c r="C29" t="s">
        <v>10</v>
      </c>
      <c r="D29" t="s">
        <v>43</v>
      </c>
      <c r="E29" t="s">
        <v>57</v>
      </c>
      <c r="F29" t="s">
        <v>72</v>
      </c>
      <c r="H29" t="s">
        <v>13</v>
      </c>
      <c r="I29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co_smqnc_unite_r</v>
      </c>
      <c r="J29" s="1" t="s">
        <v>60</v>
      </c>
      <c r="K29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faces/public/company/smq/nc/Unite/List*</v>
      </c>
      <c r="L29" s="1" t="str">
        <f>"    ('" &amp;  Tableau1[[#This Row],[Icode]] &amp;  "',        '" &amp; Tableau1[[#This Row],[Designation]] &amp; "'),"</f>
        <v xml:space="preserve">    ('co_smqnc_unite_r',        'Smq non-conformité unité lecture'),</v>
      </c>
      <c r="M29" s="1" t="str">
        <f>"('ISM-01', 'ADMIN',    '" &amp; Tableau1[[#This Row],[Icode]] &amp; "',    now()),"</f>
        <v>('ISM-01', 'ADMIN',    'co_smqnc_unite_r',    now()),</v>
      </c>
    </row>
    <row r="30" spans="1:13" x14ac:dyDescent="0.25">
      <c r="A30">
        <v>26</v>
      </c>
      <c r="B30" s="1" t="str">
        <f t="shared" si="1"/>
        <v>csnUw</v>
      </c>
      <c r="C30" t="s">
        <v>10</v>
      </c>
      <c r="D30" t="s">
        <v>43</v>
      </c>
      <c r="E30" t="s">
        <v>57</v>
      </c>
      <c r="F30" t="s">
        <v>72</v>
      </c>
      <c r="H30" t="s">
        <v>14</v>
      </c>
      <c r="I30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co_smqnc_unite_w</v>
      </c>
      <c r="J30" s="1" t="s">
        <v>61</v>
      </c>
      <c r="K30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faces/public/company/smq/nc/Unite/*</v>
      </c>
      <c r="L30" s="1" t="str">
        <f>"    ('" &amp;  Tableau1[[#This Row],[Icode]] &amp;  "',        '" &amp; Tableau1[[#This Row],[Designation]] &amp; "'),"</f>
        <v xml:space="preserve">    ('co_smqnc_unite_w',        'Smq non-conformité unité écriture'),</v>
      </c>
      <c r="M30" s="1" t="str">
        <f>"('ISM-01', 'ADMIN',    '" &amp; Tableau1[[#This Row],[Icode]] &amp; "',    now()),"</f>
        <v>('ISM-01', 'ADMIN',    'co_smqnc_unite_w',    now()),</v>
      </c>
    </row>
    <row r="31" spans="1:13" x14ac:dyDescent="0.25">
      <c r="A31">
        <v>27</v>
      </c>
      <c r="B31" s="1" t="str">
        <f t="shared" si="1"/>
        <v>csnNr</v>
      </c>
      <c r="C31" t="s">
        <v>10</v>
      </c>
      <c r="D31" t="s">
        <v>43</v>
      </c>
      <c r="E31" t="s">
        <v>57</v>
      </c>
      <c r="F31" t="s">
        <v>71</v>
      </c>
      <c r="H31" t="s">
        <v>13</v>
      </c>
      <c r="I31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co_smqnc_nature_r</v>
      </c>
      <c r="J31" s="1" t="s">
        <v>62</v>
      </c>
      <c r="K31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faces/public/company/smq/nc/Nature/List*</v>
      </c>
      <c r="L31" s="1" t="str">
        <f>"    ('" &amp;  Tableau1[[#This Row],[Icode]] &amp;  "',        '" &amp; Tableau1[[#This Row],[Designation]] &amp; "'),"</f>
        <v xml:space="preserve">    ('co_smqnc_nature_r',        'Smq non-conformité nature lecture'),</v>
      </c>
      <c r="M31" s="1" t="str">
        <f>"('ISM-01', 'ADMIN',    '" &amp; Tableau1[[#This Row],[Icode]] &amp; "',    now()),"</f>
        <v>('ISM-01', 'ADMIN',    'co_smqnc_nature_r',    now()),</v>
      </c>
    </row>
    <row r="32" spans="1:13" x14ac:dyDescent="0.25">
      <c r="A32">
        <v>28</v>
      </c>
      <c r="B32" s="1" t="str">
        <f t="shared" si="1"/>
        <v>csnNw</v>
      </c>
      <c r="C32" t="s">
        <v>10</v>
      </c>
      <c r="D32" t="s">
        <v>43</v>
      </c>
      <c r="E32" t="s">
        <v>57</v>
      </c>
      <c r="F32" t="s">
        <v>71</v>
      </c>
      <c r="H32" t="s">
        <v>14</v>
      </c>
      <c r="I32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co_smqnc_nature_w</v>
      </c>
      <c r="J32" s="1" t="s">
        <v>63</v>
      </c>
      <c r="K32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faces/public/company/smq/nc/Nature/*</v>
      </c>
      <c r="L32" s="1" t="str">
        <f>"    ('" &amp;  Tableau1[[#This Row],[Icode]] &amp;  "',        '" &amp; Tableau1[[#This Row],[Designation]] &amp; "'),"</f>
        <v xml:space="preserve">    ('co_smqnc_nature_w',        'Smq non-conformité nature écriture'),</v>
      </c>
      <c r="M32" s="1" t="str">
        <f>"('ISM-01', 'ADMIN',    '" &amp; Tableau1[[#This Row],[Icode]] &amp; "',    now()),"</f>
        <v>('ISM-01', 'ADMIN',    'co_smqnc_nature_w',    now()),</v>
      </c>
    </row>
    <row r="33" spans="1:13" x14ac:dyDescent="0.25">
      <c r="A33">
        <v>29</v>
      </c>
      <c r="B33" s="1" t="str">
        <f t="shared" si="1"/>
        <v>csnGr</v>
      </c>
      <c r="C33" t="s">
        <v>10</v>
      </c>
      <c r="D33" t="s">
        <v>43</v>
      </c>
      <c r="E33" t="s">
        <v>57</v>
      </c>
      <c r="F33" t="s">
        <v>70</v>
      </c>
      <c r="H33" t="s">
        <v>13</v>
      </c>
      <c r="I33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co_smqnc_gravite_r</v>
      </c>
      <c r="J33" s="1" t="s">
        <v>64</v>
      </c>
      <c r="K33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faces/public/company/smq/nc/Gravite/List*</v>
      </c>
      <c r="L33" s="1" t="str">
        <f>"    ('" &amp;  Tableau1[[#This Row],[Icode]] &amp;  "',        '" &amp; Tableau1[[#This Row],[Designation]] &amp; "'),"</f>
        <v xml:space="preserve">    ('co_smqnc_gravite_r',        'Smq non-conformité gravité lecture'),</v>
      </c>
      <c r="M33" s="1" t="str">
        <f>"('ISM-01', 'ADMIN',    '" &amp; Tableau1[[#This Row],[Icode]] &amp; "',    now()),"</f>
        <v>('ISM-01', 'ADMIN',    'co_smqnc_gravite_r',    now()),</v>
      </c>
    </row>
    <row r="34" spans="1:13" x14ac:dyDescent="0.25">
      <c r="A34">
        <v>30</v>
      </c>
      <c r="B34" s="1" t="str">
        <f t="shared" si="1"/>
        <v>csnGw</v>
      </c>
      <c r="C34" t="s">
        <v>10</v>
      </c>
      <c r="D34" t="s">
        <v>43</v>
      </c>
      <c r="E34" t="s">
        <v>57</v>
      </c>
      <c r="F34" t="s">
        <v>70</v>
      </c>
      <c r="H34" t="s">
        <v>14</v>
      </c>
      <c r="I34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co_smqnc_gravite_w</v>
      </c>
      <c r="J34" s="1" t="s">
        <v>65</v>
      </c>
      <c r="K34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faces/public/company/smq/nc/Gravite/*</v>
      </c>
      <c r="L34" s="1" t="str">
        <f>"    ('" &amp;  Tableau1[[#This Row],[Icode]] &amp;  "',        '" &amp; Tableau1[[#This Row],[Designation]] &amp; "'),"</f>
        <v xml:space="preserve">    ('co_smqnc_gravite_w',        'Smq non-conformité gravité écriture'),</v>
      </c>
      <c r="M34" s="1" t="str">
        <f>"('ISM-01', 'ADMIN',    '" &amp; Tableau1[[#This Row],[Icode]] &amp; "',    now()),"</f>
        <v>('ISM-01', 'ADMIN',    'co_smqnc_gravite_w',    now()),</v>
      </c>
    </row>
    <row r="35" spans="1:13" x14ac:dyDescent="0.25">
      <c r="A35">
        <v>31</v>
      </c>
      <c r="B35" s="1" t="str">
        <f t="shared" si="1"/>
        <v>csnFr</v>
      </c>
      <c r="C35" t="s">
        <v>10</v>
      </c>
      <c r="D35" t="s">
        <v>43</v>
      </c>
      <c r="E35" t="s">
        <v>57</v>
      </c>
      <c r="F35" t="s">
        <v>69</v>
      </c>
      <c r="H35" t="s">
        <v>13</v>
      </c>
      <c r="I35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co_smqnc_frequence_r</v>
      </c>
      <c r="J35" s="1" t="s">
        <v>66</v>
      </c>
      <c r="K35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faces/public/company/smq/nc/Frequence/List*</v>
      </c>
      <c r="L35" s="1" t="str">
        <f>"    ('" &amp;  Tableau1[[#This Row],[Icode]] &amp;  "',        '" &amp; Tableau1[[#This Row],[Designation]] &amp; "'),"</f>
        <v xml:space="preserve">    ('co_smqnc_frequence_r',        'Smq non-conformité fréquence lecture'),</v>
      </c>
      <c r="M35" s="1" t="str">
        <f>"('ISM-01', 'ADMIN',    '" &amp; Tableau1[[#This Row],[Icode]] &amp; "',    now()),"</f>
        <v>('ISM-01', 'ADMIN',    'co_smqnc_frequence_r',    now()),</v>
      </c>
    </row>
    <row r="36" spans="1:13" x14ac:dyDescent="0.25">
      <c r="A36">
        <v>32</v>
      </c>
      <c r="B36" s="1" t="str">
        <f t="shared" si="1"/>
        <v>csnFw</v>
      </c>
      <c r="C36" t="s">
        <v>10</v>
      </c>
      <c r="D36" t="s">
        <v>43</v>
      </c>
      <c r="E36" t="s">
        <v>57</v>
      </c>
      <c r="F36" t="s">
        <v>69</v>
      </c>
      <c r="H36" t="s">
        <v>14</v>
      </c>
      <c r="I36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co_smqnc_frequence_w</v>
      </c>
      <c r="J36" s="1" t="s">
        <v>67</v>
      </c>
      <c r="K36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faces/public/company/smq/nc/Frequence/*</v>
      </c>
      <c r="L36" s="1" t="str">
        <f>"    ('" &amp;  Tableau1[[#This Row],[Icode]] &amp;  "',        '" &amp; Tableau1[[#This Row],[Designation]] &amp; "'),"</f>
        <v xml:space="preserve">    ('co_smqnc_frequence_w',        'Smq non-conformité fréquence écriture'),</v>
      </c>
      <c r="M36" s="1" t="str">
        <f>"('ISM-01', 'ADMIN',    '" &amp; Tableau1[[#This Row],[Icode]] &amp; "',    now()),"</f>
        <v>('ISM-01', 'ADMIN',    'co_smqnc_frequence_w',    now()),</v>
      </c>
    </row>
    <row r="37" spans="1:13" x14ac:dyDescent="0.25">
      <c r="A37">
        <v>33</v>
      </c>
      <c r="B37" s="1" t="str">
        <f t="shared" si="1"/>
        <v>csnRr</v>
      </c>
      <c r="C37" t="s">
        <v>10</v>
      </c>
      <c r="D37" t="s">
        <v>43</v>
      </c>
      <c r="E37" t="s">
        <v>57</v>
      </c>
      <c r="F37" t="s">
        <v>68</v>
      </c>
      <c r="H37" t="s">
        <v>13</v>
      </c>
      <c r="I37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co_smqnc_request_r</v>
      </c>
      <c r="J37" s="1" t="s">
        <v>58</v>
      </c>
      <c r="K37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faces/public/company/smq/nc/Request/List*</v>
      </c>
      <c r="L37" s="1" t="str">
        <f>"    ('" &amp;  Tableau1[[#This Row],[Icode]] &amp;  "',        '" &amp; Tableau1[[#This Row],[Designation]] &amp; "'),"</f>
        <v xml:space="preserve">    ('co_smqnc_request_r',        'Smq non conformite lecture'),</v>
      </c>
      <c r="M37" s="1" t="str">
        <f>"('ISM-01', 'ADMIN',    '" &amp; Tableau1[[#This Row],[Icode]] &amp; "',    now()),"</f>
        <v>('ISM-01', 'ADMIN',    'co_smqnc_request_r',    now()),</v>
      </c>
    </row>
    <row r="38" spans="1:13" x14ac:dyDescent="0.25">
      <c r="A38">
        <v>34</v>
      </c>
      <c r="B38" s="1" t="str">
        <f t="shared" si="1"/>
        <v>csnRw</v>
      </c>
      <c r="C38" t="s">
        <v>10</v>
      </c>
      <c r="D38" t="s">
        <v>43</v>
      </c>
      <c r="E38" t="s">
        <v>57</v>
      </c>
      <c r="F38" t="s">
        <v>68</v>
      </c>
      <c r="H38" t="s">
        <v>14</v>
      </c>
      <c r="I38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co_smqnc_request_w</v>
      </c>
      <c r="J38" s="1" t="s">
        <v>59</v>
      </c>
      <c r="K38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faces/public/company/smq/nc/Request/*</v>
      </c>
      <c r="L38" s="1" t="str">
        <f>"    ('" &amp;  Tableau1[[#This Row],[Icode]] &amp;  "',        '" &amp; Tableau1[[#This Row],[Designation]] &amp; "'),"</f>
        <v xml:space="preserve">    ('co_smqnc_request_w',        'Smq non conformite écriture'),</v>
      </c>
      <c r="M38" s="1" t="str">
        <f>"('ISM-01', 'ADMIN',    '" &amp; Tableau1[[#This Row],[Icode]] &amp; "',    now()),"</f>
        <v>('ISM-01', 'ADMIN',    'co_smqnc_request_w',    now()),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workbookViewId="0">
      <pane xSplit="2" ySplit="1" topLeftCell="G17" activePane="bottomRight" state="frozen"/>
      <selection pane="topRight" activeCell="C1" sqref="C1"/>
      <selection pane="bottomLeft" activeCell="A2" sqref="A2"/>
      <selection pane="bottomRight" activeCell="G48" sqref="G48"/>
    </sheetView>
  </sheetViews>
  <sheetFormatPr baseColWidth="10" defaultRowHeight="15" x14ac:dyDescent="0.25"/>
  <cols>
    <col min="1" max="1" width="7" customWidth="1"/>
    <col min="2" max="2" width="49.140625" customWidth="1"/>
    <col min="3" max="3" width="21" customWidth="1"/>
    <col min="4" max="4" width="22" customWidth="1"/>
    <col min="5" max="5" width="16.42578125" customWidth="1"/>
    <col min="6" max="6" width="22" customWidth="1"/>
    <col min="7" max="7" width="87.5703125" customWidth="1"/>
    <col min="8" max="8" width="11.7109375" bestFit="1" customWidth="1"/>
    <col min="9" max="9" width="5.140625" customWidth="1"/>
    <col min="10" max="10" width="70.5703125" customWidth="1"/>
    <col min="11" max="12" width="36.5703125" customWidth="1"/>
    <col min="13" max="13" width="74.42578125" customWidth="1"/>
    <col min="14" max="14" width="99.140625" customWidth="1"/>
    <col min="15" max="15" width="10.140625" customWidth="1"/>
    <col min="16" max="16" width="27.140625" customWidth="1"/>
    <col min="17" max="17" width="29.5703125" customWidth="1"/>
    <col min="18" max="18" width="42.42578125" customWidth="1"/>
  </cols>
  <sheetData>
    <row r="1" spans="1:18" ht="13.5" customHeight="1" x14ac:dyDescent="0.25">
      <c r="A1" s="2" t="s">
        <v>586</v>
      </c>
      <c r="B1" s="2" t="s">
        <v>86</v>
      </c>
      <c r="C1" t="s">
        <v>85</v>
      </c>
      <c r="D1" t="s">
        <v>92</v>
      </c>
      <c r="E1" t="s">
        <v>616</v>
      </c>
      <c r="F1" t="s">
        <v>444</v>
      </c>
      <c r="G1" t="s">
        <v>581</v>
      </c>
      <c r="H1" t="s">
        <v>597</v>
      </c>
      <c r="I1" t="s">
        <v>93</v>
      </c>
      <c r="J1" s="7" t="s">
        <v>579</v>
      </c>
      <c r="K1" s="7" t="s">
        <v>580</v>
      </c>
      <c r="L1" s="7"/>
      <c r="M1" s="7" t="s">
        <v>583</v>
      </c>
      <c r="N1" s="7" t="s">
        <v>582</v>
      </c>
      <c r="O1" s="7" t="s">
        <v>754</v>
      </c>
      <c r="P1" t="s">
        <v>584</v>
      </c>
      <c r="Q1" t="s">
        <v>585</v>
      </c>
      <c r="R1" s="7" t="s">
        <v>753</v>
      </c>
    </row>
    <row r="2" spans="1:18" ht="203.25" customHeight="1" x14ac:dyDescent="0.25">
      <c r="A2" s="2">
        <v>1</v>
      </c>
      <c r="B2" s="2" t="s">
        <v>73</v>
      </c>
      <c r="C2" s="8" t="s">
        <v>87</v>
      </c>
      <c r="D2" s="8" t="s">
        <v>89</v>
      </c>
      <c r="E2" s="8" t="s">
        <v>614</v>
      </c>
      <c r="F2" s="8" t="s">
        <v>445</v>
      </c>
      <c r="G2" s="8" t="s">
        <v>551</v>
      </c>
      <c r="H2" s="8" t="s">
        <v>587</v>
      </c>
      <c r="I2" t="s">
        <v>94</v>
      </c>
      <c r="J2" s="9" t="str">
        <f>"&lt;security-constraint&gt;
        &lt;display-name&gt;" &amp; D2 &amp; " Security onstraint&lt;/display-name&gt;
        &lt;web-resource-collection&gt;
            &lt;web-resource-name&gt;" &amp; D2 &amp; " Web Security&lt;/web-resource-name&gt;
            &lt;url-pattern&gt;" &amp; B2 &amp; "&lt;/url-pattern&gt;
        &lt;/web-resource-collection&gt;
        &lt;auth-constraint&gt;
            &lt;role-name&gt;" &amp; C2 &amp; "&lt;/role-name&gt;
        &lt;/auth-constraint&gt;
        &lt;user-data-constraint&gt;
            &lt;transport-guarantee&gt;" &amp; I2 &amp; "&lt;/transport-guarantee&gt;
        &lt;/user-data-constraint&gt;
    &lt;/security-constraint&gt;"</f>
        <v>&lt;security-constraint&gt;
        &lt;display-name&gt;Guest Security onstraint&lt;/display-name&gt;
        &lt;web-resource-collection&gt;
            &lt;web-resource-name&gt;Guest Web Security&lt;/web-resource-name&gt;
            &lt;url-pattern&gt;/faces/*&lt;/url-pattern&gt;
        &lt;/web-resource-collection&gt;
        &lt;auth-constraint&gt;
            &lt;role-name&gt;GUEST&lt;/role-name&gt;
        &lt;/auth-constraint&gt;
        &lt;user-data-constraint&gt;
            &lt;transport-guarantee&gt;NONE&lt;/transport-guarantee&gt;
        &lt;/user-data-constraint&gt;
    &lt;/security-constraint&gt;</v>
      </c>
      <c r="K2" s="9" t="str">
        <f>"&lt;security-role&gt;
&lt;role-name&gt;" &amp; C2 &amp; "&lt;/role-name&gt;
&lt;/security-role&gt;"</f>
        <v>&lt;security-role&gt;
&lt;role-name&gt;GUEST&lt;/role-name&gt;
&lt;/security-role&gt;</v>
      </c>
      <c r="L2" s="6" t="str">
        <f>"&lt;security-role-mapping&gt;
    &lt;role-name&gt;" &amp; C2 &amp; "&lt;/role-name&gt;
    &lt;group-name&gt;" &amp; C2 &amp; "&lt;/group-name&gt;
  &lt;/security-role-mapping&gt;"</f>
        <v>&lt;security-role-mapping&gt;
    &lt;role-name&gt;GUEST&lt;/role-name&gt;
    &lt;group-name&gt;GUEST&lt;/group-name&gt;
  &lt;/security-role-mapping&gt;</v>
      </c>
      <c r="M2" s="9" t="str">
        <f>F2 &amp; "_Name=" &amp; E2 &amp; "
" &amp; F2 &amp; "_Path=" &amp; B2 &amp; "
" &amp; F2 &amp; "_RoleName=" &amp; C2 &amp; "
" &amp; F2 &amp; "_Description=" &amp; G2 &amp; CHAR(10)</f>
        <v xml:space="preserve">guest_Name=Invité
guest_Path=/faces/*
guest_RoleName=GUEST
guest_Description=Permet l'accès au système
</v>
      </c>
      <c r="N2" s="9" t="str">
        <f>"CheckboxTreeNode node" &amp; REPLACE(F2,1,1,UPPER(LEFT(F2,1))) &amp; " = new CheckboxTreeNode(new CtrlAccess(ResourceBundle.getBundle(JsfUtil.SECURITY).getString(""" &amp; F2 &amp; "_Name""),
                ResourceBundle.getBundle(JsfUtil.SECURITY).getString("""  &amp; F2 &amp; "_RoleName""),
                ResourceBundle.getBundle(JsfUtil.SECURITY).getString("""  &amp; F2 &amp; "_Path""""),
                ResourceBundle.getBundle(JsfUtil.SECURITY).getString("""  &amp; F2 &amp; "_Description"""")),
                node" &amp; REPLACE(H2,1,1,UPPER(LEFT(H2,1))) &amp; ");" &amp; CHAR(10) &amp; """"</f>
        <v>CheckboxTreeNode nodeGuest = new CheckboxTreeNode(new CtrlAccess(ResourceBundle.getBundle(JsfUtil.SECURITY).getString("guest_Name"),
                ResourceBundle.getBundle(JsfUtil.SECURITY).getString("guest_RoleName"),
                ResourceBundle.getBundle(JsfUtil.SECURITY).getString("guest_Path""),
                ResourceBundle.getBundle(JsfUtil.SECURITY).getString("guest_Description"")),
                nodeRoot);
"</v>
      </c>
      <c r="O2" s="9">
        <v>0</v>
      </c>
      <c r="P2" s="10" t="str">
        <f>"INSERT INTO `ism`.`ism_role` (`role`, `rolename`) VALUES ('" &amp; C2 &amp; "', '" &amp; D2 &amp;"');"</f>
        <v>INSERT INTO `ism`.`ism_role` (`role`, `rolename`) VALUES ('GUEST', 'Guest');</v>
      </c>
      <c r="Q2" s="11" t="str">
        <f>IF(O2=0,"INSERT INTO `ism`.`staff_group_def_role` (`stgdr_company`, `stgdr_group_def`, `stgdr_role`, `stgdr_activated`, `stgdr_created`) VALUES ('39', 'GOUROU', '" &amp; C2 &amp; "', 1, NOW()),('39', 'ADMIN', '" &amp; C2 &amp; "', 1, NOW());","INSERT INTO `ism`.`staff_group_def_role` (`stgdr_company`, `stgdr_group_def`, `stgdr_role`, `stgdr_activated`, `stgdr_created`) VALUES ('39', 'GOUROU', '" &amp; C2 &amp; "', 1, NOW());")</f>
        <v>INSERT INTO `ism`.`staff_group_def_role` (`stgdr_company`, `stgdr_group_def`, `stgdr_role`, `stgdr_activated`, `stgdr_created`) VALUES ('39', 'GOUROU', 'GUEST', 1, NOW()),('39', 'ADMIN', 'GUEST', 1, NOW());</v>
      </c>
      <c r="R2" s="9" t="str">
        <f>"&lt;br /&gt;
 &lt;h:outputText value=""User in role " &amp; C2 &amp; " : #{request.isUserInRole('" &amp; C2 &amp; "')}"" /&gt;"</f>
        <v>&lt;br /&gt;
 &lt;h:outputText value="User in role GUEST : #{request.isUserInRole('GUEST')}" /&gt;</v>
      </c>
    </row>
    <row r="3" spans="1:18" ht="16.5" customHeight="1" x14ac:dyDescent="0.25">
      <c r="A3" s="2">
        <v>2</v>
      </c>
      <c r="B3" s="2" t="s">
        <v>74</v>
      </c>
      <c r="C3" s="8" t="s">
        <v>88</v>
      </c>
      <c r="D3" s="8" t="s">
        <v>90</v>
      </c>
      <c r="E3" s="8" t="s">
        <v>90</v>
      </c>
      <c r="F3" s="8" t="s">
        <v>10</v>
      </c>
      <c r="G3" s="8" t="s">
        <v>550</v>
      </c>
      <c r="H3" s="8" t="s">
        <v>587</v>
      </c>
      <c r="I3" t="s">
        <v>95</v>
      </c>
      <c r="J3" s="9" t="str">
        <f t="shared" ref="J3:J60" si="0">"&lt;security-constraint&gt;
        &lt;display-name&gt;" &amp; D3 &amp; " Security onstraint&lt;/display-name&gt;
        &lt;web-resource-collection&gt;
            &lt;web-resource-name&gt;" &amp; D3 &amp; " Web Security&lt;/web-resource-name&gt;
            &lt;url-pattern&gt;" &amp; B3 &amp; "&lt;/url-pattern&gt;
        &lt;/web-resource-collection&gt;
        &lt;auth-constraint&gt;
            &lt;role-name&gt;" &amp; C3 &amp; "&lt;/role-name&gt;
        &lt;/auth-constraint&gt;
        &lt;user-data-constraint&gt;
            &lt;transport-guarantee&gt;" &amp; I3 &amp; "&lt;/transport-guarantee&gt;
        &lt;/user-data-constraint&gt;
    &lt;/security-constraint&gt;"</f>
        <v>&lt;security-constraint&gt;
        &lt;display-name&gt;Staff Security onstraint&lt;/display-name&gt;
        &lt;web-resource-collection&gt;
            &lt;web-resource-name&gt;Staff Web Security&lt;/web-resource-name&gt;
            &lt;url-pattern&gt;/faces/company/*&lt;/url-pattern&gt;
        &lt;/web-resource-collection&gt;
        &lt;auth-constraint&gt;
            &lt;role-name&gt;STAFF&lt;/role-name&gt;
        &lt;/auth-constraint&gt;
        &lt;user-data-constraint&gt;
            &lt;transport-guarantee&gt;CONFIDENTIAL&lt;/transport-guarantee&gt;
        &lt;/user-data-constraint&gt;
    &lt;/security-constraint&gt;</v>
      </c>
      <c r="K3" s="9" t="str">
        <f t="shared" ref="K3:K60" si="1">"&lt;security-role&gt;
&lt;role-name&gt;" &amp; C3 &amp; "&lt;/role-name&gt;
&lt;/security-role&gt;"</f>
        <v>&lt;security-role&gt;
&lt;role-name&gt;STAFF&lt;/role-name&gt;
&lt;/security-role&gt;</v>
      </c>
      <c r="L3" s="6" t="str">
        <f t="shared" ref="L3:L60" si="2">"&lt;security-role-mapping&gt;
    &lt;role-name&gt;" &amp; C3 &amp; "&lt;/role-name&gt;
    &lt;group-name&gt;" &amp; C3 &amp; "&lt;/group-name&gt;
  &lt;/security-role-mapping&gt;"</f>
        <v>&lt;security-role-mapping&gt;
    &lt;role-name&gt;STAFF&lt;/role-name&gt;
    &lt;group-name&gt;STAFF&lt;/group-name&gt;
  &lt;/security-role-mapping&gt;</v>
      </c>
      <c r="M3" s="9" t="str">
        <f t="shared" ref="M3:M60" si="3">F3 &amp; "_Name=" &amp; E3 &amp; "
" &amp; F3 &amp; "_Path=" &amp; B3 &amp; "
" &amp; F3 &amp; "_RoleName=" &amp; C3 &amp; "
" &amp; F3 &amp; "_Description=" &amp; G3 &amp; CHAR(10)</f>
        <v xml:space="preserve">company_Name=Staff
company_Path=/faces/company/*
company_RoleName=STAFF
company_Description=Permet l'accès à la société
</v>
      </c>
      <c r="N3" s="9" t="str">
        <f t="shared" ref="N3:N60" si="4">"CheckboxTreeNode node" &amp; REPLACE(F3,1,1,UPPER(LEFT(F3,1))) &amp; " = new CheckboxTreeNode(new CtrlAccess(ResourceBundle.getBundle(JsfUtil.SECURITY).getString(""" &amp; F3 &amp; "_Name""),
                ResourceBundle.getBundle(JsfUtil.SECURITY).getString("""  &amp; F3 &amp; "_RoleName""),
                ResourceBundle.getBundle(JsfUtil.SECURITY).getString("""  &amp; F3 &amp; "_Path""""),
                ResourceBundle.getBundle(JsfUtil.SECURITY).getString("""  &amp; F3 &amp; "_Description"""")),
                node" &amp; REPLACE(H3,1,1,UPPER(LEFT(H3,1))) &amp; ");" &amp; CHAR(10) &amp; """"</f>
        <v>CheckboxTreeNode nodeCompany = new CheckboxTreeNode(new CtrlAccess(ResourceBundle.getBundle(JsfUtil.SECURITY).getString("company_Name"),
                ResourceBundle.getBundle(JsfUtil.SECURITY).getString("company_RoleName"),
                ResourceBundle.getBundle(JsfUtil.SECURITY).getString("company_Path""),
                ResourceBundle.getBundle(JsfUtil.SECURITY).getString("company_Description"")),
                nodeRoot);
"</v>
      </c>
      <c r="O3" s="9">
        <v>0</v>
      </c>
      <c r="P3" s="6" t="str">
        <f t="shared" ref="P3:P60" si="5">"INSERT INTO `ism`.`ism_role` (`role`, `rolename`) VALUES ('" &amp; C3 &amp; "', '" &amp; D3 &amp;"');"</f>
        <v>INSERT INTO `ism`.`ism_role` (`role`, `rolename`) VALUES ('STAFF', 'Staff');</v>
      </c>
      <c r="Q3" s="11" t="str">
        <f t="shared" ref="Q3:Q61" si="6">IF(O3=0,"INSERT INTO `ism`.`staff_group_def_role` (`stgdr_company`, `stgdr_group_def`, `stgdr_role`, `stgdr_activated`, `stgdr_created`) VALUES ('39', 'GOUROU', '" &amp; C3 &amp; "', 1, NOW()),('39', 'ADMIN', '" &amp; C3 &amp; "', 1, NOW());","INSERT INTO `ism`.`staff_group_def_role` (`stgdr_company`, `stgdr_group_def`, `stgdr_role`, `stgdr_activated`, `stgdr_created`) VALUES ('39', 'GOUROU', '" &amp; C3 &amp; "', 1, NOW());")</f>
        <v>INSERT INTO `ism`.`staff_group_def_role` (`stgdr_company`, `stgdr_group_def`, `stgdr_role`, `stgdr_activated`, `stgdr_created`) VALUES ('39', 'GOUROU', 'STAFF', 1, NOW()),('39', 'ADMIN', 'STAFF', 1, NOW());</v>
      </c>
      <c r="R3" s="9" t="str">
        <f t="shared" ref="R3:R60" si="7">"&lt;br /&gt;
 &lt;h:outputText value=""User in role " &amp; C3 &amp; " : #{request.isUserInRole('" &amp; C3 &amp; "')}"" /&gt;"</f>
        <v>&lt;br /&gt;
 &lt;h:outputText value="User in role STAFF : #{request.isUserInRole('STAFF')}" /&gt;</v>
      </c>
    </row>
    <row r="4" spans="1:18" ht="14.25" customHeight="1" x14ac:dyDescent="0.25">
      <c r="A4" s="3" t="s">
        <v>588</v>
      </c>
      <c r="B4" s="3" t="s">
        <v>75</v>
      </c>
      <c r="C4" s="3" t="s">
        <v>91</v>
      </c>
      <c r="D4" s="3" t="s">
        <v>24</v>
      </c>
      <c r="E4" s="3" t="s">
        <v>617</v>
      </c>
      <c r="F4" s="3" t="s">
        <v>11</v>
      </c>
      <c r="G4" s="3" t="s">
        <v>549</v>
      </c>
      <c r="H4" s="3" t="s">
        <v>10</v>
      </c>
      <c r="I4" t="s">
        <v>95</v>
      </c>
      <c r="J4" s="9" t="str">
        <f t="shared" si="0"/>
        <v>&lt;security-constraint&gt;
        &lt;display-name&gt;Administration Security onstraint&lt;/display-name&gt;
        &lt;web-resource-collection&gt;
            &lt;web-resource-name&gt;Administration Web Security&lt;/web-resource-name&gt;
            &lt;url-pattern&gt;/faces/company/admin/*&lt;/url-pattern&gt;
        &lt;/web-resource-collection&gt;
        &lt;auth-constraint&gt;
            &lt;role-name&gt;ADMIN&lt;/role-name&gt;
        &lt;/auth-constraint&gt;
        &lt;user-data-constraint&gt;
            &lt;transport-guarantee&gt;CONFIDENTIAL&lt;/transport-guarantee&gt;
        &lt;/user-data-constraint&gt;
    &lt;/security-constraint&gt;</v>
      </c>
      <c r="K4" s="9" t="str">
        <f t="shared" si="1"/>
        <v>&lt;security-role&gt;
&lt;role-name&gt;ADMIN&lt;/role-name&gt;
&lt;/security-role&gt;</v>
      </c>
      <c r="L4" s="6" t="str">
        <f t="shared" si="2"/>
        <v>&lt;security-role-mapping&gt;
    &lt;role-name&gt;ADMIN&lt;/role-name&gt;
    &lt;group-name&gt;ADMIN&lt;/group-name&gt;
  &lt;/security-role-mapping&gt;</v>
      </c>
      <c r="M4" s="9" t="str">
        <f t="shared" si="3"/>
        <v xml:space="preserve">admin_Name=Administrateur
admin_Path=/faces/company/admin/*
admin_RoleName=ADMIN
admin_Description=Permet l'accès à l'administration du système
</v>
      </c>
      <c r="N4" s="9" t="str">
        <f t="shared" si="4"/>
        <v>CheckboxTreeNode nodeAdmin = new CheckboxTreeNode(new CtrlAccess(ResourceBundle.getBundle(JsfUtil.SECURITY).getString("admin_Name"),
                ResourceBundle.getBundle(JsfUtil.SECURITY).getString("admin_RoleName"),
                ResourceBundle.getBundle(JsfUtil.SECURITY).getString("admin_Path""),
                ResourceBundle.getBundle(JsfUtil.SECURITY).getString("admin_Description"")),
                nodeCompany);
"</v>
      </c>
      <c r="O4" s="9">
        <v>0</v>
      </c>
      <c r="P4" s="6" t="str">
        <f t="shared" si="5"/>
        <v>INSERT INTO `ism`.`ism_role` (`role`, `rolename`) VALUES ('ADMIN', 'Administration');</v>
      </c>
      <c r="Q4" s="11" t="str">
        <f t="shared" si="6"/>
        <v>INSERT INTO `ism`.`staff_group_def_role` (`stgdr_company`, `stgdr_group_def`, `stgdr_role`, `stgdr_activated`, `stgdr_created`) VALUES ('39', 'GOUROU', 'ADMIN', 1, NOW()),('39', 'ADMIN', 'ADMIN', 1, NOW());</v>
      </c>
      <c r="R4" s="9" t="str">
        <f t="shared" si="7"/>
        <v>&lt;br /&gt;
 &lt;h:outputText value="User in role ADMIN : #{request.isUserInRole('ADMIN')}" /&gt;</v>
      </c>
    </row>
    <row r="5" spans="1:18" ht="13.5" customHeight="1" x14ac:dyDescent="0.25">
      <c r="A5" s="5" t="s">
        <v>589</v>
      </c>
      <c r="B5" s="5" t="s">
        <v>76</v>
      </c>
      <c r="C5" s="5" t="s">
        <v>96</v>
      </c>
      <c r="D5" s="5" t="s">
        <v>105</v>
      </c>
      <c r="E5" s="5" t="s">
        <v>615</v>
      </c>
      <c r="F5" s="5" t="s">
        <v>575</v>
      </c>
      <c r="G5" s="5" t="s">
        <v>548</v>
      </c>
      <c r="H5" s="5" t="s">
        <v>11</v>
      </c>
      <c r="I5" t="s">
        <v>95</v>
      </c>
      <c r="J5" s="9" t="str">
        <f t="shared" si="0"/>
        <v>&lt;security-constraint&gt;
        &lt;display-name&gt;Company Security onstraint&lt;/display-name&gt;
        &lt;web-resource-collection&gt;
            &lt;web-resource-name&gt;Company Web Security&lt;/web-resource-name&gt;
            &lt;url-pattern&gt;/faces/company/admin/company/*&lt;/url-pattern&gt;
        &lt;/web-resource-collection&gt;
        &lt;auth-constraint&gt;
            &lt;role-name&gt;A_COMPANY&lt;/role-name&gt;
        &lt;/auth-constraint&gt;
        &lt;user-data-constraint&gt;
            &lt;transport-guarantee&gt;CONFIDENTIAL&lt;/transport-guarantee&gt;
        &lt;/user-data-constraint&gt;
    &lt;/security-constraint&gt;</v>
      </c>
      <c r="K5" s="9" t="str">
        <f t="shared" si="1"/>
        <v>&lt;security-role&gt;
&lt;role-name&gt;A_COMPANY&lt;/role-name&gt;
&lt;/security-role&gt;</v>
      </c>
      <c r="L5" s="6" t="str">
        <f t="shared" si="2"/>
        <v>&lt;security-role-mapping&gt;
    &lt;role-name&gt;A_COMPANY&lt;/role-name&gt;
    &lt;group-name&gt;A_COMPANY&lt;/group-name&gt;
  &lt;/security-role-mapping&gt;</v>
      </c>
      <c r="M5" s="9" t="str">
        <f t="shared" si="3"/>
        <v xml:space="preserve">aCompany_Name=Société
aCompany_Path=/faces/company/admin/company/*
aCompany_RoleName=A_COMPANY
aCompany_Description=Permet la gestion des sociétés
</v>
      </c>
      <c r="N5" s="9" t="str">
        <f t="shared" si="4"/>
        <v>CheckboxTreeNode nodeACompany = new CheckboxTreeNode(new CtrlAccess(ResourceBundle.getBundle(JsfUtil.SECURITY).getString("aCompany_Name"),
                ResourceBundle.getBundle(JsfUtil.SECURITY).getString("aCompany_RoleName"),
                ResourceBundle.getBundle(JsfUtil.SECURITY).getString("aCompany_Path""),
                ResourceBundle.getBundle(JsfUtil.SECURITY).getString("aCompany_Description"")),
                nodeAdmin);
"</v>
      </c>
      <c r="O5" s="9">
        <v>0</v>
      </c>
      <c r="P5" s="6" t="str">
        <f t="shared" si="5"/>
        <v>INSERT INTO `ism`.`ism_role` (`role`, `rolename`) VALUES ('A_COMPANY', 'Company');</v>
      </c>
      <c r="Q5" s="11" t="str">
        <f t="shared" si="6"/>
        <v>INSERT INTO `ism`.`staff_group_def_role` (`stgdr_company`, `stgdr_group_def`, `stgdr_role`, `stgdr_activated`, `stgdr_created`) VALUES ('39', 'GOUROU', 'A_COMPANY', 1, NOW()),('39', 'ADMIN', 'A_COMPANY', 1, NOW());</v>
      </c>
      <c r="R5" s="9" t="str">
        <f t="shared" si="7"/>
        <v>&lt;br /&gt;
 &lt;h:outputText value="User in role A_COMPANY : #{request.isUserInRole('A_COMPANY')}" /&gt;</v>
      </c>
    </row>
    <row r="6" spans="1:18" ht="13.5" customHeight="1" x14ac:dyDescent="0.25">
      <c r="A6" s="2"/>
      <c r="B6" s="2" t="s">
        <v>77</v>
      </c>
      <c r="C6" s="8" t="s">
        <v>97</v>
      </c>
      <c r="D6" s="8" t="s">
        <v>109</v>
      </c>
      <c r="E6" s="8" t="s">
        <v>618</v>
      </c>
      <c r="F6" s="8" t="s">
        <v>447</v>
      </c>
      <c r="G6" s="8" t="s">
        <v>554</v>
      </c>
      <c r="H6" s="8" t="s">
        <v>575</v>
      </c>
      <c r="I6" t="s">
        <v>95</v>
      </c>
      <c r="J6" s="9" t="str">
        <f t="shared" si="0"/>
        <v>&lt;security-constraint&gt;
        &lt;display-name&gt;Create Company Security onstraint&lt;/display-name&gt;
        &lt;web-resource-collection&gt;
            &lt;web-resource-name&gt;Create Company Web Security&lt;/web-resource-name&gt;
            &lt;url-pattern&gt;/faces/company/admin/company/Create.xhtml&lt;/url-pattern&gt;
        &lt;/web-resource-collection&gt;
        &lt;auth-constraint&gt;
            &lt;role-name&gt;A_COMPANY_C&lt;/role-name&gt;
        &lt;/auth-constraint&gt;
        &lt;user-data-constraint&gt;
            &lt;transport-guarantee&gt;CONFIDENTIAL&lt;/transport-guarantee&gt;
        &lt;/user-data-constraint&gt;
    &lt;/security-constraint&gt;</v>
      </c>
      <c r="K6" s="9" t="str">
        <f t="shared" si="1"/>
        <v>&lt;security-role&gt;
&lt;role-name&gt;A_COMPANY_C&lt;/role-name&gt;
&lt;/security-role&gt;</v>
      </c>
      <c r="L6" s="6" t="str">
        <f t="shared" si="2"/>
        <v>&lt;security-role-mapping&gt;
    &lt;role-name&gt;A_COMPANY_C&lt;/role-name&gt;
    &lt;group-name&gt;A_COMPANY_C&lt;/group-name&gt;
  &lt;/security-role-mapping&gt;</v>
      </c>
      <c r="M6" s="9" t="str">
        <f t="shared" si="3"/>
        <v xml:space="preserve">companyCreate_Name=Création société
companyCreate_Path=/faces/company/admin/company/Create.xhtml
companyCreate_RoleName=A_COMPANY_C
companyCreate_Description=Permet la création d'une société
</v>
      </c>
      <c r="N6" s="9" t="str">
        <f t="shared" si="4"/>
        <v>CheckboxTreeNode nodeCompanyCreate = new CheckboxTreeNode(new CtrlAccess(ResourceBundle.getBundle(JsfUtil.SECURITY).getString("companyCreate_Name"),
                ResourceBundle.getBundle(JsfUtil.SECURITY).getString("companyCreate_RoleName"),
                ResourceBundle.getBundle(JsfUtil.SECURITY).getString("companyCreate_Path""),
                ResourceBundle.getBundle(JsfUtil.SECURITY).getString("companyCreate_Description"")),
                nodeACompany);
"</v>
      </c>
      <c r="O6" s="9">
        <v>0</v>
      </c>
      <c r="P6" s="6" t="str">
        <f t="shared" si="5"/>
        <v>INSERT INTO `ism`.`ism_role` (`role`, `rolename`) VALUES ('A_COMPANY_C', 'Create Company');</v>
      </c>
      <c r="Q6" s="11" t="str">
        <f t="shared" si="6"/>
        <v>INSERT INTO `ism`.`staff_group_def_role` (`stgdr_company`, `stgdr_group_def`, `stgdr_role`, `stgdr_activated`, `stgdr_created`) VALUES ('39', 'GOUROU', 'A_COMPANY_C', 1, NOW()),('39', 'ADMIN', 'A_COMPANY_C', 1, NOW());</v>
      </c>
      <c r="R6" s="9" t="str">
        <f t="shared" si="7"/>
        <v>&lt;br /&gt;
 &lt;h:outputText value="User in role A_COMPANY_C : #{request.isUserInRole('A_COMPANY_C')}" /&gt;</v>
      </c>
    </row>
    <row r="7" spans="1:18" ht="13.5" customHeight="1" x14ac:dyDescent="0.25">
      <c r="A7" s="2"/>
      <c r="B7" s="2" t="s">
        <v>78</v>
      </c>
      <c r="C7" s="8" t="s">
        <v>98</v>
      </c>
      <c r="D7" s="8" t="s">
        <v>108</v>
      </c>
      <c r="E7" s="8" t="s">
        <v>619</v>
      </c>
      <c r="F7" s="8" t="s">
        <v>577</v>
      </c>
      <c r="G7" s="8" t="s">
        <v>555</v>
      </c>
      <c r="H7" s="8" t="s">
        <v>575</v>
      </c>
      <c r="I7" t="s">
        <v>95</v>
      </c>
      <c r="J7" s="9" t="str">
        <f t="shared" si="0"/>
        <v>&lt;security-constraint&gt;
        &lt;display-name&gt;Edit Company Security onstraint&lt;/display-name&gt;
        &lt;web-resource-collection&gt;
            &lt;web-resource-name&gt;Edit Company Web Security&lt;/web-resource-name&gt;
            &lt;url-pattern&gt;/faces/company/admin/company/Edit.xhtml&lt;/url-pattern&gt;
        &lt;/web-resource-collection&gt;
        &lt;auth-constraint&gt;
            &lt;role-name&gt;A_COMPANY_E&lt;/role-name&gt;
        &lt;/auth-constraint&gt;
        &lt;user-data-constraint&gt;
            &lt;transport-guarantee&gt;CONFIDENTIAL&lt;/transport-guarantee&gt;
        &lt;/user-data-constraint&gt;
    &lt;/security-constraint&gt;</v>
      </c>
      <c r="K7" s="9" t="str">
        <f t="shared" si="1"/>
        <v>&lt;security-role&gt;
&lt;role-name&gt;A_COMPANY_E&lt;/role-name&gt;
&lt;/security-role&gt;</v>
      </c>
      <c r="L7" s="6" t="str">
        <f t="shared" si="2"/>
        <v>&lt;security-role-mapping&gt;
    &lt;role-name&gt;A_COMPANY_E&lt;/role-name&gt;
    &lt;group-name&gt;A_COMPANY_E&lt;/group-name&gt;
  &lt;/security-role-mapping&gt;</v>
      </c>
      <c r="M7" s="9" t="str">
        <f t="shared" si="3"/>
        <v xml:space="preserve">aCompanyEdit_Name=Edition société
aCompanyEdit_Path=/faces/company/admin/company/Edit.xhtml
aCompanyEdit_RoleName=A_COMPANY_E
aCompanyEdit_Description=Permet l'édition d'une société
</v>
      </c>
      <c r="N7" s="9" t="str">
        <f t="shared" si="4"/>
        <v>CheckboxTreeNode nodeACompanyEdit = new CheckboxTreeNode(new CtrlAccess(ResourceBundle.getBundle(JsfUtil.SECURITY).getString("aCompanyEdit_Name"),
                ResourceBundle.getBundle(JsfUtil.SECURITY).getString("aCompanyEdit_RoleName"),
                ResourceBundle.getBundle(JsfUtil.SECURITY).getString("aCompanyEdit_Path""),
                ResourceBundle.getBundle(JsfUtil.SECURITY).getString("aCompanyEdit_Description"")),
                nodeACompany);
"</v>
      </c>
      <c r="O7" s="9">
        <v>0</v>
      </c>
      <c r="P7" s="6" t="str">
        <f t="shared" si="5"/>
        <v>INSERT INTO `ism`.`ism_role` (`role`, `rolename`) VALUES ('A_COMPANY_E', 'Edit Company');</v>
      </c>
      <c r="Q7" s="11" t="str">
        <f t="shared" si="6"/>
        <v>INSERT INTO `ism`.`staff_group_def_role` (`stgdr_company`, `stgdr_group_def`, `stgdr_role`, `stgdr_activated`, `stgdr_created`) VALUES ('39', 'GOUROU', 'A_COMPANY_E', 1, NOW()),('39', 'ADMIN', 'A_COMPANY_E', 1, NOW());</v>
      </c>
      <c r="R7" s="9" t="str">
        <f t="shared" si="7"/>
        <v>&lt;br /&gt;
 &lt;h:outputText value="User in role A_COMPANY_E : #{request.isUserInRole('A_COMPANY_E')}" /&gt;</v>
      </c>
    </row>
    <row r="8" spans="1:18" ht="13.5" customHeight="1" x14ac:dyDescent="0.25">
      <c r="A8" s="2"/>
      <c r="B8" s="2" t="s">
        <v>79</v>
      </c>
      <c r="C8" s="8" t="s">
        <v>99</v>
      </c>
      <c r="D8" s="8" t="s">
        <v>107</v>
      </c>
      <c r="E8" s="8" t="s">
        <v>629</v>
      </c>
      <c r="F8" s="8" t="s">
        <v>576</v>
      </c>
      <c r="G8" s="8" t="s">
        <v>547</v>
      </c>
      <c r="H8" s="8" t="s">
        <v>575</v>
      </c>
      <c r="I8" t="s">
        <v>95</v>
      </c>
      <c r="J8" s="9" t="str">
        <f t="shared" si="0"/>
        <v>&lt;security-constraint&gt;
        &lt;display-name&gt;List Company Security onstraint&lt;/display-name&gt;
        &lt;web-resource-collection&gt;
            &lt;web-resource-name&gt;List Company Web Security&lt;/web-resource-name&gt;
            &lt;url-pattern&gt;/faces/company/admin/company/List.xhtml&lt;/url-pattern&gt;
        &lt;/web-resource-collection&gt;
        &lt;auth-constraint&gt;
            &lt;role-name&gt;A_COMPANY_L&lt;/role-name&gt;
        &lt;/auth-constraint&gt;
        &lt;user-data-constraint&gt;
            &lt;transport-guarantee&gt;CONFIDENTIAL&lt;/transport-guarantee&gt;
        &lt;/user-data-constraint&gt;
    &lt;/security-constraint&gt;</v>
      </c>
      <c r="K8" s="9" t="str">
        <f t="shared" si="1"/>
        <v>&lt;security-role&gt;
&lt;role-name&gt;A_COMPANY_L&lt;/role-name&gt;
&lt;/security-role&gt;</v>
      </c>
      <c r="L8" s="6" t="str">
        <f t="shared" si="2"/>
        <v>&lt;security-role-mapping&gt;
    &lt;role-name&gt;A_COMPANY_L&lt;/role-name&gt;
    &lt;group-name&gt;A_COMPANY_L&lt;/group-name&gt;
  &lt;/security-role-mapping&gt;</v>
      </c>
      <c r="M8" s="9" t="str">
        <f t="shared" si="3"/>
        <v xml:space="preserve">aCompanyList_Name=Liste de sociétés
aCompanyList_Path=/faces/company/admin/company/List.xhtml
aCompanyList_RoleName=A_COMPANY_L
aCompanyList_Description=Permet de visualiser le listing
</v>
      </c>
      <c r="N8" s="9" t="str">
        <f t="shared" si="4"/>
        <v>CheckboxTreeNode nodeACompanyList = new CheckboxTreeNode(new CtrlAccess(ResourceBundle.getBundle(JsfUtil.SECURITY).getString("aCompanyList_Name"),
                ResourceBundle.getBundle(JsfUtil.SECURITY).getString("aCompanyList_RoleName"),
                ResourceBundle.getBundle(JsfUtil.SECURITY).getString("aCompanyList_Path""),
                ResourceBundle.getBundle(JsfUtil.SECURITY).getString("aCompanyList_Description"")),
                nodeACompany);
"</v>
      </c>
      <c r="O8" s="9">
        <v>0</v>
      </c>
      <c r="P8" s="6" t="str">
        <f t="shared" si="5"/>
        <v>INSERT INTO `ism`.`ism_role` (`role`, `rolename`) VALUES ('A_COMPANY_L', 'List Company');</v>
      </c>
      <c r="Q8" s="11" t="str">
        <f t="shared" si="6"/>
        <v>INSERT INTO `ism`.`staff_group_def_role` (`stgdr_company`, `stgdr_group_def`, `stgdr_role`, `stgdr_activated`, `stgdr_created`) VALUES ('39', 'GOUROU', 'A_COMPANY_L', 1, NOW()),('39', 'ADMIN', 'A_COMPANY_L', 1, NOW());</v>
      </c>
      <c r="R8" s="9" t="str">
        <f t="shared" si="7"/>
        <v>&lt;br /&gt;
 &lt;h:outputText value="User in role A_COMPANY_L : #{request.isUserInRole('A_COMPANY_L')}" /&gt;</v>
      </c>
    </row>
    <row r="9" spans="1:18" ht="13.5" customHeight="1" x14ac:dyDescent="0.25">
      <c r="A9" s="2"/>
      <c r="B9" s="2" t="s">
        <v>80</v>
      </c>
      <c r="C9" s="8" t="s">
        <v>100</v>
      </c>
      <c r="D9" s="8" t="s">
        <v>106</v>
      </c>
      <c r="E9" s="8" t="s">
        <v>620</v>
      </c>
      <c r="F9" s="8" t="s">
        <v>578</v>
      </c>
      <c r="G9" s="8" t="s">
        <v>559</v>
      </c>
      <c r="H9" s="8" t="s">
        <v>575</v>
      </c>
      <c r="I9" t="s">
        <v>95</v>
      </c>
      <c r="J9" s="9" t="str">
        <f t="shared" si="0"/>
        <v>&lt;security-constraint&gt;
        &lt;display-name&gt;View Company Security onstraint&lt;/display-name&gt;
        &lt;web-resource-collection&gt;
            &lt;web-resource-name&gt;View Company Web Security&lt;/web-resource-name&gt;
            &lt;url-pattern&gt;/faces/company/admin/company/View.xhtml&lt;/url-pattern&gt;
        &lt;/web-resource-collection&gt;
        &lt;auth-constraint&gt;
            &lt;role-name&gt;A_COMPANY_V&lt;/role-name&gt;
        &lt;/auth-constraint&gt;
        &lt;user-data-constraint&gt;
            &lt;transport-guarantee&gt;CONFIDENTIAL&lt;/transport-guarantee&gt;
        &lt;/user-data-constraint&gt;
    &lt;/security-constraint&gt;</v>
      </c>
      <c r="K9" s="9" t="str">
        <f t="shared" si="1"/>
        <v>&lt;security-role&gt;
&lt;role-name&gt;A_COMPANY_V&lt;/role-name&gt;
&lt;/security-role&gt;</v>
      </c>
      <c r="L9" s="6" t="str">
        <f t="shared" si="2"/>
        <v>&lt;security-role-mapping&gt;
    &lt;role-name&gt;A_COMPANY_V&lt;/role-name&gt;
    &lt;group-name&gt;A_COMPANY_V&lt;/group-name&gt;
  &lt;/security-role-mapping&gt;</v>
      </c>
      <c r="M9" s="9" t="str">
        <f t="shared" si="3"/>
        <v xml:space="preserve">aCompanyView_Name=Voir société
aCompanyView_Path=/faces/company/admin/company/View.xhtml
aCompanyView_RoleName=A_COMPANY_V
aCompanyView_Description=Permet de visualiser le détail d'une société
</v>
      </c>
      <c r="N9" s="9" t="str">
        <f t="shared" si="4"/>
        <v>CheckboxTreeNode nodeACompanyView = new CheckboxTreeNode(new CtrlAccess(ResourceBundle.getBundle(JsfUtil.SECURITY).getString("aCompanyView_Name"),
                ResourceBundle.getBundle(JsfUtil.SECURITY).getString("aCompanyView_RoleName"),
                ResourceBundle.getBundle(JsfUtil.SECURITY).getString("aCompanyView_Path""),
                ResourceBundle.getBundle(JsfUtil.SECURITY).getString("aCompanyView_Description"")),
                nodeACompany);
"</v>
      </c>
      <c r="O9" s="9">
        <v>0</v>
      </c>
      <c r="P9" s="6" t="str">
        <f t="shared" si="5"/>
        <v>INSERT INTO `ism`.`ism_role` (`role`, `rolename`) VALUES ('A_COMPANY_V', 'View Company');</v>
      </c>
      <c r="Q9" s="11" t="str">
        <f t="shared" si="6"/>
        <v>INSERT INTO `ism`.`staff_group_def_role` (`stgdr_company`, `stgdr_group_def`, `stgdr_role`, `stgdr_activated`, `stgdr_created`) VALUES ('39', 'GOUROU', 'A_COMPANY_V', 1, NOW()),('39', 'ADMIN', 'A_COMPANY_V', 1, NOW());</v>
      </c>
      <c r="R9" s="9" t="str">
        <f t="shared" si="7"/>
        <v>&lt;br /&gt;
 &lt;h:outputText value="User in role A_COMPANY_V : #{request.isUserInRole('A_COMPANY_V')}" /&gt;</v>
      </c>
    </row>
    <row r="10" spans="1:18" ht="13.5" customHeight="1" x14ac:dyDescent="0.25">
      <c r="A10" s="5" t="s">
        <v>589</v>
      </c>
      <c r="B10" s="5" t="s">
        <v>114</v>
      </c>
      <c r="C10" s="5" t="s">
        <v>115</v>
      </c>
      <c r="D10" s="5" t="s">
        <v>116</v>
      </c>
      <c r="E10" s="5" t="s">
        <v>116</v>
      </c>
      <c r="F10" s="5" t="s">
        <v>12</v>
      </c>
      <c r="G10" s="5" t="s">
        <v>552</v>
      </c>
      <c r="H10" s="5" t="s">
        <v>11</v>
      </c>
      <c r="I10" t="s">
        <v>95</v>
      </c>
      <c r="J10" s="9" t="str">
        <f t="shared" si="0"/>
        <v>&lt;security-constraint&gt;
        &lt;display-name&gt;Entreprise Security onstraint&lt;/display-name&gt;
        &lt;web-resource-collection&gt;
            &lt;web-resource-name&gt;Entreprise Web Security&lt;/web-resource-name&gt;
            &lt;url-pattern&gt;/faces/company/admin/entreprise/*&lt;/url-pattern&gt;
        &lt;/web-resource-collection&gt;
        &lt;auth-constraint&gt;
            &lt;role-name&gt;A_ENTREPRISE&lt;/role-name&gt;
        &lt;/auth-constraint&gt;
        &lt;user-data-constraint&gt;
            &lt;transport-guarantee&gt;CONFIDENTIAL&lt;/transport-guarantee&gt;
        &lt;/user-data-constraint&gt;
    &lt;/security-constraint&gt;</v>
      </c>
      <c r="K10" s="9" t="str">
        <f t="shared" si="1"/>
        <v>&lt;security-role&gt;
&lt;role-name&gt;A_ENTREPRISE&lt;/role-name&gt;
&lt;/security-role&gt;</v>
      </c>
      <c r="L10" s="6" t="str">
        <f t="shared" si="2"/>
        <v>&lt;security-role-mapping&gt;
    &lt;role-name&gt;A_ENTREPRISE&lt;/role-name&gt;
    &lt;group-name&gt;A_ENTREPRISE&lt;/group-name&gt;
  &lt;/security-role-mapping&gt;</v>
      </c>
      <c r="M10" s="9" t="str">
        <f t="shared" si="3"/>
        <v xml:space="preserve">entreprise_Name=Entreprise
entreprise_Path=/faces/company/admin/entreprise/*
entreprise_RoleName=A_ENTREPRISE
entreprise_Description=Permet la gestion des entreprises
</v>
      </c>
      <c r="N10" s="9" t="str">
        <f t="shared" si="4"/>
        <v>CheckboxTreeNode nodeEntreprise = new CheckboxTreeNode(new CtrlAccess(ResourceBundle.getBundle(JsfUtil.SECURITY).getString("entreprise_Name"),
                ResourceBundle.getBundle(JsfUtil.SECURITY).getString("entreprise_RoleName"),
                ResourceBundle.getBundle(JsfUtil.SECURITY).getString("entreprise_Path""),
                ResourceBundle.getBundle(JsfUtil.SECURITY).getString("entreprise_Description"")),
                nodeAdmin);
"</v>
      </c>
      <c r="O10" s="9">
        <v>0</v>
      </c>
      <c r="P10" s="6" t="str">
        <f t="shared" si="5"/>
        <v>INSERT INTO `ism`.`ism_role` (`role`, `rolename`) VALUES ('A_ENTREPRISE', 'Entreprise');</v>
      </c>
      <c r="Q10" s="11" t="str">
        <f t="shared" si="6"/>
        <v>INSERT INTO `ism`.`staff_group_def_role` (`stgdr_company`, `stgdr_group_def`, `stgdr_role`, `stgdr_activated`, `stgdr_created`) VALUES ('39', 'GOUROU', 'A_ENTREPRISE', 1, NOW()),('39', 'ADMIN', 'A_ENTREPRISE', 1, NOW());</v>
      </c>
      <c r="R10" s="9" t="str">
        <f t="shared" si="7"/>
        <v>&lt;br /&gt;
 &lt;h:outputText value="User in role A_ENTREPRISE : #{request.isUserInRole('A_ENTREPRISE')}" /&gt;</v>
      </c>
    </row>
    <row r="11" spans="1:18" ht="13.5" customHeight="1" x14ac:dyDescent="0.25">
      <c r="A11" s="2"/>
      <c r="B11" s="2" t="s">
        <v>81</v>
      </c>
      <c r="C11" s="8" t="s">
        <v>102</v>
      </c>
      <c r="D11" s="8" t="s">
        <v>110</v>
      </c>
      <c r="E11" s="8" t="s">
        <v>621</v>
      </c>
      <c r="F11" s="8" t="s">
        <v>448</v>
      </c>
      <c r="G11" s="8" t="s">
        <v>553</v>
      </c>
      <c r="H11" s="8" t="s">
        <v>12</v>
      </c>
      <c r="I11" t="s">
        <v>95</v>
      </c>
      <c r="J11" s="9" t="str">
        <f t="shared" si="0"/>
        <v>&lt;security-constraint&gt;
        &lt;display-name&gt;Create Entreprise Security onstraint&lt;/display-name&gt;
        &lt;web-resource-collection&gt;
            &lt;web-resource-name&gt;Create Entreprise Web Security&lt;/web-resource-name&gt;
            &lt;url-pattern&gt;/faces/company/admin/entreprise/Create.xhtml&lt;/url-pattern&gt;
        &lt;/web-resource-collection&gt;
        &lt;auth-constraint&gt;
            &lt;role-name&gt;A_ENTREPRISE_C&lt;/role-name&gt;
        &lt;/auth-constraint&gt;
        &lt;user-data-constraint&gt;
            &lt;transport-guarantee&gt;CONFIDENTIAL&lt;/transport-guarantee&gt;
        &lt;/user-data-constraint&gt;
    &lt;/security-constraint&gt;</v>
      </c>
      <c r="K11" s="9" t="str">
        <f t="shared" si="1"/>
        <v>&lt;security-role&gt;
&lt;role-name&gt;A_ENTREPRISE_C&lt;/role-name&gt;
&lt;/security-role&gt;</v>
      </c>
      <c r="L11" s="6" t="str">
        <f t="shared" si="2"/>
        <v>&lt;security-role-mapping&gt;
    &lt;role-name&gt;A_ENTREPRISE_C&lt;/role-name&gt;
    &lt;group-name&gt;A_ENTREPRISE_C&lt;/group-name&gt;
  &lt;/security-role-mapping&gt;</v>
      </c>
      <c r="M11" s="9" t="str">
        <f t="shared" si="3"/>
        <v xml:space="preserve">entrepriseCreate_Name=Création entreprise
entrepriseCreate_Path=/faces/company/admin/entreprise/Create.xhtml
entrepriseCreate_RoleName=A_ENTREPRISE_C
entrepriseCreate_Description=Permet la création d'une entreprise
</v>
      </c>
      <c r="N11" s="9" t="str">
        <f t="shared" si="4"/>
        <v>CheckboxTreeNode nodeEntrepriseCreate = new CheckboxTreeNode(new CtrlAccess(ResourceBundle.getBundle(JsfUtil.SECURITY).getString("entrepriseCreate_Name"),
                ResourceBundle.getBundle(JsfUtil.SECURITY).getString("entrepriseCreate_RoleName"),
                ResourceBundle.getBundle(JsfUtil.SECURITY).getString("entrepriseCreate_Path""),
                ResourceBundle.getBundle(JsfUtil.SECURITY).getString("entrepriseCreate_Description"")),
                nodeEntreprise);
"</v>
      </c>
      <c r="O11" s="9">
        <v>0</v>
      </c>
      <c r="P11" s="6" t="str">
        <f t="shared" si="5"/>
        <v>INSERT INTO `ism`.`ism_role` (`role`, `rolename`) VALUES ('A_ENTREPRISE_C', 'Create Entreprise');</v>
      </c>
      <c r="Q11" s="11" t="str">
        <f t="shared" si="6"/>
        <v>INSERT INTO `ism`.`staff_group_def_role` (`stgdr_company`, `stgdr_group_def`, `stgdr_role`, `stgdr_activated`, `stgdr_created`) VALUES ('39', 'GOUROU', 'A_ENTREPRISE_C', 1, NOW()),('39', 'ADMIN', 'A_ENTREPRISE_C', 1, NOW());</v>
      </c>
      <c r="R11" s="9" t="str">
        <f t="shared" si="7"/>
        <v>&lt;br /&gt;
 &lt;h:outputText value="User in role A_ENTREPRISE_C : #{request.isUserInRole('A_ENTREPRISE_C')}" /&gt;</v>
      </c>
    </row>
    <row r="12" spans="1:18" ht="13.5" customHeight="1" x14ac:dyDescent="0.25">
      <c r="A12" s="2"/>
      <c r="B12" s="2" t="s">
        <v>82</v>
      </c>
      <c r="C12" s="8" t="s">
        <v>101</v>
      </c>
      <c r="D12" s="8" t="s">
        <v>111</v>
      </c>
      <c r="E12" s="8" t="s">
        <v>622</v>
      </c>
      <c r="F12" s="8" t="s">
        <v>449</v>
      </c>
      <c r="G12" s="8" t="s">
        <v>556</v>
      </c>
      <c r="H12" s="8" t="s">
        <v>12</v>
      </c>
      <c r="I12" t="s">
        <v>95</v>
      </c>
      <c r="J12" s="9" t="str">
        <f t="shared" si="0"/>
        <v>&lt;security-constraint&gt;
        &lt;display-name&gt;Edit Entreprise Security onstraint&lt;/display-name&gt;
        &lt;web-resource-collection&gt;
            &lt;web-resource-name&gt;Edit Entreprise Web Security&lt;/web-resource-name&gt;
            &lt;url-pattern&gt;/faces/company/admin/entreprise/Edit.xhtml&lt;/url-pattern&gt;
        &lt;/web-resource-collection&gt;
        &lt;auth-constraint&gt;
            &lt;role-name&gt;A_ENTREPRISE_E&lt;/role-name&gt;
        &lt;/auth-constraint&gt;
        &lt;user-data-constraint&gt;
            &lt;transport-guarantee&gt;CONFIDENTIAL&lt;/transport-guarantee&gt;
        &lt;/user-data-constraint&gt;
    &lt;/security-constraint&gt;</v>
      </c>
      <c r="K12" s="9" t="str">
        <f t="shared" si="1"/>
        <v>&lt;security-role&gt;
&lt;role-name&gt;A_ENTREPRISE_E&lt;/role-name&gt;
&lt;/security-role&gt;</v>
      </c>
      <c r="L12" s="6" t="str">
        <f t="shared" si="2"/>
        <v>&lt;security-role-mapping&gt;
    &lt;role-name&gt;A_ENTREPRISE_E&lt;/role-name&gt;
    &lt;group-name&gt;A_ENTREPRISE_E&lt;/group-name&gt;
  &lt;/security-role-mapping&gt;</v>
      </c>
      <c r="M12" s="9" t="str">
        <f t="shared" si="3"/>
        <v xml:space="preserve">entrepriseEdit_Name=Edition entreprise
entrepriseEdit_Path=/faces/company/admin/entreprise/Edit.xhtml
entrepriseEdit_RoleName=A_ENTREPRISE_E
entrepriseEdit_Description=Permet l'édition d'une entreprise
</v>
      </c>
      <c r="N12" s="9" t="str">
        <f t="shared" si="4"/>
        <v>CheckboxTreeNode nodeEntrepriseEdit = new CheckboxTreeNode(new CtrlAccess(ResourceBundle.getBundle(JsfUtil.SECURITY).getString("entrepriseEdit_Name"),
                ResourceBundle.getBundle(JsfUtil.SECURITY).getString("entrepriseEdit_RoleName"),
                ResourceBundle.getBundle(JsfUtil.SECURITY).getString("entrepriseEdit_Path""),
                ResourceBundle.getBundle(JsfUtil.SECURITY).getString("entrepriseEdit_Description"")),
                nodeEntreprise);
"</v>
      </c>
      <c r="O12" s="9">
        <v>0</v>
      </c>
      <c r="P12" s="6" t="str">
        <f t="shared" si="5"/>
        <v>INSERT INTO `ism`.`ism_role` (`role`, `rolename`) VALUES ('A_ENTREPRISE_E', 'Edit Entreprise');</v>
      </c>
      <c r="Q12" s="11" t="str">
        <f t="shared" si="6"/>
        <v>INSERT INTO `ism`.`staff_group_def_role` (`stgdr_company`, `stgdr_group_def`, `stgdr_role`, `stgdr_activated`, `stgdr_created`) VALUES ('39', 'GOUROU', 'A_ENTREPRISE_E', 1, NOW()),('39', 'ADMIN', 'A_ENTREPRISE_E', 1, NOW());</v>
      </c>
      <c r="R12" s="9" t="str">
        <f t="shared" si="7"/>
        <v>&lt;br /&gt;
 &lt;h:outputText value="User in role A_ENTREPRISE_E : #{request.isUserInRole('A_ENTREPRISE_E')}" /&gt;</v>
      </c>
    </row>
    <row r="13" spans="1:18" ht="13.5" customHeight="1" x14ac:dyDescent="0.25">
      <c r="A13" s="2"/>
      <c r="B13" s="2" t="s">
        <v>83</v>
      </c>
      <c r="C13" s="8" t="s">
        <v>103</v>
      </c>
      <c r="D13" s="8" t="s">
        <v>112</v>
      </c>
      <c r="E13" s="8" t="s">
        <v>628</v>
      </c>
      <c r="F13" s="8" t="s">
        <v>450</v>
      </c>
      <c r="G13" s="8" t="s">
        <v>557</v>
      </c>
      <c r="H13" s="8" t="s">
        <v>12</v>
      </c>
      <c r="I13" t="s">
        <v>95</v>
      </c>
      <c r="J13" s="9" t="str">
        <f t="shared" si="0"/>
        <v>&lt;security-constraint&gt;
        &lt;display-name&gt;List Entreprise Security onstraint&lt;/display-name&gt;
        &lt;web-resource-collection&gt;
            &lt;web-resource-name&gt;List Entreprise Web Security&lt;/web-resource-name&gt;
            &lt;url-pattern&gt;/faces/company/admin/entreprise/List.xhtml&lt;/url-pattern&gt;
        &lt;/web-resource-collection&gt;
        &lt;auth-constraint&gt;
            &lt;role-name&gt;A_ENTREPRISE_L&lt;/role-name&gt;
        &lt;/auth-constraint&gt;
        &lt;user-data-constraint&gt;
            &lt;transport-guarantee&gt;CONFIDENTIAL&lt;/transport-guarantee&gt;
        &lt;/user-data-constraint&gt;
    &lt;/security-constraint&gt;</v>
      </c>
      <c r="K13" s="9" t="str">
        <f t="shared" si="1"/>
        <v>&lt;security-role&gt;
&lt;role-name&gt;A_ENTREPRISE_L&lt;/role-name&gt;
&lt;/security-role&gt;</v>
      </c>
      <c r="L13" s="6" t="str">
        <f t="shared" si="2"/>
        <v>&lt;security-role-mapping&gt;
    &lt;role-name&gt;A_ENTREPRISE_L&lt;/role-name&gt;
    &lt;group-name&gt;A_ENTREPRISE_L&lt;/group-name&gt;
  &lt;/security-role-mapping&gt;</v>
      </c>
      <c r="M13" s="9" t="str">
        <f t="shared" si="3"/>
        <v xml:space="preserve">entrepriseList_Name=Liste d'entreprises
entrepriseList_Path=/faces/company/admin/entreprise/List.xhtml
entrepriseList_RoleName=A_ENTREPRISE_L
entrepriseList_Description=Permet de visualiser la liste des entreprises
</v>
      </c>
      <c r="N13" s="9" t="str">
        <f t="shared" si="4"/>
        <v>CheckboxTreeNode nodeEntrepriseList = new CheckboxTreeNode(new CtrlAccess(ResourceBundle.getBundle(JsfUtil.SECURITY).getString("entrepriseList_Name"),
                ResourceBundle.getBundle(JsfUtil.SECURITY).getString("entrepriseList_RoleName"),
                ResourceBundle.getBundle(JsfUtil.SECURITY).getString("entrepriseList_Path""),
                ResourceBundle.getBundle(JsfUtil.SECURITY).getString("entrepriseList_Description"")),
                nodeEntreprise);
"</v>
      </c>
      <c r="O13" s="9">
        <v>0</v>
      </c>
      <c r="P13" s="6" t="str">
        <f t="shared" si="5"/>
        <v>INSERT INTO `ism`.`ism_role` (`role`, `rolename`) VALUES ('A_ENTREPRISE_L', 'List Entreprise');</v>
      </c>
      <c r="Q13" s="11" t="str">
        <f t="shared" si="6"/>
        <v>INSERT INTO `ism`.`staff_group_def_role` (`stgdr_company`, `stgdr_group_def`, `stgdr_role`, `stgdr_activated`, `stgdr_created`) VALUES ('39', 'GOUROU', 'A_ENTREPRISE_L', 1, NOW()),('39', 'ADMIN', 'A_ENTREPRISE_L', 1, NOW());</v>
      </c>
      <c r="R13" s="9" t="str">
        <f t="shared" si="7"/>
        <v>&lt;br /&gt;
 &lt;h:outputText value="User in role A_ENTREPRISE_L : #{request.isUserInRole('A_ENTREPRISE_L')}" /&gt;</v>
      </c>
    </row>
    <row r="14" spans="1:18" ht="13.5" customHeight="1" x14ac:dyDescent="0.25">
      <c r="A14" s="2"/>
      <c r="B14" s="2" t="s">
        <v>84</v>
      </c>
      <c r="C14" s="8" t="s">
        <v>104</v>
      </c>
      <c r="D14" s="8" t="s">
        <v>113</v>
      </c>
      <c r="E14" s="8" t="s">
        <v>623</v>
      </c>
      <c r="F14" s="8" t="s">
        <v>451</v>
      </c>
      <c r="G14" s="8" t="s">
        <v>558</v>
      </c>
      <c r="H14" s="8" t="s">
        <v>12</v>
      </c>
      <c r="I14" t="s">
        <v>95</v>
      </c>
      <c r="J14" s="9" t="str">
        <f t="shared" si="0"/>
        <v>&lt;security-constraint&gt;
        &lt;display-name&gt;View Entreprise Security onstraint&lt;/display-name&gt;
        &lt;web-resource-collection&gt;
            &lt;web-resource-name&gt;View Entreprise Web Security&lt;/web-resource-name&gt;
            &lt;url-pattern&gt;/faces/company/admin/entreprise/View.xhtml&lt;/url-pattern&gt;
        &lt;/web-resource-collection&gt;
        &lt;auth-constraint&gt;
            &lt;role-name&gt;A_ENTREPRISE_V&lt;/role-name&gt;
        &lt;/auth-constraint&gt;
        &lt;user-data-constraint&gt;
            &lt;transport-guarantee&gt;CONFIDENTIAL&lt;/transport-guarantee&gt;
        &lt;/user-data-constraint&gt;
    &lt;/security-constraint&gt;</v>
      </c>
      <c r="K14" s="9" t="str">
        <f t="shared" si="1"/>
        <v>&lt;security-role&gt;
&lt;role-name&gt;A_ENTREPRISE_V&lt;/role-name&gt;
&lt;/security-role&gt;</v>
      </c>
      <c r="L14" s="6" t="str">
        <f t="shared" si="2"/>
        <v>&lt;security-role-mapping&gt;
    &lt;role-name&gt;A_ENTREPRISE_V&lt;/role-name&gt;
    &lt;group-name&gt;A_ENTREPRISE_V&lt;/group-name&gt;
  &lt;/security-role-mapping&gt;</v>
      </c>
      <c r="M14" s="9" t="str">
        <f t="shared" si="3"/>
        <v xml:space="preserve">entrepriseView_Name=Voir entreprise
entrepriseView_Path=/faces/company/admin/entreprise/View.xhtml
entrepriseView_RoleName=A_ENTREPRISE_V
entrepriseView_Description=Permet de visualiser le détail d'une entreprise
</v>
      </c>
      <c r="N14" s="9" t="str">
        <f t="shared" si="4"/>
        <v>CheckboxTreeNode nodeEntrepriseView = new CheckboxTreeNode(new CtrlAccess(ResourceBundle.getBundle(JsfUtil.SECURITY).getString("entrepriseView_Name"),
                ResourceBundle.getBundle(JsfUtil.SECURITY).getString("entrepriseView_RoleName"),
                ResourceBundle.getBundle(JsfUtil.SECURITY).getString("entrepriseView_Path""),
                ResourceBundle.getBundle(JsfUtil.SECURITY).getString("entrepriseView_Description"")),
                nodeEntreprise);
"</v>
      </c>
      <c r="O14" s="9">
        <v>0</v>
      </c>
      <c r="P14" s="6" t="str">
        <f t="shared" si="5"/>
        <v>INSERT INTO `ism`.`ism_role` (`role`, `rolename`) VALUES ('A_ENTREPRISE_V', 'View Entreprise');</v>
      </c>
      <c r="Q14" s="11" t="str">
        <f t="shared" si="6"/>
        <v>INSERT INTO `ism`.`staff_group_def_role` (`stgdr_company`, `stgdr_group_def`, `stgdr_role`, `stgdr_activated`, `stgdr_created`) VALUES ('39', 'GOUROU', 'A_ENTREPRISE_V', 1, NOW()),('39', 'ADMIN', 'A_ENTREPRISE_V', 1, NOW());</v>
      </c>
      <c r="R14" s="9" t="str">
        <f t="shared" si="7"/>
        <v>&lt;br /&gt;
 &lt;h:outputText value="User in role A_ENTREPRISE_V : #{request.isUserInRole('A_ENTREPRISE_V')}" /&gt;</v>
      </c>
    </row>
    <row r="15" spans="1:18" ht="13.5" customHeight="1" x14ac:dyDescent="0.25">
      <c r="A15" s="3" t="s">
        <v>590</v>
      </c>
      <c r="B15" s="3" t="s">
        <v>117</v>
      </c>
      <c r="C15" s="3" t="s">
        <v>122</v>
      </c>
      <c r="D15" s="3" t="s">
        <v>159</v>
      </c>
      <c r="E15" s="3" t="s">
        <v>159</v>
      </c>
      <c r="F15" s="3" t="s">
        <v>446</v>
      </c>
      <c r="G15" s="3" t="s">
        <v>560</v>
      </c>
      <c r="H15" s="3" t="s">
        <v>10</v>
      </c>
      <c r="I15" t="s">
        <v>95</v>
      </c>
      <c r="J15" s="9" t="str">
        <f t="shared" si="0"/>
        <v>&lt;security-constraint&gt;
        &lt;display-name&gt;Application Security onstraint&lt;/display-name&gt;
        &lt;web-resource-collection&gt;
            &lt;web-resource-name&gt;Application Web Security&lt;/web-resource-name&gt;
            &lt;url-pattern&gt;/faces/company/app/*&lt;/url-pattern&gt;
        &lt;/web-resource-collection&gt;
        &lt;auth-constraint&gt;
            &lt;role-name&gt;APP&lt;/role-name&gt;
        &lt;/auth-constraint&gt;
        &lt;user-data-constraint&gt;
            &lt;transport-guarantee&gt;CONFIDENTIAL&lt;/transport-guarantee&gt;
        &lt;/user-data-constraint&gt;
    &lt;/security-constraint&gt;</v>
      </c>
      <c r="K15" s="9" t="str">
        <f t="shared" si="1"/>
        <v>&lt;security-role&gt;
&lt;role-name&gt;APP&lt;/role-name&gt;
&lt;/security-role&gt;</v>
      </c>
      <c r="L15" s="6" t="str">
        <f t="shared" si="2"/>
        <v>&lt;security-role-mapping&gt;
    &lt;role-name&gt;APP&lt;/role-name&gt;
    &lt;group-name&gt;APP&lt;/group-name&gt;
  &lt;/security-role-mapping&gt;</v>
      </c>
      <c r="M15" s="9" t="str">
        <f t="shared" si="3"/>
        <v xml:space="preserve">app_Name=Application
app_Path=/faces/company/app/*
app_RoleName=APP
app_Description=Permet l'accès à la zone d'application
</v>
      </c>
      <c r="N15" s="9" t="str">
        <f t="shared" si="4"/>
        <v>CheckboxTreeNode nodeApp = new CheckboxTreeNode(new CtrlAccess(ResourceBundle.getBundle(JsfUtil.SECURITY).getString("app_Name"),
                ResourceBundle.getBundle(JsfUtil.SECURITY).getString("app_RoleName"),
                ResourceBundle.getBundle(JsfUtil.SECURITY).getString("app_Path""),
                ResourceBundle.getBundle(JsfUtil.SECURITY).getString("app_Description"")),
                nodeCompany);
"</v>
      </c>
      <c r="O15" s="9">
        <v>1</v>
      </c>
      <c r="P15" s="6" t="str">
        <f t="shared" si="5"/>
        <v>INSERT INTO `ism`.`ism_role` (`role`, `rolename`) VALUES ('APP', 'Application');</v>
      </c>
      <c r="Q15" s="11" t="str">
        <f t="shared" si="6"/>
        <v>INSERT INTO `ism`.`staff_group_def_role` (`stgdr_company`, `stgdr_group_def`, `stgdr_role`, `stgdr_activated`, `stgdr_created`) VALUES ('39', 'GOUROU', 'APP', 1, NOW());</v>
      </c>
      <c r="R15" s="9" t="str">
        <f t="shared" si="7"/>
        <v>&lt;br /&gt;
 &lt;h:outputText value="User in role APP : #{request.isUserInRole('APP')}" /&gt;</v>
      </c>
    </row>
    <row r="16" spans="1:18" ht="13.5" customHeight="1" x14ac:dyDescent="0.25">
      <c r="A16" s="5" t="s">
        <v>593</v>
      </c>
      <c r="B16" s="5" t="s">
        <v>119</v>
      </c>
      <c r="C16" s="5" t="s">
        <v>123</v>
      </c>
      <c r="D16" s="5" t="s">
        <v>160</v>
      </c>
      <c r="E16" s="5" t="s">
        <v>624</v>
      </c>
      <c r="F16" s="5" t="s">
        <v>454</v>
      </c>
      <c r="G16" s="5" t="s">
        <v>561</v>
      </c>
      <c r="H16" s="5" t="s">
        <v>446</v>
      </c>
      <c r="I16" t="s">
        <v>95</v>
      </c>
      <c r="J16" s="9" t="str">
        <f t="shared" si="0"/>
        <v>&lt;security-constraint&gt;
        &lt;display-name&gt;App. Genre Security onstraint&lt;/display-name&gt;
        &lt;web-resource-collection&gt;
            &lt;web-resource-name&gt;App. Genre Web Security&lt;/web-resource-name&gt;
            &lt;url-pattern&gt;/faces/company/app/Genre/*&lt;/url-pattern&gt;
        &lt;/web-resource-collection&gt;
        &lt;auth-constraint&gt;
            &lt;role-name&gt;AP_GENRE&lt;/role-name&gt;
        &lt;/auth-constraint&gt;
        &lt;user-data-constraint&gt;
            &lt;transport-guarantee&gt;CONFIDENTIAL&lt;/transport-guarantee&gt;
        &lt;/user-data-constraint&gt;
    &lt;/security-constraint&gt;</v>
      </c>
      <c r="K16" s="9" t="str">
        <f t="shared" si="1"/>
        <v>&lt;security-role&gt;
&lt;role-name&gt;AP_GENRE&lt;/role-name&gt;
&lt;/security-role&gt;</v>
      </c>
      <c r="L16" s="6" t="str">
        <f t="shared" si="2"/>
        <v>&lt;security-role-mapping&gt;
    &lt;role-name&gt;AP_GENRE&lt;/role-name&gt;
    &lt;group-name&gt;AP_GENRE&lt;/group-name&gt;
  &lt;/security-role-mapping&gt;</v>
      </c>
      <c r="M16" s="9" t="str">
        <f t="shared" si="3"/>
        <v xml:space="preserve">genre_Name=Genre de l'application
genre_Path=/faces/company/app/Genre/*
genre_RoleName=AP_GENRE
genre_Description=Permet la gestion des genre de l'application
</v>
      </c>
      <c r="N16" s="9" t="str">
        <f t="shared" si="4"/>
        <v>CheckboxTreeNode nodeGenre = new CheckboxTreeNode(new CtrlAccess(ResourceBundle.getBundle(JsfUtil.SECURITY).getString("genre_Name"),
                ResourceBundle.getBundle(JsfUtil.SECURITY).getString("genre_RoleName"),
                ResourceBundle.getBundle(JsfUtil.SECURITY).getString("genre_Path""),
                ResourceBundle.getBundle(JsfUtil.SECURITY).getString("genre_Description"")),
                nodeApp);
"</v>
      </c>
      <c r="O16" s="9">
        <v>1</v>
      </c>
      <c r="P16" s="6" t="str">
        <f t="shared" si="5"/>
        <v>INSERT INTO `ism`.`ism_role` (`role`, `rolename`) VALUES ('AP_GENRE', 'App. Genre');</v>
      </c>
      <c r="Q16" s="11" t="str">
        <f t="shared" si="6"/>
        <v>INSERT INTO `ism`.`staff_group_def_role` (`stgdr_company`, `stgdr_group_def`, `stgdr_role`, `stgdr_activated`, `stgdr_created`) VALUES ('39', 'GOUROU', 'AP_GENRE', 1, NOW());</v>
      </c>
      <c r="R16" s="9" t="str">
        <f t="shared" si="7"/>
        <v>&lt;br /&gt;
 &lt;h:outputText value="User in role AP_GENRE : #{request.isUserInRole('AP_GENRE')}" /&gt;</v>
      </c>
    </row>
    <row r="17" spans="1:18" ht="13.5" customHeight="1" x14ac:dyDescent="0.25">
      <c r="A17" s="2"/>
      <c r="B17" s="2" t="s">
        <v>143</v>
      </c>
      <c r="C17" s="8" t="s">
        <v>127</v>
      </c>
      <c r="D17" s="8" t="s">
        <v>161</v>
      </c>
      <c r="E17" s="8" t="s">
        <v>625</v>
      </c>
      <c r="F17" s="8" t="s">
        <v>452</v>
      </c>
      <c r="G17" s="8" t="s">
        <v>562</v>
      </c>
      <c r="H17" s="8" t="s">
        <v>454</v>
      </c>
      <c r="I17" t="s">
        <v>95</v>
      </c>
      <c r="J17" s="9" t="str">
        <f t="shared" si="0"/>
        <v>&lt;security-constraint&gt;
        &lt;display-name&gt;Create App. Genre Security onstraint&lt;/display-name&gt;
        &lt;web-resource-collection&gt;
            &lt;web-resource-name&gt;Create App. Genre Web Security&lt;/web-resource-name&gt;
            &lt;url-pattern&gt;/faces/company/app/Genre/Create.xhtml&lt;/url-pattern&gt;
        &lt;/web-resource-collection&gt;
        &lt;auth-constraint&gt;
            &lt;role-name&gt;AP_GENRE_C&lt;/role-name&gt;
        &lt;/auth-constraint&gt;
        &lt;user-data-constraint&gt;
            &lt;transport-guarantee&gt;CONFIDENTIAL&lt;/transport-guarantee&gt;
        &lt;/user-data-constraint&gt;
    &lt;/security-constraint&gt;</v>
      </c>
      <c r="K17" s="9" t="str">
        <f t="shared" si="1"/>
        <v>&lt;security-role&gt;
&lt;role-name&gt;AP_GENRE_C&lt;/role-name&gt;
&lt;/security-role&gt;</v>
      </c>
      <c r="L17" s="6" t="str">
        <f t="shared" si="2"/>
        <v>&lt;security-role-mapping&gt;
    &lt;role-name&gt;AP_GENRE_C&lt;/role-name&gt;
    &lt;group-name&gt;AP_GENRE_C&lt;/group-name&gt;
  &lt;/security-role-mapping&gt;</v>
      </c>
      <c r="M17" s="9" t="str">
        <f t="shared" si="3"/>
        <v xml:space="preserve">genreCreate_Name=Création genre
genreCreate_Path=/faces/company/app/Genre/Create.xhtml
genreCreate_RoleName=AP_GENRE_C
genreCreate_Description=Permet la création des genres de l'application
</v>
      </c>
      <c r="N17" s="9" t="str">
        <f t="shared" si="4"/>
        <v>CheckboxTreeNode nodeGenreCreate = new CheckboxTreeNode(new CtrlAccess(ResourceBundle.getBundle(JsfUtil.SECURITY).getString("genreCreate_Name"),
                ResourceBundle.getBundle(JsfUtil.SECURITY).getString("genreCreate_RoleName"),
                ResourceBundle.getBundle(JsfUtil.SECURITY).getString("genreCreate_Path""),
                ResourceBundle.getBundle(JsfUtil.SECURITY).getString("genreCreate_Description"")),
                nodeGenre);
"</v>
      </c>
      <c r="O17" s="9">
        <v>1</v>
      </c>
      <c r="P17" s="6" t="str">
        <f t="shared" si="5"/>
        <v>INSERT INTO `ism`.`ism_role` (`role`, `rolename`) VALUES ('AP_GENRE_C', 'Create App. Genre');</v>
      </c>
      <c r="Q17" s="11" t="str">
        <f t="shared" si="6"/>
        <v>INSERT INTO `ism`.`staff_group_def_role` (`stgdr_company`, `stgdr_group_def`, `stgdr_role`, `stgdr_activated`, `stgdr_created`) VALUES ('39', 'GOUROU', 'AP_GENRE_C', 1, NOW());</v>
      </c>
      <c r="R17" s="9" t="str">
        <f t="shared" si="7"/>
        <v>&lt;br /&gt;
 &lt;h:outputText value="User in role AP_GENRE_C : #{request.isUserInRole('AP_GENRE_C')}" /&gt;</v>
      </c>
    </row>
    <row r="18" spans="1:18" ht="13.5" customHeight="1" x14ac:dyDescent="0.25">
      <c r="A18" s="2"/>
      <c r="B18" s="2" t="s">
        <v>147</v>
      </c>
      <c r="C18" s="8" t="s">
        <v>131</v>
      </c>
      <c r="D18" s="8" t="s">
        <v>162</v>
      </c>
      <c r="E18" s="8" t="s">
        <v>626</v>
      </c>
      <c r="F18" s="8" t="s">
        <v>469</v>
      </c>
      <c r="G18" s="8" t="s">
        <v>563</v>
      </c>
      <c r="H18" s="8" t="s">
        <v>454</v>
      </c>
      <c r="I18" t="s">
        <v>95</v>
      </c>
      <c r="J18" s="9" t="str">
        <f t="shared" si="0"/>
        <v>&lt;security-constraint&gt;
        &lt;display-name&gt;Edit App. Genre Security onstraint&lt;/display-name&gt;
        &lt;web-resource-collection&gt;
            &lt;web-resource-name&gt;Edit App. Genre Web Security&lt;/web-resource-name&gt;
            &lt;url-pattern&gt;/faces/company/app/Genre/Edit.xhtml&lt;/url-pattern&gt;
        &lt;/web-resource-collection&gt;
        &lt;auth-constraint&gt;
            &lt;role-name&gt;AP_GENRE_E&lt;/role-name&gt;
        &lt;/auth-constraint&gt;
        &lt;user-data-constraint&gt;
            &lt;transport-guarantee&gt;CONFIDENTIAL&lt;/transport-guarantee&gt;
        &lt;/user-data-constraint&gt;
    &lt;/security-constraint&gt;</v>
      </c>
      <c r="K18" s="9" t="str">
        <f t="shared" si="1"/>
        <v>&lt;security-role&gt;
&lt;role-name&gt;AP_GENRE_E&lt;/role-name&gt;
&lt;/security-role&gt;</v>
      </c>
      <c r="L18" s="6" t="str">
        <f t="shared" si="2"/>
        <v>&lt;security-role-mapping&gt;
    &lt;role-name&gt;AP_GENRE_E&lt;/role-name&gt;
    &lt;group-name&gt;AP_GENRE_E&lt;/group-name&gt;
  &lt;/security-role-mapping&gt;</v>
      </c>
      <c r="M18" s="9" t="str">
        <f t="shared" si="3"/>
        <v xml:space="preserve">genreEdit_Name=Edition genre
genreEdit_Path=/faces/company/app/Genre/Edit.xhtml
genreEdit_RoleName=AP_GENRE_E
genreEdit_Description=Permet l'édition des genre de l'application
</v>
      </c>
      <c r="N18" s="9" t="str">
        <f t="shared" si="4"/>
        <v>CheckboxTreeNode nodeGenreEdit = new CheckboxTreeNode(new CtrlAccess(ResourceBundle.getBundle(JsfUtil.SECURITY).getString("genreEdit_Name"),
                ResourceBundle.getBundle(JsfUtil.SECURITY).getString("genreEdit_RoleName"),
                ResourceBundle.getBundle(JsfUtil.SECURITY).getString("genreEdit_Path""),
                ResourceBundle.getBundle(JsfUtil.SECURITY).getString("genreEdit_Description"")),
                nodeGenre);
"</v>
      </c>
      <c r="O18" s="9">
        <v>1</v>
      </c>
      <c r="P18" s="6" t="str">
        <f t="shared" si="5"/>
        <v>INSERT INTO `ism`.`ism_role` (`role`, `rolename`) VALUES ('AP_GENRE_E', 'Edit App. Genre');</v>
      </c>
      <c r="Q18" s="11" t="str">
        <f t="shared" si="6"/>
        <v>INSERT INTO `ism`.`staff_group_def_role` (`stgdr_company`, `stgdr_group_def`, `stgdr_role`, `stgdr_activated`, `stgdr_created`) VALUES ('39', 'GOUROU', 'AP_GENRE_E', 1, NOW());</v>
      </c>
      <c r="R18" s="9" t="str">
        <f t="shared" si="7"/>
        <v>&lt;br /&gt;
 &lt;h:outputText value="User in role AP_GENRE_E : #{request.isUserInRole('AP_GENRE_E')}" /&gt;</v>
      </c>
    </row>
    <row r="19" spans="1:18" ht="13.5" customHeight="1" x14ac:dyDescent="0.25">
      <c r="A19" s="2"/>
      <c r="B19" s="2" t="s">
        <v>151</v>
      </c>
      <c r="C19" s="8" t="s">
        <v>135</v>
      </c>
      <c r="D19" s="8" t="s">
        <v>163</v>
      </c>
      <c r="E19" s="8" t="s">
        <v>627</v>
      </c>
      <c r="F19" s="8" t="s">
        <v>470</v>
      </c>
      <c r="G19" s="8" t="s">
        <v>564</v>
      </c>
      <c r="H19" s="8" t="s">
        <v>454</v>
      </c>
      <c r="I19" t="s">
        <v>95</v>
      </c>
      <c r="J19" s="9" t="str">
        <f t="shared" si="0"/>
        <v>&lt;security-constraint&gt;
        &lt;display-name&gt;List App. Genre Security onstraint&lt;/display-name&gt;
        &lt;web-resource-collection&gt;
            &lt;web-resource-name&gt;List App. Genre Web Security&lt;/web-resource-name&gt;
            &lt;url-pattern&gt;/faces/company/app/Genre/List.xhtml&lt;/url-pattern&gt;
        &lt;/web-resource-collection&gt;
        &lt;auth-constraint&gt;
            &lt;role-name&gt;AP_GENRE_L&lt;/role-name&gt;
        &lt;/auth-constraint&gt;
        &lt;user-data-constraint&gt;
            &lt;transport-guarantee&gt;CONFIDENTIAL&lt;/transport-guarantee&gt;
        &lt;/user-data-constraint&gt;
    &lt;/security-constraint&gt;</v>
      </c>
      <c r="K19" s="9" t="str">
        <f t="shared" si="1"/>
        <v>&lt;security-role&gt;
&lt;role-name&gt;AP_GENRE_L&lt;/role-name&gt;
&lt;/security-role&gt;</v>
      </c>
      <c r="L19" s="6" t="str">
        <f t="shared" si="2"/>
        <v>&lt;security-role-mapping&gt;
    &lt;role-name&gt;AP_GENRE_L&lt;/role-name&gt;
    &lt;group-name&gt;AP_GENRE_L&lt;/group-name&gt;
  &lt;/security-role-mapping&gt;</v>
      </c>
      <c r="M19" s="9" t="str">
        <f t="shared" si="3"/>
        <v xml:space="preserve">genreList_Name=Liste de genres
genreList_Path=/faces/company/app/Genre/List.xhtml
genreList_RoleName=AP_GENRE_L
genreList_Description=Permet de visualiser la liste des genres de l'application
</v>
      </c>
      <c r="N19" s="9" t="str">
        <f t="shared" si="4"/>
        <v>CheckboxTreeNode nodeGenreList = new CheckboxTreeNode(new CtrlAccess(ResourceBundle.getBundle(JsfUtil.SECURITY).getString("genreList_Name"),
                ResourceBundle.getBundle(JsfUtil.SECURITY).getString("genreList_RoleName"),
                ResourceBundle.getBundle(JsfUtil.SECURITY).getString("genreList_Path""),
                ResourceBundle.getBundle(JsfUtil.SECURITY).getString("genreList_Description"")),
                nodeGenre);
"</v>
      </c>
      <c r="O19" s="9">
        <v>1</v>
      </c>
      <c r="P19" s="6" t="str">
        <f t="shared" si="5"/>
        <v>INSERT INTO `ism`.`ism_role` (`role`, `rolename`) VALUES ('AP_GENRE_L', 'List App. Genre');</v>
      </c>
      <c r="Q19" s="11" t="str">
        <f t="shared" si="6"/>
        <v>INSERT INTO `ism`.`staff_group_def_role` (`stgdr_company`, `stgdr_group_def`, `stgdr_role`, `stgdr_activated`, `stgdr_created`) VALUES ('39', 'GOUROU', 'AP_GENRE_L', 1, NOW());</v>
      </c>
      <c r="R19" s="9" t="str">
        <f t="shared" si="7"/>
        <v>&lt;br /&gt;
 &lt;h:outputText value="User in role AP_GENRE_L : #{request.isUserInRole('AP_GENRE_L')}" /&gt;</v>
      </c>
    </row>
    <row r="20" spans="1:18" ht="13.5" customHeight="1" x14ac:dyDescent="0.25">
      <c r="A20" s="2"/>
      <c r="B20" s="2" t="s">
        <v>155</v>
      </c>
      <c r="C20" s="8" t="s">
        <v>139</v>
      </c>
      <c r="D20" s="8" t="s">
        <v>164</v>
      </c>
      <c r="E20" s="8" t="s">
        <v>630</v>
      </c>
      <c r="F20" s="8" t="s">
        <v>471</v>
      </c>
      <c r="G20" s="8" t="s">
        <v>565</v>
      </c>
      <c r="H20" s="8" t="s">
        <v>454</v>
      </c>
      <c r="I20" t="s">
        <v>95</v>
      </c>
      <c r="J20" s="9" t="str">
        <f t="shared" si="0"/>
        <v>&lt;security-constraint&gt;
        &lt;display-name&gt;View App. Genre Security onstraint&lt;/display-name&gt;
        &lt;web-resource-collection&gt;
            &lt;web-resource-name&gt;View App. Genre Web Security&lt;/web-resource-name&gt;
            &lt;url-pattern&gt;/faces/company/app/Genre/View.xhtml&lt;/url-pattern&gt;
        &lt;/web-resource-collection&gt;
        &lt;auth-constraint&gt;
            &lt;role-name&gt;AP_GENRE_V&lt;/role-name&gt;
        &lt;/auth-constraint&gt;
        &lt;user-data-constraint&gt;
            &lt;transport-guarantee&gt;CONFIDENTIAL&lt;/transport-guarantee&gt;
        &lt;/user-data-constraint&gt;
    &lt;/security-constraint&gt;</v>
      </c>
      <c r="K20" s="9" t="str">
        <f t="shared" si="1"/>
        <v>&lt;security-role&gt;
&lt;role-name&gt;AP_GENRE_V&lt;/role-name&gt;
&lt;/security-role&gt;</v>
      </c>
      <c r="L20" s="6" t="str">
        <f t="shared" si="2"/>
        <v>&lt;security-role-mapping&gt;
    &lt;role-name&gt;AP_GENRE_V&lt;/role-name&gt;
    &lt;group-name&gt;AP_GENRE_V&lt;/group-name&gt;
  &lt;/security-role-mapping&gt;</v>
      </c>
      <c r="M20" s="9" t="str">
        <f t="shared" si="3"/>
        <v xml:space="preserve">genreView_Name=Voir le genre
genreView_Path=/faces/company/app/Genre/View.xhtml
genreView_RoleName=AP_GENRE_V
genreView_Description=Permet de visualiser un genre d'application sélectionné
</v>
      </c>
      <c r="N20" s="9" t="str">
        <f t="shared" si="4"/>
        <v>CheckboxTreeNode nodeGenreView = new CheckboxTreeNode(new CtrlAccess(ResourceBundle.getBundle(JsfUtil.SECURITY).getString("genreView_Name"),
                ResourceBundle.getBundle(JsfUtil.SECURITY).getString("genreView_RoleName"),
                ResourceBundle.getBundle(JsfUtil.SECURITY).getString("genreView_Path""),
                ResourceBundle.getBundle(JsfUtil.SECURITY).getString("genreView_Description"")),
                nodeGenre);
"</v>
      </c>
      <c r="O20" s="9">
        <v>1</v>
      </c>
      <c r="P20" s="6" t="str">
        <f t="shared" si="5"/>
        <v>INSERT INTO `ism`.`ism_role` (`role`, `rolename`) VALUES ('AP_GENRE_V', 'View App. Genre');</v>
      </c>
      <c r="Q20" s="11" t="str">
        <f t="shared" si="6"/>
        <v>INSERT INTO `ism`.`staff_group_def_role` (`stgdr_company`, `stgdr_group_def`, `stgdr_role`, `stgdr_activated`, `stgdr_created`) VALUES ('39', 'GOUROU', 'AP_GENRE_V', 1, NOW());</v>
      </c>
      <c r="R20" s="9" t="str">
        <f t="shared" si="7"/>
        <v>&lt;br /&gt;
 &lt;h:outputText value="User in role AP_GENRE_V : #{request.isUserInRole('AP_GENRE_V')}" /&gt;</v>
      </c>
    </row>
    <row r="21" spans="1:18" ht="13.5" customHeight="1" x14ac:dyDescent="0.25">
      <c r="A21" s="5" t="s">
        <v>594</v>
      </c>
      <c r="B21" s="5" t="s">
        <v>118</v>
      </c>
      <c r="C21" s="5" t="s">
        <v>124</v>
      </c>
      <c r="D21" s="5" t="s">
        <v>165</v>
      </c>
      <c r="E21" s="5" t="s">
        <v>631</v>
      </c>
      <c r="F21" s="5" t="s">
        <v>459</v>
      </c>
      <c r="G21" s="5" t="s">
        <v>567</v>
      </c>
      <c r="H21" s="5" t="s">
        <v>446</v>
      </c>
      <c r="I21" t="s">
        <v>95</v>
      </c>
      <c r="J21" s="9" t="str">
        <f t="shared" si="0"/>
        <v>&lt;security-constraint&gt;
        &lt;display-name&gt;App. NC State Security onstraint&lt;/display-name&gt;
        &lt;web-resource-collection&gt;
            &lt;web-resource-name&gt;App. NC State Web Security&lt;/web-resource-name&gt;
            &lt;url-pattern&gt;/faces/company/app/NCState/*&lt;/url-pattern&gt;
        &lt;/web-resource-collection&gt;
        &lt;auth-constraint&gt;
            &lt;role-name&gt;AP_NCSTATE&lt;/role-name&gt;
        &lt;/auth-constraint&gt;
        &lt;user-data-constraint&gt;
            &lt;transport-guarantee&gt;CONFIDENTIAL&lt;/transport-guarantee&gt;
        &lt;/user-data-constraint&gt;
    &lt;/security-constraint&gt;</v>
      </c>
      <c r="K21" s="9" t="str">
        <f t="shared" si="1"/>
        <v>&lt;security-role&gt;
&lt;role-name&gt;AP_NCSTATE&lt;/role-name&gt;
&lt;/security-role&gt;</v>
      </c>
      <c r="L21" s="6" t="str">
        <f t="shared" si="2"/>
        <v>&lt;security-role-mapping&gt;
    &lt;role-name&gt;AP_NCSTATE&lt;/role-name&gt;
    &lt;group-name&gt;AP_NCSTATE&lt;/group-name&gt;
  &lt;/security-role-mapping&gt;</v>
      </c>
      <c r="M21" s="9" t="str">
        <f t="shared" si="3"/>
        <v xml:space="preserve">ncstate_Name=Etat de non-conformité
ncstate_Path=/faces/company/app/NCState/*
ncstate_RoleName=AP_NCSTATE
ncstate_Description=Permet la gestion des états de non-conformité d'application
</v>
      </c>
      <c r="N21" s="9" t="str">
        <f t="shared" si="4"/>
        <v>CheckboxTreeNode nodeNcstate = new CheckboxTreeNode(new CtrlAccess(ResourceBundle.getBundle(JsfUtil.SECURITY).getString("ncstate_Name"),
                ResourceBundle.getBundle(JsfUtil.SECURITY).getString("ncstate_RoleName"),
                ResourceBundle.getBundle(JsfUtil.SECURITY).getString("ncstate_Path""),
                ResourceBundle.getBundle(JsfUtil.SECURITY).getString("ncstate_Description"")),
                nodeApp);
"</v>
      </c>
      <c r="O21" s="9">
        <v>1</v>
      </c>
      <c r="P21" s="6" t="str">
        <f t="shared" si="5"/>
        <v>INSERT INTO `ism`.`ism_role` (`role`, `rolename`) VALUES ('AP_NCSTATE', 'App. NC State');</v>
      </c>
      <c r="Q21" s="11" t="str">
        <f t="shared" si="6"/>
        <v>INSERT INTO `ism`.`staff_group_def_role` (`stgdr_company`, `stgdr_group_def`, `stgdr_role`, `stgdr_activated`, `stgdr_created`) VALUES ('39', 'GOUROU', 'AP_NCSTATE', 1, NOW());</v>
      </c>
      <c r="R21" s="9" t="str">
        <f t="shared" si="7"/>
        <v>&lt;br /&gt;
 &lt;h:outputText value="User in role AP_NCSTATE : #{request.isUserInRole('AP_NCSTATE')}" /&gt;</v>
      </c>
    </row>
    <row r="22" spans="1:18" ht="13.5" customHeight="1" x14ac:dyDescent="0.25">
      <c r="A22" s="2"/>
      <c r="B22" s="2" t="s">
        <v>144</v>
      </c>
      <c r="C22" s="8" t="s">
        <v>128</v>
      </c>
      <c r="D22" s="8" t="s">
        <v>168</v>
      </c>
      <c r="E22" s="8" t="s">
        <v>632</v>
      </c>
      <c r="F22" s="8" t="s">
        <v>455</v>
      </c>
      <c r="G22" s="8" t="s">
        <v>568</v>
      </c>
      <c r="H22" s="8" t="s">
        <v>459</v>
      </c>
      <c r="I22" t="s">
        <v>95</v>
      </c>
      <c r="J22" s="9" t="str">
        <f t="shared" si="0"/>
        <v>&lt;security-constraint&gt;
        &lt;display-name&gt;Create App. NC State Security onstraint&lt;/display-name&gt;
        &lt;web-resource-collection&gt;
            &lt;web-resource-name&gt;Create App. NC State Web Security&lt;/web-resource-name&gt;
            &lt;url-pattern&gt;/faces/company/app/NCState/Create.xhtml&lt;/url-pattern&gt;
        &lt;/web-resource-collection&gt;
        &lt;auth-constraint&gt;
            &lt;role-name&gt;AP_NCSTATE_C&lt;/role-name&gt;
        &lt;/auth-constraint&gt;
        &lt;user-data-constraint&gt;
            &lt;transport-guarantee&gt;CONFIDENTIAL&lt;/transport-guarantee&gt;
        &lt;/user-data-constraint&gt;
    &lt;/security-constraint&gt;</v>
      </c>
      <c r="K22" s="9" t="str">
        <f t="shared" si="1"/>
        <v>&lt;security-role&gt;
&lt;role-name&gt;AP_NCSTATE_C&lt;/role-name&gt;
&lt;/security-role&gt;</v>
      </c>
      <c r="L22" s="6" t="str">
        <f t="shared" si="2"/>
        <v>&lt;security-role-mapping&gt;
    &lt;role-name&gt;AP_NCSTATE_C&lt;/role-name&gt;
    &lt;group-name&gt;AP_NCSTATE_C&lt;/group-name&gt;
  &lt;/security-role-mapping&gt;</v>
      </c>
      <c r="M22" s="9" t="str">
        <f t="shared" si="3"/>
        <v xml:space="preserve">ncstateCreate_Name=Création d'un état
ncstateCreate_Path=/faces/company/app/NCState/Create.xhtml
ncstateCreate_RoleName=AP_NCSTATE_C
ncstateCreate_Description=Permet la création d'un état de non-conformité d'application
</v>
      </c>
      <c r="N22" s="9" t="str">
        <f t="shared" si="4"/>
        <v>CheckboxTreeNode nodeNcstateCreate = new CheckboxTreeNode(new CtrlAccess(ResourceBundle.getBundle(JsfUtil.SECURITY).getString("ncstateCreate_Name"),
                ResourceBundle.getBundle(JsfUtil.SECURITY).getString("ncstateCreate_RoleName"),
                ResourceBundle.getBundle(JsfUtil.SECURITY).getString("ncstateCreate_Path""),
                ResourceBundle.getBundle(JsfUtil.SECURITY).getString("ncstateCreate_Description"")),
                nodeNcstate);
"</v>
      </c>
      <c r="O22" s="9">
        <v>1</v>
      </c>
      <c r="P22" s="6" t="str">
        <f t="shared" si="5"/>
        <v>INSERT INTO `ism`.`ism_role` (`role`, `rolename`) VALUES ('AP_NCSTATE_C', 'Create App. NC State');</v>
      </c>
      <c r="Q22" s="11" t="str">
        <f t="shared" si="6"/>
        <v>INSERT INTO `ism`.`staff_group_def_role` (`stgdr_company`, `stgdr_group_def`, `stgdr_role`, `stgdr_activated`, `stgdr_created`) VALUES ('39', 'GOUROU', 'AP_NCSTATE_C', 1, NOW());</v>
      </c>
      <c r="R22" s="9" t="str">
        <f t="shared" si="7"/>
        <v>&lt;br /&gt;
 &lt;h:outputText value="User in role AP_NCSTATE_C : #{request.isUserInRole('AP_NCSTATE_C')}" /&gt;</v>
      </c>
    </row>
    <row r="23" spans="1:18" ht="13.5" customHeight="1" x14ac:dyDescent="0.25">
      <c r="A23" s="2"/>
      <c r="B23" s="2" t="s">
        <v>148</v>
      </c>
      <c r="C23" s="8" t="s">
        <v>132</v>
      </c>
      <c r="D23" s="8" t="s">
        <v>169</v>
      </c>
      <c r="E23" s="8" t="s">
        <v>633</v>
      </c>
      <c r="F23" s="8" t="s">
        <v>472</v>
      </c>
      <c r="G23" s="8" t="s">
        <v>569</v>
      </c>
      <c r="H23" s="8" t="s">
        <v>459</v>
      </c>
      <c r="I23" t="s">
        <v>95</v>
      </c>
      <c r="J23" s="9" t="str">
        <f t="shared" si="0"/>
        <v>&lt;security-constraint&gt;
        &lt;display-name&gt;Edit App. NC State Security onstraint&lt;/display-name&gt;
        &lt;web-resource-collection&gt;
            &lt;web-resource-name&gt;Edit App. NC State Web Security&lt;/web-resource-name&gt;
            &lt;url-pattern&gt;/faces/company/app/NCState/Edit.xhtml&lt;/url-pattern&gt;
        &lt;/web-resource-collection&gt;
        &lt;auth-constraint&gt;
            &lt;role-name&gt;AP_NCSTATE_E&lt;/role-name&gt;
        &lt;/auth-constraint&gt;
        &lt;user-data-constraint&gt;
            &lt;transport-guarantee&gt;CONFIDENTIAL&lt;/transport-guarantee&gt;
        &lt;/user-data-constraint&gt;
    &lt;/security-constraint&gt;</v>
      </c>
      <c r="K23" s="9" t="str">
        <f t="shared" si="1"/>
        <v>&lt;security-role&gt;
&lt;role-name&gt;AP_NCSTATE_E&lt;/role-name&gt;
&lt;/security-role&gt;</v>
      </c>
      <c r="L23" s="6" t="str">
        <f t="shared" si="2"/>
        <v>&lt;security-role-mapping&gt;
    &lt;role-name&gt;AP_NCSTATE_E&lt;/role-name&gt;
    &lt;group-name&gt;AP_NCSTATE_E&lt;/group-name&gt;
  &lt;/security-role-mapping&gt;</v>
      </c>
      <c r="M23" s="9" t="str">
        <f t="shared" si="3"/>
        <v xml:space="preserve">ncstateEdit_Name=Edition d'un état
ncstateEdit_Path=/faces/company/app/NCState/Edit.xhtml
ncstateEdit_RoleName=AP_NCSTATE_E
ncstateEdit_Description=Permet l'édition d'un état de non-conformité d'application
</v>
      </c>
      <c r="N23" s="9" t="str">
        <f t="shared" si="4"/>
        <v>CheckboxTreeNode nodeNcstateEdit = new CheckboxTreeNode(new CtrlAccess(ResourceBundle.getBundle(JsfUtil.SECURITY).getString("ncstateEdit_Name"),
                ResourceBundle.getBundle(JsfUtil.SECURITY).getString("ncstateEdit_RoleName"),
                ResourceBundle.getBundle(JsfUtil.SECURITY).getString("ncstateEdit_Path""),
                ResourceBundle.getBundle(JsfUtil.SECURITY).getString("ncstateEdit_Description"")),
                nodeNcstate);
"</v>
      </c>
      <c r="O23" s="9">
        <v>1</v>
      </c>
      <c r="P23" s="6" t="str">
        <f t="shared" si="5"/>
        <v>INSERT INTO `ism`.`ism_role` (`role`, `rolename`) VALUES ('AP_NCSTATE_E', 'Edit App. NC State');</v>
      </c>
      <c r="Q23" s="11" t="str">
        <f t="shared" si="6"/>
        <v>INSERT INTO `ism`.`staff_group_def_role` (`stgdr_company`, `stgdr_group_def`, `stgdr_role`, `stgdr_activated`, `stgdr_created`) VALUES ('39', 'GOUROU', 'AP_NCSTATE_E', 1, NOW());</v>
      </c>
      <c r="R23" s="9" t="str">
        <f t="shared" si="7"/>
        <v>&lt;br /&gt;
 &lt;h:outputText value="User in role AP_NCSTATE_E : #{request.isUserInRole('AP_NCSTATE_E')}" /&gt;</v>
      </c>
    </row>
    <row r="24" spans="1:18" ht="13.5" customHeight="1" x14ac:dyDescent="0.25">
      <c r="A24" s="2"/>
      <c r="B24" s="2" t="s">
        <v>152</v>
      </c>
      <c r="C24" s="8" t="s">
        <v>136</v>
      </c>
      <c r="D24" s="8" t="s">
        <v>170</v>
      </c>
      <c r="E24" s="8" t="s">
        <v>634</v>
      </c>
      <c r="F24" s="8" t="s">
        <v>473</v>
      </c>
      <c r="G24" s="8" t="s">
        <v>570</v>
      </c>
      <c r="H24" s="8" t="s">
        <v>459</v>
      </c>
      <c r="I24" t="s">
        <v>95</v>
      </c>
      <c r="J24" s="9" t="str">
        <f t="shared" si="0"/>
        <v>&lt;security-constraint&gt;
        &lt;display-name&gt;List App. NC State Security onstraint&lt;/display-name&gt;
        &lt;web-resource-collection&gt;
            &lt;web-resource-name&gt;List App. NC State Web Security&lt;/web-resource-name&gt;
            &lt;url-pattern&gt;/faces/company/app/NCState/List.xhtml&lt;/url-pattern&gt;
        &lt;/web-resource-collection&gt;
        &lt;auth-constraint&gt;
            &lt;role-name&gt;AP_NCSTATE_L&lt;/role-name&gt;
        &lt;/auth-constraint&gt;
        &lt;user-data-constraint&gt;
            &lt;transport-guarantee&gt;CONFIDENTIAL&lt;/transport-guarantee&gt;
        &lt;/user-data-constraint&gt;
    &lt;/security-constraint&gt;</v>
      </c>
      <c r="K24" s="9" t="str">
        <f t="shared" si="1"/>
        <v>&lt;security-role&gt;
&lt;role-name&gt;AP_NCSTATE_L&lt;/role-name&gt;
&lt;/security-role&gt;</v>
      </c>
      <c r="L24" s="6" t="str">
        <f t="shared" si="2"/>
        <v>&lt;security-role-mapping&gt;
    &lt;role-name&gt;AP_NCSTATE_L&lt;/role-name&gt;
    &lt;group-name&gt;AP_NCSTATE_L&lt;/group-name&gt;
  &lt;/security-role-mapping&gt;</v>
      </c>
      <c r="M24" s="9" t="str">
        <f t="shared" si="3"/>
        <v xml:space="preserve">ncstateList_Name=Liste des états
ncstateList_Path=/faces/company/app/NCState/List.xhtml
ncstateList_RoleName=AP_NCSTATE_L
ncstateList_Description=Permet de visualiser la liste des états de non-conformité d'application
</v>
      </c>
      <c r="N24" s="9" t="str">
        <f t="shared" si="4"/>
        <v>CheckboxTreeNode nodeNcstateList = new CheckboxTreeNode(new CtrlAccess(ResourceBundle.getBundle(JsfUtil.SECURITY).getString("ncstateList_Name"),
                ResourceBundle.getBundle(JsfUtil.SECURITY).getString("ncstateList_RoleName"),
                ResourceBundle.getBundle(JsfUtil.SECURITY).getString("ncstateList_Path""),
                ResourceBundle.getBundle(JsfUtil.SECURITY).getString("ncstateList_Description"")),
                nodeNcstate);
"</v>
      </c>
      <c r="O24" s="9">
        <v>1</v>
      </c>
      <c r="P24" s="6" t="str">
        <f t="shared" si="5"/>
        <v>INSERT INTO `ism`.`ism_role` (`role`, `rolename`) VALUES ('AP_NCSTATE_L', 'List App. NC State');</v>
      </c>
      <c r="Q24" s="11" t="str">
        <f t="shared" si="6"/>
        <v>INSERT INTO `ism`.`staff_group_def_role` (`stgdr_company`, `stgdr_group_def`, `stgdr_role`, `stgdr_activated`, `stgdr_created`) VALUES ('39', 'GOUROU', 'AP_NCSTATE_L', 1, NOW());</v>
      </c>
      <c r="R24" s="9" t="str">
        <f t="shared" si="7"/>
        <v>&lt;br /&gt;
 &lt;h:outputText value="User in role AP_NCSTATE_L : #{request.isUserInRole('AP_NCSTATE_L')}" /&gt;</v>
      </c>
    </row>
    <row r="25" spans="1:18" ht="13.5" customHeight="1" x14ac:dyDescent="0.25">
      <c r="A25" s="2"/>
      <c r="B25" s="2" t="s">
        <v>156</v>
      </c>
      <c r="C25" s="8" t="s">
        <v>140</v>
      </c>
      <c r="D25" s="8" t="s">
        <v>171</v>
      </c>
      <c r="E25" s="8" t="s">
        <v>635</v>
      </c>
      <c r="F25" s="8" t="s">
        <v>474</v>
      </c>
      <c r="G25" s="8" t="s">
        <v>566</v>
      </c>
      <c r="H25" s="8" t="s">
        <v>459</v>
      </c>
      <c r="I25" t="s">
        <v>95</v>
      </c>
      <c r="J25" s="9" t="str">
        <f t="shared" si="0"/>
        <v>&lt;security-constraint&gt;
        &lt;display-name&gt;View App. NC State Security onstraint&lt;/display-name&gt;
        &lt;web-resource-collection&gt;
            &lt;web-resource-name&gt;View App. NC State Web Security&lt;/web-resource-name&gt;
            &lt;url-pattern&gt;/faces/company/app/NCState/View.xhtml&lt;/url-pattern&gt;
        &lt;/web-resource-collection&gt;
        &lt;auth-constraint&gt;
            &lt;role-name&gt;AP_NCSTATE_V&lt;/role-name&gt;
        &lt;/auth-constraint&gt;
        &lt;user-data-constraint&gt;
            &lt;transport-guarantee&gt;CONFIDENTIAL&lt;/transport-guarantee&gt;
        &lt;/user-data-constraint&gt;
    &lt;/security-constraint&gt;</v>
      </c>
      <c r="K25" s="9" t="str">
        <f t="shared" si="1"/>
        <v>&lt;security-role&gt;
&lt;role-name&gt;AP_NCSTATE_V&lt;/role-name&gt;
&lt;/security-role&gt;</v>
      </c>
      <c r="L25" s="6" t="str">
        <f t="shared" si="2"/>
        <v>&lt;security-role-mapping&gt;
    &lt;role-name&gt;AP_NCSTATE_V&lt;/role-name&gt;
    &lt;group-name&gt;AP_NCSTATE_V&lt;/group-name&gt;
  &lt;/security-role-mapping&gt;</v>
      </c>
      <c r="M25" s="9" t="str">
        <f t="shared" si="3"/>
        <v xml:space="preserve">ncstateView_Name=Voir l'état
ncstateView_Path=/faces/company/app/NCState/View.xhtml
ncstateView_RoleName=AP_NCSTATE_V
ncstateView_Description=Permet de visualiser le détail d'un état de non-conformité sélectionné de l'application
</v>
      </c>
      <c r="N25" s="9" t="str">
        <f t="shared" si="4"/>
        <v>CheckboxTreeNode nodeNcstateView = new CheckboxTreeNode(new CtrlAccess(ResourceBundle.getBundle(JsfUtil.SECURITY).getString("ncstateView_Name"),
                ResourceBundle.getBundle(JsfUtil.SECURITY).getString("ncstateView_RoleName"),
                ResourceBundle.getBundle(JsfUtil.SECURITY).getString("ncstateView_Path""),
                ResourceBundle.getBundle(JsfUtil.SECURITY).getString("ncstateView_Description"")),
                nodeNcstate);
"</v>
      </c>
      <c r="O25" s="9">
        <v>1</v>
      </c>
      <c r="P25" s="6" t="str">
        <f t="shared" si="5"/>
        <v>INSERT INTO `ism`.`ism_role` (`role`, `rolename`) VALUES ('AP_NCSTATE_V', 'View App. NC State');</v>
      </c>
      <c r="Q25" s="11" t="str">
        <f t="shared" si="6"/>
        <v>INSERT INTO `ism`.`staff_group_def_role` (`stgdr_company`, `stgdr_group_def`, `stgdr_role`, `stgdr_activated`, `stgdr_created`) VALUES ('39', 'GOUROU', 'AP_NCSTATE_V', 1, NOW());</v>
      </c>
      <c r="R25" s="9" t="str">
        <f t="shared" si="7"/>
        <v>&lt;br /&gt;
 &lt;h:outputText value="User in role AP_NCSTATE_V : #{request.isUserInRole('AP_NCSTATE_V')}" /&gt;</v>
      </c>
    </row>
    <row r="26" spans="1:18" ht="13.5" customHeight="1" x14ac:dyDescent="0.25">
      <c r="A26" s="5" t="s">
        <v>595</v>
      </c>
      <c r="B26" s="5" t="s">
        <v>120</v>
      </c>
      <c r="C26" s="5" t="s">
        <v>125</v>
      </c>
      <c r="D26" s="5" t="s">
        <v>166</v>
      </c>
      <c r="E26" s="5" t="s">
        <v>636</v>
      </c>
      <c r="F26" s="5" t="s">
        <v>460</v>
      </c>
      <c r="G26" s="5" t="s">
        <v>571</v>
      </c>
      <c r="H26" s="5" t="s">
        <v>446</v>
      </c>
      <c r="I26" t="s">
        <v>95</v>
      </c>
      <c r="J26" s="9" t="str">
        <f t="shared" si="0"/>
        <v>&lt;security-constraint&gt;
        &lt;display-name&gt;App. NCR State Security onstraint&lt;/display-name&gt;
        &lt;web-resource-collection&gt;
            &lt;web-resource-name&gt;App. NCR State Web Security&lt;/web-resource-name&gt;
            &lt;url-pattern&gt;/faces/company/app/NCRState/*&lt;/url-pattern&gt;
        &lt;/web-resource-collection&gt;
        &lt;auth-constraint&gt;
            &lt;role-name&gt;AP_NCRSTATE&lt;/role-name&gt;
        &lt;/auth-constraint&gt;
        &lt;user-data-constraint&gt;
            &lt;transport-guarantee&gt;CONFIDENTIAL&lt;/transport-guarantee&gt;
        &lt;/user-data-constraint&gt;
    &lt;/security-constraint&gt;</v>
      </c>
      <c r="K26" s="9" t="str">
        <f t="shared" si="1"/>
        <v>&lt;security-role&gt;
&lt;role-name&gt;AP_NCRSTATE&lt;/role-name&gt;
&lt;/security-role&gt;</v>
      </c>
      <c r="L26" s="6" t="str">
        <f t="shared" si="2"/>
        <v>&lt;security-role-mapping&gt;
    &lt;role-name&gt;AP_NCRSTATE&lt;/role-name&gt;
    &lt;group-name&gt;AP_NCRSTATE&lt;/group-name&gt;
  &lt;/security-role-mapping&gt;</v>
      </c>
      <c r="M26" s="9" t="str">
        <f t="shared" si="3"/>
        <v xml:space="preserve">ncrstate_Name=Etat des demande de non-conformité
ncrstate_Path=/faces/company/app/NCRState/*
ncrstate_RoleName=AP_NCRSTATE
ncrstate_Description=Permet la gestion des états de demande de non-conformité de l'application
</v>
      </c>
      <c r="N26" s="9" t="str">
        <f t="shared" si="4"/>
        <v>CheckboxTreeNode nodeNcrstate = new CheckboxTreeNode(new CtrlAccess(ResourceBundle.getBundle(JsfUtil.SECURITY).getString("ncrstate_Name"),
                ResourceBundle.getBundle(JsfUtil.SECURITY).getString("ncrstate_RoleName"),
                ResourceBundle.getBundle(JsfUtil.SECURITY).getString("ncrstate_Path""),
                ResourceBundle.getBundle(JsfUtil.SECURITY).getString("ncrstate_Description"")),
                nodeApp);
"</v>
      </c>
      <c r="O26" s="9">
        <v>1</v>
      </c>
      <c r="P26" s="6" t="str">
        <f t="shared" si="5"/>
        <v>INSERT INTO `ism`.`ism_role` (`role`, `rolename`) VALUES ('AP_NCRSTATE', 'App. NCR State');</v>
      </c>
      <c r="Q26" s="11" t="str">
        <f t="shared" si="6"/>
        <v>INSERT INTO `ism`.`staff_group_def_role` (`stgdr_company`, `stgdr_group_def`, `stgdr_role`, `stgdr_activated`, `stgdr_created`) VALUES ('39', 'GOUROU', 'AP_NCRSTATE', 1, NOW());</v>
      </c>
      <c r="R26" s="9" t="str">
        <f t="shared" si="7"/>
        <v>&lt;br /&gt;
 &lt;h:outputText value="User in role AP_NCRSTATE : #{request.isUserInRole('AP_NCRSTATE')}" /&gt;</v>
      </c>
    </row>
    <row r="27" spans="1:18" ht="13.5" customHeight="1" x14ac:dyDescent="0.25">
      <c r="A27" s="2"/>
      <c r="B27" s="2" t="s">
        <v>145</v>
      </c>
      <c r="C27" s="8" t="s">
        <v>129</v>
      </c>
      <c r="D27" s="8" t="s">
        <v>172</v>
      </c>
      <c r="E27" s="8" t="s">
        <v>632</v>
      </c>
      <c r="F27" s="8" t="s">
        <v>456</v>
      </c>
      <c r="G27" s="8" t="s">
        <v>572</v>
      </c>
      <c r="H27" s="8" t="s">
        <v>460</v>
      </c>
      <c r="I27" t="s">
        <v>95</v>
      </c>
      <c r="J27" s="9" t="str">
        <f t="shared" si="0"/>
        <v>&lt;security-constraint&gt;
        &lt;display-name&gt;Create App. NCR State Security onstraint&lt;/display-name&gt;
        &lt;web-resource-collection&gt;
            &lt;web-resource-name&gt;Create App. NCR State Web Security&lt;/web-resource-name&gt;
            &lt;url-pattern&gt;/faces/company/app/NCRState/Create.xhtml&lt;/url-pattern&gt;
        &lt;/web-resource-collection&gt;
        &lt;auth-constraint&gt;
            &lt;role-name&gt;AP_NCRSTATE_C&lt;/role-name&gt;
        &lt;/auth-constraint&gt;
        &lt;user-data-constraint&gt;
            &lt;transport-guarantee&gt;CONFIDENTIAL&lt;/transport-guarantee&gt;
        &lt;/user-data-constraint&gt;
    &lt;/security-constraint&gt;</v>
      </c>
      <c r="K27" s="9" t="str">
        <f t="shared" si="1"/>
        <v>&lt;security-role&gt;
&lt;role-name&gt;AP_NCRSTATE_C&lt;/role-name&gt;
&lt;/security-role&gt;</v>
      </c>
      <c r="L27" s="6" t="str">
        <f t="shared" si="2"/>
        <v>&lt;security-role-mapping&gt;
    &lt;role-name&gt;AP_NCRSTATE_C&lt;/role-name&gt;
    &lt;group-name&gt;AP_NCRSTATE_C&lt;/group-name&gt;
  &lt;/security-role-mapping&gt;</v>
      </c>
      <c r="M27" s="9" t="str">
        <f t="shared" si="3"/>
        <v xml:space="preserve">ncrstateCreate_Name=Création d'un état
ncrstateCreate_Path=/faces/company/app/NCRState/Create.xhtml
ncrstateCreate_RoleName=AP_NCRSTATE_C
ncrstateCreate_Description=Permet la création d'un état de demande de non-conformité
</v>
      </c>
      <c r="N27" s="9" t="str">
        <f t="shared" si="4"/>
        <v>CheckboxTreeNode nodeNcrstateCreate = new CheckboxTreeNode(new CtrlAccess(ResourceBundle.getBundle(JsfUtil.SECURITY).getString("ncrstateCreate_Name"),
                ResourceBundle.getBundle(JsfUtil.SECURITY).getString("ncrstateCreate_RoleName"),
                ResourceBundle.getBundle(JsfUtil.SECURITY).getString("ncrstateCreate_Path""),
                ResourceBundle.getBundle(JsfUtil.SECURITY).getString("ncrstateCreate_Description"")),
                nodeNcrstate);
"</v>
      </c>
      <c r="O27" s="9">
        <v>1</v>
      </c>
      <c r="P27" s="6" t="str">
        <f t="shared" si="5"/>
        <v>INSERT INTO `ism`.`ism_role` (`role`, `rolename`) VALUES ('AP_NCRSTATE_C', 'Create App. NCR State');</v>
      </c>
      <c r="Q27" s="11" t="str">
        <f t="shared" si="6"/>
        <v>INSERT INTO `ism`.`staff_group_def_role` (`stgdr_company`, `stgdr_group_def`, `stgdr_role`, `stgdr_activated`, `stgdr_created`) VALUES ('39', 'GOUROU', 'AP_NCRSTATE_C', 1, NOW());</v>
      </c>
      <c r="R27" s="9" t="str">
        <f t="shared" si="7"/>
        <v>&lt;br /&gt;
 &lt;h:outputText value="User in role AP_NCRSTATE_C : #{request.isUserInRole('AP_NCRSTATE_C')}" /&gt;</v>
      </c>
    </row>
    <row r="28" spans="1:18" ht="13.5" customHeight="1" x14ac:dyDescent="0.25">
      <c r="A28" s="2"/>
      <c r="B28" s="2" t="s">
        <v>149</v>
      </c>
      <c r="C28" s="8" t="s">
        <v>133</v>
      </c>
      <c r="D28" s="8" t="s">
        <v>173</v>
      </c>
      <c r="E28" s="8" t="s">
        <v>633</v>
      </c>
      <c r="F28" s="8" t="s">
        <v>475</v>
      </c>
      <c r="G28" s="8" t="s">
        <v>573</v>
      </c>
      <c r="H28" s="8" t="s">
        <v>460</v>
      </c>
      <c r="I28" t="s">
        <v>95</v>
      </c>
      <c r="J28" s="9" t="str">
        <f t="shared" si="0"/>
        <v>&lt;security-constraint&gt;
        &lt;display-name&gt;Edit App. NCR State Security onstraint&lt;/display-name&gt;
        &lt;web-resource-collection&gt;
            &lt;web-resource-name&gt;Edit App. NCR State Web Security&lt;/web-resource-name&gt;
            &lt;url-pattern&gt;/faces/company/app/NCRState/Edit.xhtml&lt;/url-pattern&gt;
        &lt;/web-resource-collection&gt;
        &lt;auth-constraint&gt;
            &lt;role-name&gt;AP_NCRSTATE_E&lt;/role-name&gt;
        &lt;/auth-constraint&gt;
        &lt;user-data-constraint&gt;
            &lt;transport-guarantee&gt;CONFIDENTIAL&lt;/transport-guarantee&gt;
        &lt;/user-data-constraint&gt;
    &lt;/security-constraint&gt;</v>
      </c>
      <c r="K28" s="9" t="str">
        <f t="shared" si="1"/>
        <v>&lt;security-role&gt;
&lt;role-name&gt;AP_NCRSTATE_E&lt;/role-name&gt;
&lt;/security-role&gt;</v>
      </c>
      <c r="L28" s="6" t="str">
        <f t="shared" si="2"/>
        <v>&lt;security-role-mapping&gt;
    &lt;role-name&gt;AP_NCRSTATE_E&lt;/role-name&gt;
    &lt;group-name&gt;AP_NCRSTATE_E&lt;/group-name&gt;
  &lt;/security-role-mapping&gt;</v>
      </c>
      <c r="M28" s="9" t="str">
        <f t="shared" si="3"/>
        <v xml:space="preserve">ncrstateEdit_Name=Edition d'un état
ncrstateEdit_Path=/faces/company/app/NCRState/Edit.xhtml
ncrstateEdit_RoleName=AP_NCRSTATE_E
ncrstateEdit_Description=Permet l'édition d'un état  de demande de non-conformité d'application
</v>
      </c>
      <c r="N28" s="9" t="str">
        <f t="shared" si="4"/>
        <v>CheckboxTreeNode nodeNcrstateEdit = new CheckboxTreeNode(new CtrlAccess(ResourceBundle.getBundle(JsfUtil.SECURITY).getString("ncrstateEdit_Name"),
                ResourceBundle.getBundle(JsfUtil.SECURITY).getString("ncrstateEdit_RoleName"),
                ResourceBundle.getBundle(JsfUtil.SECURITY).getString("ncrstateEdit_Path""),
                ResourceBundle.getBundle(JsfUtil.SECURITY).getString("ncrstateEdit_Description"")),
                nodeNcrstate);
"</v>
      </c>
      <c r="O28" s="9">
        <v>1</v>
      </c>
      <c r="P28" s="6" t="str">
        <f t="shared" si="5"/>
        <v>INSERT INTO `ism`.`ism_role` (`role`, `rolename`) VALUES ('AP_NCRSTATE_E', 'Edit App. NCR State');</v>
      </c>
      <c r="Q28" s="11" t="str">
        <f t="shared" si="6"/>
        <v>INSERT INTO `ism`.`staff_group_def_role` (`stgdr_company`, `stgdr_group_def`, `stgdr_role`, `stgdr_activated`, `stgdr_created`) VALUES ('39', 'GOUROU', 'AP_NCRSTATE_E', 1, NOW());</v>
      </c>
      <c r="R28" s="9" t="str">
        <f t="shared" si="7"/>
        <v>&lt;br /&gt;
 &lt;h:outputText value="User in role AP_NCRSTATE_E : #{request.isUserInRole('AP_NCRSTATE_E')}" /&gt;</v>
      </c>
    </row>
    <row r="29" spans="1:18" ht="13.5" customHeight="1" x14ac:dyDescent="0.25">
      <c r="A29" s="2"/>
      <c r="B29" s="2" t="s">
        <v>153</v>
      </c>
      <c r="C29" s="8" t="s">
        <v>137</v>
      </c>
      <c r="D29" s="8" t="s">
        <v>174</v>
      </c>
      <c r="E29" s="8" t="s">
        <v>634</v>
      </c>
      <c r="F29" s="8" t="s">
        <v>476</v>
      </c>
      <c r="G29" s="8" t="s">
        <v>574</v>
      </c>
      <c r="H29" s="8" t="s">
        <v>460</v>
      </c>
      <c r="I29" t="s">
        <v>95</v>
      </c>
      <c r="J29" s="9" t="str">
        <f t="shared" si="0"/>
        <v>&lt;security-constraint&gt;
        &lt;display-name&gt;List App. NCR State Security onstraint&lt;/display-name&gt;
        &lt;web-resource-collection&gt;
            &lt;web-resource-name&gt;List App. NCR State Web Security&lt;/web-resource-name&gt;
            &lt;url-pattern&gt;/faces/company/app/NCRState/List.xhtml&lt;/url-pattern&gt;
        &lt;/web-resource-collection&gt;
        &lt;auth-constraint&gt;
            &lt;role-name&gt;AP_NCRSTATE_L&lt;/role-name&gt;
        &lt;/auth-constraint&gt;
        &lt;user-data-constraint&gt;
            &lt;transport-guarantee&gt;CONFIDENTIAL&lt;/transport-guarantee&gt;
        &lt;/user-data-constraint&gt;
    &lt;/security-constraint&gt;</v>
      </c>
      <c r="K29" s="9" t="str">
        <f t="shared" si="1"/>
        <v>&lt;security-role&gt;
&lt;role-name&gt;AP_NCRSTATE_L&lt;/role-name&gt;
&lt;/security-role&gt;</v>
      </c>
      <c r="L29" s="6" t="str">
        <f t="shared" si="2"/>
        <v>&lt;security-role-mapping&gt;
    &lt;role-name&gt;AP_NCRSTATE_L&lt;/role-name&gt;
    &lt;group-name&gt;AP_NCRSTATE_L&lt;/group-name&gt;
  &lt;/security-role-mapping&gt;</v>
      </c>
      <c r="M29" s="9" t="str">
        <f t="shared" si="3"/>
        <v xml:space="preserve">ncrstateList_Name=Liste des états
ncrstateList_Path=/faces/company/app/NCRState/List.xhtml
ncrstateList_RoleName=AP_NCRSTATE_L
ncrstateList_Description=Permet de visualiser la liste des états de demande de non-conformité
</v>
      </c>
      <c r="N29" s="9" t="str">
        <f t="shared" si="4"/>
        <v>CheckboxTreeNode nodeNcrstateList = new CheckboxTreeNode(new CtrlAccess(ResourceBundle.getBundle(JsfUtil.SECURITY).getString("ncrstateList_Name"),
                ResourceBundle.getBundle(JsfUtil.SECURITY).getString("ncrstateList_RoleName"),
                ResourceBundle.getBundle(JsfUtil.SECURITY).getString("ncrstateList_Path""),
                ResourceBundle.getBundle(JsfUtil.SECURITY).getString("ncrstateList_Description"")),
                nodeNcrstate);
"</v>
      </c>
      <c r="O29" s="9">
        <v>1</v>
      </c>
      <c r="P29" s="6" t="str">
        <f t="shared" si="5"/>
        <v>INSERT INTO `ism`.`ism_role` (`role`, `rolename`) VALUES ('AP_NCRSTATE_L', 'List App. NCR State');</v>
      </c>
      <c r="Q29" s="11" t="str">
        <f t="shared" si="6"/>
        <v>INSERT INTO `ism`.`staff_group_def_role` (`stgdr_company`, `stgdr_group_def`, `stgdr_role`, `stgdr_activated`, `stgdr_created`) VALUES ('39', 'GOUROU', 'AP_NCRSTATE_L', 1, NOW());</v>
      </c>
      <c r="R29" s="9" t="str">
        <f t="shared" si="7"/>
        <v>&lt;br /&gt;
 &lt;h:outputText value="User in role AP_NCRSTATE_L : #{request.isUserInRole('AP_NCRSTATE_L')}" /&gt;</v>
      </c>
    </row>
    <row r="30" spans="1:18" ht="13.5" customHeight="1" x14ac:dyDescent="0.25">
      <c r="A30" s="2"/>
      <c r="B30" s="2" t="s">
        <v>157</v>
      </c>
      <c r="C30" s="8" t="s">
        <v>141</v>
      </c>
      <c r="D30" s="8" t="s">
        <v>175</v>
      </c>
      <c r="E30" s="8" t="s">
        <v>637</v>
      </c>
      <c r="F30" s="8" t="s">
        <v>477</v>
      </c>
      <c r="G30" s="8" t="s">
        <v>604</v>
      </c>
      <c r="H30" s="8" t="s">
        <v>460</v>
      </c>
      <c r="I30" t="s">
        <v>95</v>
      </c>
      <c r="J30" s="9" t="str">
        <f t="shared" si="0"/>
        <v>&lt;security-constraint&gt;
        &lt;display-name&gt;View App. NCR State Security onstraint&lt;/display-name&gt;
        &lt;web-resource-collection&gt;
            &lt;web-resource-name&gt;View App. NCR State Web Security&lt;/web-resource-name&gt;
            &lt;url-pattern&gt;/faces/company/app/NCRState/View.xhtml&lt;/url-pattern&gt;
        &lt;/web-resource-collection&gt;
        &lt;auth-constraint&gt;
            &lt;role-name&gt;AP_NCRSTATE_V&lt;/role-name&gt;
        &lt;/auth-constraint&gt;
        &lt;user-data-constraint&gt;
            &lt;transport-guarantee&gt;CONFIDENTIAL&lt;/transport-guarantee&gt;
        &lt;/user-data-constraint&gt;
    &lt;/security-constraint&gt;</v>
      </c>
      <c r="K30" s="9" t="str">
        <f t="shared" si="1"/>
        <v>&lt;security-role&gt;
&lt;role-name&gt;AP_NCRSTATE_V&lt;/role-name&gt;
&lt;/security-role&gt;</v>
      </c>
      <c r="L30" s="6" t="str">
        <f t="shared" si="2"/>
        <v>&lt;security-role-mapping&gt;
    &lt;role-name&gt;AP_NCRSTATE_V&lt;/role-name&gt;
    &lt;group-name&gt;AP_NCRSTATE_V&lt;/group-name&gt;
  &lt;/security-role-mapping&gt;</v>
      </c>
      <c r="M30" s="9" t="str">
        <f t="shared" si="3"/>
        <v xml:space="preserve">ncrstateView_Name=Voir un état
ncrstateView_Path=/faces/company/app/NCRState/View.xhtml
ncrstateView_RoleName=AP_NCRSTATE_V
ncrstateView_Description=Permet la visualisation le détail d'un état de demande de non-conformité d'application
</v>
      </c>
      <c r="N30" s="9" t="str">
        <f t="shared" si="4"/>
        <v>CheckboxTreeNode nodeNcrstateView = new CheckboxTreeNode(new CtrlAccess(ResourceBundle.getBundle(JsfUtil.SECURITY).getString("ncrstateView_Name"),
                ResourceBundle.getBundle(JsfUtil.SECURITY).getString("ncrstateView_RoleName"),
                ResourceBundle.getBundle(JsfUtil.SECURITY).getString("ncrstateView_Path""),
                ResourceBundle.getBundle(JsfUtil.SECURITY).getString("ncrstateView_Description"")),
                nodeNcrstate);
"</v>
      </c>
      <c r="O30" s="9">
        <v>1</v>
      </c>
      <c r="P30" s="6" t="str">
        <f t="shared" si="5"/>
        <v>INSERT INTO `ism`.`ism_role` (`role`, `rolename`) VALUES ('AP_NCRSTATE_V', 'View App. NCR State');</v>
      </c>
      <c r="Q30" s="11" t="str">
        <f t="shared" si="6"/>
        <v>INSERT INTO `ism`.`staff_group_def_role` (`stgdr_company`, `stgdr_group_def`, `stgdr_role`, `stgdr_activated`, `stgdr_created`) VALUES ('39', 'GOUROU', 'AP_NCRSTATE_V', 1, NOW());</v>
      </c>
      <c r="R30" s="9" t="str">
        <f t="shared" si="7"/>
        <v>&lt;br /&gt;
 &lt;h:outputText value="User in role AP_NCRSTATE_V : #{request.isUserInRole('AP_NCRSTATE_V')}" /&gt;</v>
      </c>
    </row>
    <row r="31" spans="1:18" ht="13.5" customHeight="1" x14ac:dyDescent="0.25">
      <c r="A31" s="5" t="s">
        <v>596</v>
      </c>
      <c r="B31" s="5" t="s">
        <v>121</v>
      </c>
      <c r="C31" s="5" t="s">
        <v>126</v>
      </c>
      <c r="D31" s="5" t="s">
        <v>167</v>
      </c>
      <c r="E31" s="5" t="s">
        <v>638</v>
      </c>
      <c r="F31" s="5" t="s">
        <v>461</v>
      </c>
      <c r="G31" s="5" t="s">
        <v>599</v>
      </c>
      <c r="H31" s="5" t="s">
        <v>446</v>
      </c>
      <c r="I31" t="s">
        <v>95</v>
      </c>
      <c r="J31" s="9" t="str">
        <f t="shared" si="0"/>
        <v>&lt;security-constraint&gt;
        &lt;display-name&gt;App. Role Security onstraint&lt;/display-name&gt;
        &lt;web-resource-collection&gt;
            &lt;web-resource-name&gt;App. Role Web Security&lt;/web-resource-name&gt;
            &lt;url-pattern&gt;/faces/company/app/Role/*&lt;/url-pattern&gt;
        &lt;/web-resource-collection&gt;
        &lt;auth-constraint&gt;
            &lt;role-name&gt;AP_ROLE&lt;/role-name&gt;
        &lt;/auth-constraint&gt;
        &lt;user-data-constraint&gt;
            &lt;transport-guarantee&gt;CONFIDENTIAL&lt;/transport-guarantee&gt;
        &lt;/user-data-constraint&gt;
    &lt;/security-constraint&gt;</v>
      </c>
      <c r="K31" s="9" t="str">
        <f t="shared" si="1"/>
        <v>&lt;security-role&gt;
&lt;role-name&gt;AP_ROLE&lt;/role-name&gt;
&lt;/security-role&gt;</v>
      </c>
      <c r="L31" s="6" t="str">
        <f t="shared" si="2"/>
        <v>&lt;security-role-mapping&gt;
    &lt;role-name&gt;AP_ROLE&lt;/role-name&gt;
    &lt;group-name&gt;AP_ROLE&lt;/group-name&gt;
  &lt;/security-role-mapping&gt;</v>
      </c>
      <c r="M31" s="9" t="str">
        <f t="shared" si="3"/>
        <v xml:space="preserve">role_Name=Rôle de l'application
role_Path=/faces/company/app/Role/*
role_RoleName=AP_ROLE
role_Description=Permet la gestion des rôles de l'application
</v>
      </c>
      <c r="N31" s="9" t="str">
        <f t="shared" si="4"/>
        <v>CheckboxTreeNode nodeRole = new CheckboxTreeNode(new CtrlAccess(ResourceBundle.getBundle(JsfUtil.SECURITY).getString("role_Name"),
                ResourceBundle.getBundle(JsfUtil.SECURITY).getString("role_RoleName"),
                ResourceBundle.getBundle(JsfUtil.SECURITY).getString("role_Path""),
                ResourceBundle.getBundle(JsfUtil.SECURITY).getString("role_Description"")),
                nodeApp);
"</v>
      </c>
      <c r="O31" s="9">
        <v>1</v>
      </c>
      <c r="P31" s="6" t="str">
        <f t="shared" si="5"/>
        <v>INSERT INTO `ism`.`ism_role` (`role`, `rolename`) VALUES ('AP_ROLE', 'App. Role');</v>
      </c>
      <c r="Q31" s="11" t="str">
        <f t="shared" si="6"/>
        <v>INSERT INTO `ism`.`staff_group_def_role` (`stgdr_company`, `stgdr_group_def`, `stgdr_role`, `stgdr_activated`, `stgdr_created`) VALUES ('39', 'GOUROU', 'AP_ROLE', 1, NOW());</v>
      </c>
      <c r="R31" s="9" t="str">
        <f t="shared" si="7"/>
        <v>&lt;br /&gt;
 &lt;h:outputText value="User in role AP_ROLE : #{request.isUserInRole('AP_ROLE')}" /&gt;</v>
      </c>
    </row>
    <row r="32" spans="1:18" ht="13.5" customHeight="1" x14ac:dyDescent="0.25">
      <c r="A32" s="2"/>
      <c r="B32" s="2" t="s">
        <v>146</v>
      </c>
      <c r="C32" s="8" t="s">
        <v>130</v>
      </c>
      <c r="D32" s="8" t="s">
        <v>176</v>
      </c>
      <c r="E32" s="8" t="s">
        <v>639</v>
      </c>
      <c r="F32" s="8" t="s">
        <v>457</v>
      </c>
      <c r="G32" s="8" t="s">
        <v>600</v>
      </c>
      <c r="H32" s="8" t="s">
        <v>461</v>
      </c>
      <c r="I32" t="s">
        <v>95</v>
      </c>
      <c r="J32" s="9" t="str">
        <f t="shared" si="0"/>
        <v>&lt;security-constraint&gt;
        &lt;display-name&gt;Create App. Role Security onstraint&lt;/display-name&gt;
        &lt;web-resource-collection&gt;
            &lt;web-resource-name&gt;Create App. Role Web Security&lt;/web-resource-name&gt;
            &lt;url-pattern&gt;/faces/company/app/Role/Create.xhtml&lt;/url-pattern&gt;
        &lt;/web-resource-collection&gt;
        &lt;auth-constraint&gt;
            &lt;role-name&gt;AP_ROLE_C&lt;/role-name&gt;
        &lt;/auth-constraint&gt;
        &lt;user-data-constraint&gt;
            &lt;transport-guarantee&gt;CONFIDENTIAL&lt;/transport-guarantee&gt;
        &lt;/user-data-constraint&gt;
    &lt;/security-constraint&gt;</v>
      </c>
      <c r="K32" s="9" t="str">
        <f t="shared" si="1"/>
        <v>&lt;security-role&gt;
&lt;role-name&gt;AP_ROLE_C&lt;/role-name&gt;
&lt;/security-role&gt;</v>
      </c>
      <c r="L32" s="6" t="str">
        <f t="shared" si="2"/>
        <v>&lt;security-role-mapping&gt;
    &lt;role-name&gt;AP_ROLE_C&lt;/role-name&gt;
    &lt;group-name&gt;AP_ROLE_C&lt;/group-name&gt;
  &lt;/security-role-mapping&gt;</v>
      </c>
      <c r="M32" s="9" t="str">
        <f t="shared" si="3"/>
        <v xml:space="preserve">roleCreate_Name=Création d'un rôle
roleCreate_Path=/faces/company/app/Role/Create.xhtml
roleCreate_RoleName=AP_ROLE_C
roleCreate_Description=Permet la création d'un rôle de l'application
</v>
      </c>
      <c r="N32" s="9" t="str">
        <f t="shared" si="4"/>
        <v>CheckboxTreeNode nodeRoleCreate = new CheckboxTreeNode(new CtrlAccess(ResourceBundle.getBundle(JsfUtil.SECURITY).getString("roleCreate_Name"),
                ResourceBundle.getBundle(JsfUtil.SECURITY).getString("roleCreate_RoleName"),
                ResourceBundle.getBundle(JsfUtil.SECURITY).getString("roleCreate_Path""),
                ResourceBundle.getBundle(JsfUtil.SECURITY).getString("roleCreate_Description"")),
                nodeRole);
"</v>
      </c>
      <c r="O32" s="9">
        <v>1</v>
      </c>
      <c r="P32" s="6" t="str">
        <f t="shared" si="5"/>
        <v>INSERT INTO `ism`.`ism_role` (`role`, `rolename`) VALUES ('AP_ROLE_C', 'Create App. Role');</v>
      </c>
      <c r="Q32" s="11" t="str">
        <f t="shared" si="6"/>
        <v>INSERT INTO `ism`.`staff_group_def_role` (`stgdr_company`, `stgdr_group_def`, `stgdr_role`, `stgdr_activated`, `stgdr_created`) VALUES ('39', 'GOUROU', 'AP_ROLE_C', 1, NOW());</v>
      </c>
      <c r="R32" s="9" t="str">
        <f t="shared" si="7"/>
        <v>&lt;br /&gt;
 &lt;h:outputText value="User in role AP_ROLE_C : #{request.isUserInRole('AP_ROLE_C')}" /&gt;</v>
      </c>
    </row>
    <row r="33" spans="1:18" ht="13.5" customHeight="1" x14ac:dyDescent="0.25">
      <c r="A33" s="2"/>
      <c r="B33" s="2" t="s">
        <v>150</v>
      </c>
      <c r="C33" s="8" t="s">
        <v>134</v>
      </c>
      <c r="D33" s="8" t="s">
        <v>177</v>
      </c>
      <c r="E33" s="8" t="s">
        <v>640</v>
      </c>
      <c r="F33" s="8" t="s">
        <v>478</v>
      </c>
      <c r="G33" s="8" t="s">
        <v>601</v>
      </c>
      <c r="H33" s="8" t="s">
        <v>461</v>
      </c>
      <c r="I33" t="s">
        <v>95</v>
      </c>
      <c r="J33" s="9" t="str">
        <f t="shared" si="0"/>
        <v>&lt;security-constraint&gt;
        &lt;display-name&gt;Edit App. Role Security onstraint&lt;/display-name&gt;
        &lt;web-resource-collection&gt;
            &lt;web-resource-name&gt;Edit App. Role Web Security&lt;/web-resource-name&gt;
            &lt;url-pattern&gt;/faces/company/app/Role/Edit.xhtml&lt;/url-pattern&gt;
        &lt;/web-resource-collection&gt;
        &lt;auth-constraint&gt;
            &lt;role-name&gt;AP_ROLE_E&lt;/role-name&gt;
        &lt;/auth-constraint&gt;
        &lt;user-data-constraint&gt;
            &lt;transport-guarantee&gt;CONFIDENTIAL&lt;/transport-guarantee&gt;
        &lt;/user-data-constraint&gt;
    &lt;/security-constraint&gt;</v>
      </c>
      <c r="K33" s="9" t="str">
        <f t="shared" si="1"/>
        <v>&lt;security-role&gt;
&lt;role-name&gt;AP_ROLE_E&lt;/role-name&gt;
&lt;/security-role&gt;</v>
      </c>
      <c r="L33" s="6" t="str">
        <f t="shared" si="2"/>
        <v>&lt;security-role-mapping&gt;
    &lt;role-name&gt;AP_ROLE_E&lt;/role-name&gt;
    &lt;group-name&gt;AP_ROLE_E&lt;/group-name&gt;
  &lt;/security-role-mapping&gt;</v>
      </c>
      <c r="M33" s="9" t="str">
        <f t="shared" si="3"/>
        <v xml:space="preserve">roleEdit_Name=Edition d'un rôle
roleEdit_Path=/faces/company/app/Role/Edit.xhtml
roleEdit_RoleName=AP_ROLE_E
roleEdit_Description=Permet l'édition d'un rôle de l'application
</v>
      </c>
      <c r="N33" s="9" t="str">
        <f t="shared" si="4"/>
        <v>CheckboxTreeNode nodeRoleEdit = new CheckboxTreeNode(new CtrlAccess(ResourceBundle.getBundle(JsfUtil.SECURITY).getString("roleEdit_Name"),
                ResourceBundle.getBundle(JsfUtil.SECURITY).getString("roleEdit_RoleName"),
                ResourceBundle.getBundle(JsfUtil.SECURITY).getString("roleEdit_Path""),
                ResourceBundle.getBundle(JsfUtil.SECURITY).getString("roleEdit_Description"")),
                nodeRole);
"</v>
      </c>
      <c r="O33" s="9">
        <v>1</v>
      </c>
      <c r="P33" s="6" t="str">
        <f t="shared" si="5"/>
        <v>INSERT INTO `ism`.`ism_role` (`role`, `rolename`) VALUES ('AP_ROLE_E', 'Edit App. Role');</v>
      </c>
      <c r="Q33" s="11" t="str">
        <f t="shared" si="6"/>
        <v>INSERT INTO `ism`.`staff_group_def_role` (`stgdr_company`, `stgdr_group_def`, `stgdr_role`, `stgdr_activated`, `stgdr_created`) VALUES ('39', 'GOUROU', 'AP_ROLE_E', 1, NOW());</v>
      </c>
      <c r="R33" s="9" t="str">
        <f t="shared" si="7"/>
        <v>&lt;br /&gt;
 &lt;h:outputText value="User in role AP_ROLE_E : #{request.isUserInRole('AP_ROLE_E')}" /&gt;</v>
      </c>
    </row>
    <row r="34" spans="1:18" ht="13.5" customHeight="1" x14ac:dyDescent="0.25">
      <c r="A34" s="2"/>
      <c r="B34" s="2" t="s">
        <v>154</v>
      </c>
      <c r="C34" s="8" t="s">
        <v>138</v>
      </c>
      <c r="D34" s="8" t="s">
        <v>178</v>
      </c>
      <c r="E34" s="8" t="s">
        <v>641</v>
      </c>
      <c r="F34" s="8" t="s">
        <v>479</v>
      </c>
      <c r="G34" s="8" t="s">
        <v>602</v>
      </c>
      <c r="H34" s="8" t="s">
        <v>461</v>
      </c>
      <c r="I34" t="s">
        <v>95</v>
      </c>
      <c r="J34" s="9" t="str">
        <f t="shared" si="0"/>
        <v>&lt;security-constraint&gt;
        &lt;display-name&gt;List App. Role Security onstraint&lt;/display-name&gt;
        &lt;web-resource-collection&gt;
            &lt;web-resource-name&gt;List App. Role Web Security&lt;/web-resource-name&gt;
            &lt;url-pattern&gt;/faces/company/app/Role/List.xhtml&lt;/url-pattern&gt;
        &lt;/web-resource-collection&gt;
        &lt;auth-constraint&gt;
            &lt;role-name&gt;AP_ROLE_L&lt;/role-name&gt;
        &lt;/auth-constraint&gt;
        &lt;user-data-constraint&gt;
            &lt;transport-guarantee&gt;CONFIDENTIAL&lt;/transport-guarantee&gt;
        &lt;/user-data-constraint&gt;
    &lt;/security-constraint&gt;</v>
      </c>
      <c r="K34" s="9" t="str">
        <f t="shared" si="1"/>
        <v>&lt;security-role&gt;
&lt;role-name&gt;AP_ROLE_L&lt;/role-name&gt;
&lt;/security-role&gt;</v>
      </c>
      <c r="L34" s="6" t="str">
        <f t="shared" si="2"/>
        <v>&lt;security-role-mapping&gt;
    &lt;role-name&gt;AP_ROLE_L&lt;/role-name&gt;
    &lt;group-name&gt;AP_ROLE_L&lt;/group-name&gt;
  &lt;/security-role-mapping&gt;</v>
      </c>
      <c r="M34" s="9" t="str">
        <f t="shared" si="3"/>
        <v xml:space="preserve">roleList_Name=Liste des rôles
roleList_Path=/faces/company/app/Role/List.xhtml
roleList_RoleName=AP_ROLE_L
roleList_Description=Permet de visualiser la liste des rôles de l'application
</v>
      </c>
      <c r="N34" s="9" t="str">
        <f t="shared" si="4"/>
        <v>CheckboxTreeNode nodeRoleList = new CheckboxTreeNode(new CtrlAccess(ResourceBundle.getBundle(JsfUtil.SECURITY).getString("roleList_Name"),
                ResourceBundle.getBundle(JsfUtil.SECURITY).getString("roleList_RoleName"),
                ResourceBundle.getBundle(JsfUtil.SECURITY).getString("roleList_Path""),
                ResourceBundle.getBundle(JsfUtil.SECURITY).getString("roleList_Description"")),
                nodeRole);
"</v>
      </c>
      <c r="O34" s="9">
        <v>1</v>
      </c>
      <c r="P34" s="6" t="str">
        <f t="shared" si="5"/>
        <v>INSERT INTO `ism`.`ism_role` (`role`, `rolename`) VALUES ('AP_ROLE_L', 'List App. Role');</v>
      </c>
      <c r="Q34" s="11" t="str">
        <f t="shared" si="6"/>
        <v>INSERT INTO `ism`.`staff_group_def_role` (`stgdr_company`, `stgdr_group_def`, `stgdr_role`, `stgdr_activated`, `stgdr_created`) VALUES ('39', 'GOUROU', 'AP_ROLE_L', 1, NOW());</v>
      </c>
      <c r="R34" s="9" t="str">
        <f t="shared" si="7"/>
        <v>&lt;br /&gt;
 &lt;h:outputText value="User in role AP_ROLE_L : #{request.isUserInRole('AP_ROLE_L')}" /&gt;</v>
      </c>
    </row>
    <row r="35" spans="1:18" ht="13.5" customHeight="1" x14ac:dyDescent="0.25">
      <c r="A35" s="2"/>
      <c r="B35" s="2" t="s">
        <v>158</v>
      </c>
      <c r="C35" s="8" t="s">
        <v>142</v>
      </c>
      <c r="D35" s="8" t="s">
        <v>179</v>
      </c>
      <c r="E35" s="8" t="s">
        <v>642</v>
      </c>
      <c r="F35" s="8" t="s">
        <v>480</v>
      </c>
      <c r="G35" s="8" t="s">
        <v>603</v>
      </c>
      <c r="H35" s="8" t="s">
        <v>461</v>
      </c>
      <c r="I35" t="s">
        <v>95</v>
      </c>
      <c r="J35" s="9" t="str">
        <f t="shared" si="0"/>
        <v>&lt;security-constraint&gt;
        &lt;display-name&gt;View App. Role Security onstraint&lt;/display-name&gt;
        &lt;web-resource-collection&gt;
            &lt;web-resource-name&gt;View App. Role Web Security&lt;/web-resource-name&gt;
            &lt;url-pattern&gt;/faces/company/app/Role/View.xhtml&lt;/url-pattern&gt;
        &lt;/web-resource-collection&gt;
        &lt;auth-constraint&gt;
            &lt;role-name&gt;AP_ROLE_V&lt;/role-name&gt;
        &lt;/auth-constraint&gt;
        &lt;user-data-constraint&gt;
            &lt;transport-guarantee&gt;CONFIDENTIAL&lt;/transport-guarantee&gt;
        &lt;/user-data-constraint&gt;
    &lt;/security-constraint&gt;</v>
      </c>
      <c r="K35" s="9" t="str">
        <f t="shared" si="1"/>
        <v>&lt;security-role&gt;
&lt;role-name&gt;AP_ROLE_V&lt;/role-name&gt;
&lt;/security-role&gt;</v>
      </c>
      <c r="L35" s="6" t="str">
        <f t="shared" si="2"/>
        <v>&lt;security-role-mapping&gt;
    &lt;role-name&gt;AP_ROLE_V&lt;/role-name&gt;
    &lt;group-name&gt;AP_ROLE_V&lt;/group-name&gt;
  &lt;/security-role-mapping&gt;</v>
      </c>
      <c r="M35" s="9" t="str">
        <f t="shared" si="3"/>
        <v xml:space="preserve">roleView_Name=Voir un rôle
roleView_Path=/faces/company/app/Role/View.xhtml
roleView_RoleName=AP_ROLE_V
roleView_Description=Permet de visualiser le détail d'un rôle de l'application
</v>
      </c>
      <c r="N35" s="9" t="str">
        <f t="shared" si="4"/>
        <v>CheckboxTreeNode nodeRoleView = new CheckboxTreeNode(new CtrlAccess(ResourceBundle.getBundle(JsfUtil.SECURITY).getString("roleView_Name"),
                ResourceBundle.getBundle(JsfUtil.SECURITY).getString("roleView_RoleName"),
                ResourceBundle.getBundle(JsfUtil.SECURITY).getString("roleView_Path""),
                ResourceBundle.getBundle(JsfUtil.SECURITY).getString("roleView_Description"")),
                nodeRole);
"</v>
      </c>
      <c r="O35" s="9">
        <v>1</v>
      </c>
      <c r="P35" s="6" t="str">
        <f t="shared" si="5"/>
        <v>INSERT INTO `ism`.`ism_role` (`role`, `rolename`) VALUES ('AP_ROLE_V', 'View App. Role');</v>
      </c>
      <c r="Q35" s="11" t="str">
        <f t="shared" si="6"/>
        <v>INSERT INTO `ism`.`staff_group_def_role` (`stgdr_company`, `stgdr_group_def`, `stgdr_role`, `stgdr_activated`, `stgdr_created`) VALUES ('39', 'GOUROU', 'AP_ROLE_V', 1, NOW());</v>
      </c>
      <c r="R35" s="9" t="str">
        <f t="shared" si="7"/>
        <v>&lt;br /&gt;
 &lt;h:outputText value="User in role AP_ROLE_V : #{request.isUserInRole('AP_ROLE_V')}" /&gt;</v>
      </c>
    </row>
    <row r="36" spans="1:18" ht="13.5" customHeight="1" x14ac:dyDescent="0.25">
      <c r="A36" s="3" t="s">
        <v>591</v>
      </c>
      <c r="B36" s="3" t="s">
        <v>180</v>
      </c>
      <c r="C36" s="3" t="s">
        <v>182</v>
      </c>
      <c r="D36" s="3" t="s">
        <v>190</v>
      </c>
      <c r="E36" s="3" t="s">
        <v>31</v>
      </c>
      <c r="F36" s="3" t="s">
        <v>16</v>
      </c>
      <c r="G36" s="3" t="s">
        <v>605</v>
      </c>
      <c r="H36" s="3" t="s">
        <v>10</v>
      </c>
      <c r="I36" t="s">
        <v>95</v>
      </c>
      <c r="J36" s="9" t="str">
        <f t="shared" si="0"/>
        <v>&lt;security-constraint&gt;
        &lt;display-name&gt;Human Resources Security onstraint&lt;/display-name&gt;
        &lt;web-resource-collection&gt;
            &lt;web-resource-name&gt;Human Resources Web Security&lt;/web-resource-name&gt;
            &lt;url-pattern&gt;/faces/company/hr/*&lt;/url-pattern&gt;
        &lt;/web-resource-collection&gt;
        &lt;auth-constraint&gt;
            &lt;role-name&gt;HRESOURCES&lt;/role-name&gt;
        &lt;/auth-constraint&gt;
        &lt;user-data-constraint&gt;
            &lt;transport-guarantee&gt;CONFIDENTIAL&lt;/transport-guarantee&gt;
        &lt;/user-data-constraint&gt;
    &lt;/security-constraint&gt;</v>
      </c>
      <c r="K36" s="9" t="str">
        <f t="shared" si="1"/>
        <v>&lt;security-role&gt;
&lt;role-name&gt;HRESOURCES&lt;/role-name&gt;
&lt;/security-role&gt;</v>
      </c>
      <c r="L36" s="6" t="str">
        <f t="shared" si="2"/>
        <v>&lt;security-role-mapping&gt;
    &lt;role-name&gt;HRESOURCES&lt;/role-name&gt;
    &lt;group-name&gt;HRESOURCES&lt;/group-name&gt;
  &lt;/security-role-mapping&gt;</v>
      </c>
      <c r="M36" s="9" t="str">
        <f t="shared" si="3"/>
        <v xml:space="preserve">hr_Name=Ressources Humaines
hr_Path=/faces/company/hr/*
hr_RoleName=HRESOURCES
hr_Description=Permet l'accès à la zone des resources humaines
</v>
      </c>
      <c r="N36" s="9" t="str">
        <f t="shared" si="4"/>
        <v>CheckboxTreeNode nodeHr = new CheckboxTreeNode(new CtrlAccess(ResourceBundle.getBundle(JsfUtil.SECURITY).getString("hr_Name"),
                ResourceBundle.getBundle(JsfUtil.SECURITY).getString("hr_RoleName"),
                ResourceBundle.getBundle(JsfUtil.SECURITY).getString("hr_Path""),
                ResourceBundle.getBundle(JsfUtil.SECURITY).getString("hr_Description"")),
                nodeCompany);
"</v>
      </c>
      <c r="O36" s="9">
        <v>0</v>
      </c>
      <c r="P36" s="6" t="str">
        <f t="shared" si="5"/>
        <v>INSERT INTO `ism`.`ism_role` (`role`, `rolename`) VALUES ('HRESOURCES', 'Human Resources');</v>
      </c>
      <c r="Q36" s="11" t="str">
        <f t="shared" si="6"/>
        <v>INSERT INTO `ism`.`staff_group_def_role` (`stgdr_company`, `stgdr_group_def`, `stgdr_role`, `stgdr_activated`, `stgdr_created`) VALUES ('39', 'GOUROU', 'HRESOURCES', 1, NOW()),('39', 'ADMIN', 'HRESOURCES', 1, NOW());</v>
      </c>
      <c r="R36" s="9" t="str">
        <f t="shared" si="7"/>
        <v>&lt;br /&gt;
 &lt;h:outputText value="User in role HRESOURCES : #{request.isUserInRole('HRESOURCES')}" /&gt;</v>
      </c>
    </row>
    <row r="37" spans="1:18" ht="13.5" customHeight="1" x14ac:dyDescent="0.25">
      <c r="A37" s="5"/>
      <c r="B37" s="5" t="s">
        <v>199</v>
      </c>
      <c r="C37" s="5" t="s">
        <v>181</v>
      </c>
      <c r="D37" s="5" t="s">
        <v>191</v>
      </c>
      <c r="E37" s="5" t="s">
        <v>643</v>
      </c>
      <c r="F37" s="5" t="s">
        <v>17</v>
      </c>
      <c r="G37" s="5" t="s">
        <v>606</v>
      </c>
      <c r="H37" s="5" t="s">
        <v>16</v>
      </c>
      <c r="I37" t="s">
        <v>95</v>
      </c>
      <c r="J37" s="9" t="str">
        <f t="shared" si="0"/>
        <v>&lt;security-constraint&gt;
        &lt;display-name&gt;HR. Staff Security onstraint&lt;/display-name&gt;
        &lt;web-resource-collection&gt;
            &lt;web-resource-name&gt;HR. Staff Web Security&lt;/web-resource-name&gt;
            &lt;url-pattern&gt;/faces/company/hr/staff/*&lt;/url-pattern&gt;
        &lt;/web-resource-collection&gt;
        &lt;auth-constraint&gt;
            &lt;role-name&gt;HR_STAFF&lt;/role-name&gt;
        &lt;/auth-constraint&gt;
        &lt;user-data-constraint&gt;
            &lt;transport-guarantee&gt;CONFIDENTIAL&lt;/transport-guarantee&gt;
        &lt;/user-data-constraint&gt;
    &lt;/security-constraint&gt;</v>
      </c>
      <c r="K37" s="9" t="str">
        <f t="shared" si="1"/>
        <v>&lt;security-role&gt;
&lt;role-name&gt;HR_STAFF&lt;/role-name&gt;
&lt;/security-role&gt;</v>
      </c>
      <c r="L37" s="6" t="str">
        <f t="shared" si="2"/>
        <v>&lt;security-role-mapping&gt;
    &lt;role-name&gt;HR_STAFF&lt;/role-name&gt;
    &lt;group-name&gt;HR_STAFF&lt;/group-name&gt;
  &lt;/security-role-mapping&gt;</v>
      </c>
      <c r="M37" s="9" t="str">
        <f t="shared" si="3"/>
        <v xml:space="preserve">staff_Name=Staff RH
staff_Path=/faces/company/hr/staff/*
staff_RoleName=HR_STAFF
staff_Description=Permet la gestion d'un staff
</v>
      </c>
      <c r="N37" s="9" t="str">
        <f t="shared" si="4"/>
        <v>CheckboxTreeNode nodeStaff = new CheckboxTreeNode(new CtrlAccess(ResourceBundle.getBundle(JsfUtil.SECURITY).getString("staff_Name"),
                ResourceBundle.getBundle(JsfUtil.SECURITY).getString("staff_RoleName"),
                ResourceBundle.getBundle(JsfUtil.SECURITY).getString("staff_Path""),
                ResourceBundle.getBundle(JsfUtil.SECURITY).getString("staff_Description"")),
                nodeHr);
"</v>
      </c>
      <c r="O37" s="9">
        <v>0</v>
      </c>
      <c r="P37" s="6" t="str">
        <f t="shared" si="5"/>
        <v>INSERT INTO `ism`.`ism_role` (`role`, `rolename`) VALUES ('HR_STAFF', 'HR. Staff');</v>
      </c>
      <c r="Q37" s="11" t="str">
        <f t="shared" si="6"/>
        <v>INSERT INTO `ism`.`staff_group_def_role` (`stgdr_company`, `stgdr_group_def`, `stgdr_role`, `stgdr_activated`, `stgdr_created`) VALUES ('39', 'GOUROU', 'HR_STAFF', 1, NOW()),('39', 'ADMIN', 'HR_STAFF', 1, NOW());</v>
      </c>
      <c r="R37" s="9" t="str">
        <f t="shared" si="7"/>
        <v>&lt;br /&gt;
 &lt;h:outputText value="User in role HR_STAFF : #{request.isUserInRole('HR_STAFF')}" /&gt;</v>
      </c>
    </row>
    <row r="38" spans="1:18" ht="13.5" customHeight="1" x14ac:dyDescent="0.25">
      <c r="A38" s="2"/>
      <c r="B38" s="2" t="s">
        <v>200</v>
      </c>
      <c r="C38" s="8" t="s">
        <v>183</v>
      </c>
      <c r="D38" s="8" t="s">
        <v>192</v>
      </c>
      <c r="E38" s="8" t="s">
        <v>644</v>
      </c>
      <c r="F38" s="8" t="s">
        <v>453</v>
      </c>
      <c r="G38" s="8" t="s">
        <v>607</v>
      </c>
      <c r="H38" s="8" t="s">
        <v>17</v>
      </c>
      <c r="I38" t="s">
        <v>95</v>
      </c>
      <c r="J38" s="9" t="str">
        <f t="shared" si="0"/>
        <v>&lt;security-constraint&gt;
        &lt;display-name&gt;Create HR. Staff Security onstraint&lt;/display-name&gt;
        &lt;web-resource-collection&gt;
            &lt;web-resource-name&gt;Create HR. Staff Web Security&lt;/web-resource-name&gt;
            &lt;url-pattern&gt;/faces/company/hr/staff/Create.xhtml&lt;/url-pattern&gt;
        &lt;/web-resource-collection&gt;
        &lt;auth-constraint&gt;
            &lt;role-name&gt;HR_STAFF_C&lt;/role-name&gt;
        &lt;/auth-constraint&gt;
        &lt;user-data-constraint&gt;
            &lt;transport-guarantee&gt;CONFIDENTIAL&lt;/transport-guarantee&gt;
        &lt;/user-data-constraint&gt;
    &lt;/security-constraint&gt;</v>
      </c>
      <c r="K38" s="9" t="str">
        <f t="shared" si="1"/>
        <v>&lt;security-role&gt;
&lt;role-name&gt;HR_STAFF_C&lt;/role-name&gt;
&lt;/security-role&gt;</v>
      </c>
      <c r="L38" s="6" t="str">
        <f t="shared" si="2"/>
        <v>&lt;security-role-mapping&gt;
    &lt;role-name&gt;HR_STAFF_C&lt;/role-name&gt;
    &lt;group-name&gt;HR_STAFF_C&lt;/group-name&gt;
  &lt;/security-role-mapping&gt;</v>
      </c>
      <c r="M38" s="9" t="str">
        <f t="shared" si="3"/>
        <v xml:space="preserve">staffCreate_Name=Création Staff
staffCreate_Path=/faces/company/hr/staff/Create.xhtml
staffCreate_RoleName=HR_STAFF_C
staffCreate_Description=Permet la création d'un staff
</v>
      </c>
      <c r="N38" s="9" t="str">
        <f t="shared" si="4"/>
        <v>CheckboxTreeNode nodeStaffCreate = new CheckboxTreeNode(new CtrlAccess(ResourceBundle.getBundle(JsfUtil.SECURITY).getString("staffCreate_Name"),
                ResourceBundle.getBundle(JsfUtil.SECURITY).getString("staffCreate_RoleName"),
                ResourceBundle.getBundle(JsfUtil.SECURITY).getString("staffCreate_Path""),
                ResourceBundle.getBundle(JsfUtil.SECURITY).getString("staffCreate_Description"")),
                nodeStaff);
"</v>
      </c>
      <c r="O38" s="9">
        <v>0</v>
      </c>
      <c r="P38" s="6" t="str">
        <f t="shared" si="5"/>
        <v>INSERT INTO `ism`.`ism_role` (`role`, `rolename`) VALUES ('HR_STAFF_C', 'Create HR. Staff');</v>
      </c>
      <c r="Q38" s="11" t="str">
        <f t="shared" si="6"/>
        <v>INSERT INTO `ism`.`staff_group_def_role` (`stgdr_company`, `stgdr_group_def`, `stgdr_role`, `stgdr_activated`, `stgdr_created`) VALUES ('39', 'GOUROU', 'HR_STAFF_C', 1, NOW()),('39', 'ADMIN', 'HR_STAFF_C', 1, NOW());</v>
      </c>
      <c r="R38" s="9" t="str">
        <f t="shared" si="7"/>
        <v>&lt;br /&gt;
 &lt;h:outputText value="User in role HR_STAFF_C : #{request.isUserInRole('HR_STAFF_C')}" /&gt;</v>
      </c>
    </row>
    <row r="39" spans="1:18" ht="13.5" customHeight="1" x14ac:dyDescent="0.25">
      <c r="A39" s="2"/>
      <c r="B39" s="2" t="s">
        <v>201</v>
      </c>
      <c r="C39" s="8" t="s">
        <v>184</v>
      </c>
      <c r="D39" s="8" t="s">
        <v>193</v>
      </c>
      <c r="E39" s="8" t="s">
        <v>645</v>
      </c>
      <c r="F39" s="8" t="s">
        <v>463</v>
      </c>
      <c r="G39" s="8" t="s">
        <v>608</v>
      </c>
      <c r="H39" s="8" t="s">
        <v>17</v>
      </c>
      <c r="I39" t="s">
        <v>95</v>
      </c>
      <c r="J39" s="9" t="str">
        <f t="shared" si="0"/>
        <v>&lt;security-constraint&gt;
        &lt;display-name&gt;Edit HR. Staff Security onstraint&lt;/display-name&gt;
        &lt;web-resource-collection&gt;
            &lt;web-resource-name&gt;Edit HR. Staff Web Security&lt;/web-resource-name&gt;
            &lt;url-pattern&gt;/faces/company/hr/staff/Edit.xhtml&lt;/url-pattern&gt;
        &lt;/web-resource-collection&gt;
        &lt;auth-constraint&gt;
            &lt;role-name&gt;HR_STAFF_E&lt;/role-name&gt;
        &lt;/auth-constraint&gt;
        &lt;user-data-constraint&gt;
            &lt;transport-guarantee&gt;CONFIDENTIAL&lt;/transport-guarantee&gt;
        &lt;/user-data-constraint&gt;
    &lt;/security-constraint&gt;</v>
      </c>
      <c r="K39" s="9" t="str">
        <f t="shared" si="1"/>
        <v>&lt;security-role&gt;
&lt;role-name&gt;HR_STAFF_E&lt;/role-name&gt;
&lt;/security-role&gt;</v>
      </c>
      <c r="L39" s="6" t="str">
        <f t="shared" si="2"/>
        <v>&lt;security-role-mapping&gt;
    &lt;role-name&gt;HR_STAFF_E&lt;/role-name&gt;
    &lt;group-name&gt;HR_STAFF_E&lt;/group-name&gt;
  &lt;/security-role-mapping&gt;</v>
      </c>
      <c r="M39" s="9" t="str">
        <f t="shared" si="3"/>
        <v xml:space="preserve">staffEdit_Name=Edition
staffEdit_Path=/faces/company/hr/staff/Edit.xhtml
staffEdit_RoleName=HR_STAFF_E
staffEdit_Description=Permet l'édition d'un staff
</v>
      </c>
      <c r="N39" s="9" t="str">
        <f t="shared" si="4"/>
        <v>CheckboxTreeNode nodeStaffEdit = new CheckboxTreeNode(new CtrlAccess(ResourceBundle.getBundle(JsfUtil.SECURITY).getString("staffEdit_Name"),
                ResourceBundle.getBundle(JsfUtil.SECURITY).getString("staffEdit_RoleName"),
                ResourceBundle.getBundle(JsfUtil.SECURITY).getString("staffEdit_Path""),
                ResourceBundle.getBundle(JsfUtil.SECURITY).getString("staffEdit_Description"")),
                nodeStaff);
"</v>
      </c>
      <c r="O39" s="9">
        <v>0</v>
      </c>
      <c r="P39" s="6" t="str">
        <f t="shared" si="5"/>
        <v>INSERT INTO `ism`.`ism_role` (`role`, `rolename`) VALUES ('HR_STAFF_E', 'Edit HR. Staff');</v>
      </c>
      <c r="Q39" s="11" t="str">
        <f t="shared" si="6"/>
        <v>INSERT INTO `ism`.`staff_group_def_role` (`stgdr_company`, `stgdr_group_def`, `stgdr_role`, `stgdr_activated`, `stgdr_created`) VALUES ('39', 'GOUROU', 'HR_STAFF_E', 1, NOW()),('39', 'ADMIN', 'HR_STAFF_E', 1, NOW());</v>
      </c>
      <c r="R39" s="9" t="str">
        <f t="shared" si="7"/>
        <v>&lt;br /&gt;
 &lt;h:outputText value="User in role HR_STAFF_E : #{request.isUserInRole('HR_STAFF_E')}" /&gt;</v>
      </c>
    </row>
    <row r="40" spans="1:18" ht="13.5" customHeight="1" x14ac:dyDescent="0.25">
      <c r="A40" s="2"/>
      <c r="B40" s="2" t="s">
        <v>202</v>
      </c>
      <c r="C40" s="8" t="s">
        <v>185</v>
      </c>
      <c r="D40" s="8" t="s">
        <v>194</v>
      </c>
      <c r="E40" s="8" t="s">
        <v>646</v>
      </c>
      <c r="F40" s="8" t="s">
        <v>464</v>
      </c>
      <c r="G40" s="8" t="s">
        <v>609</v>
      </c>
      <c r="H40" s="8" t="s">
        <v>17</v>
      </c>
      <c r="I40" t="s">
        <v>95</v>
      </c>
      <c r="J40" s="9" t="str">
        <f t="shared" si="0"/>
        <v>&lt;security-constraint&gt;
        &lt;display-name&gt;List HR. Staff Security onstraint&lt;/display-name&gt;
        &lt;web-resource-collection&gt;
            &lt;web-resource-name&gt;List HR. Staff Web Security&lt;/web-resource-name&gt;
            &lt;url-pattern&gt;/faces/company/hr/staff/List.xhtml&lt;/url-pattern&gt;
        &lt;/web-resource-collection&gt;
        &lt;auth-constraint&gt;
            &lt;role-name&gt;HR_STAFF_L&lt;/role-name&gt;
        &lt;/auth-constraint&gt;
        &lt;user-data-constraint&gt;
            &lt;transport-guarantee&gt;CONFIDENTIAL&lt;/transport-guarantee&gt;
        &lt;/user-data-constraint&gt;
    &lt;/security-constraint&gt;</v>
      </c>
      <c r="K40" s="9" t="str">
        <f t="shared" si="1"/>
        <v>&lt;security-role&gt;
&lt;role-name&gt;HR_STAFF_L&lt;/role-name&gt;
&lt;/security-role&gt;</v>
      </c>
      <c r="L40" s="6" t="str">
        <f t="shared" si="2"/>
        <v>&lt;security-role-mapping&gt;
    &lt;role-name&gt;HR_STAFF_L&lt;/role-name&gt;
    &lt;group-name&gt;HR_STAFF_L&lt;/group-name&gt;
  &lt;/security-role-mapping&gt;</v>
      </c>
      <c r="M40" s="9" t="str">
        <f t="shared" si="3"/>
        <v xml:space="preserve">staffList_Name=Lister
staffList_Path=/faces/company/hr/staff/List.xhtml
staffList_RoleName=HR_STAFF_L
staffList_Description=Permet de visualiser la liste des staff
</v>
      </c>
      <c r="N40" s="9" t="str">
        <f t="shared" si="4"/>
        <v>CheckboxTreeNode nodeStaffList = new CheckboxTreeNode(new CtrlAccess(ResourceBundle.getBundle(JsfUtil.SECURITY).getString("staffList_Name"),
                ResourceBundle.getBundle(JsfUtil.SECURITY).getString("staffList_RoleName"),
                ResourceBundle.getBundle(JsfUtil.SECURITY).getString("staffList_Path""),
                ResourceBundle.getBundle(JsfUtil.SECURITY).getString("staffList_Description"")),
                nodeStaff);
"</v>
      </c>
      <c r="O40" s="9">
        <v>0</v>
      </c>
      <c r="P40" s="6" t="str">
        <f t="shared" si="5"/>
        <v>INSERT INTO `ism`.`ism_role` (`role`, `rolename`) VALUES ('HR_STAFF_L', 'List HR. Staff');</v>
      </c>
      <c r="Q40" s="11" t="str">
        <f t="shared" si="6"/>
        <v>INSERT INTO `ism`.`staff_group_def_role` (`stgdr_company`, `stgdr_group_def`, `stgdr_role`, `stgdr_activated`, `stgdr_created`) VALUES ('39', 'GOUROU', 'HR_STAFF_L', 1, NOW()),('39', 'ADMIN', 'HR_STAFF_L', 1, NOW());</v>
      </c>
      <c r="R40" s="9" t="str">
        <f t="shared" si="7"/>
        <v>&lt;br /&gt;
 &lt;h:outputText value="User in role HR_STAFF_L : #{request.isUserInRole('HR_STAFF_L')}" /&gt;</v>
      </c>
    </row>
    <row r="41" spans="1:18" ht="13.5" customHeight="1" x14ac:dyDescent="0.25">
      <c r="A41" s="2"/>
      <c r="B41" s="2" t="s">
        <v>203</v>
      </c>
      <c r="C41" s="8" t="s">
        <v>186</v>
      </c>
      <c r="D41" s="8" t="s">
        <v>195</v>
      </c>
      <c r="E41" s="8" t="s">
        <v>647</v>
      </c>
      <c r="F41" s="8" t="s">
        <v>465</v>
      </c>
      <c r="G41" s="8" t="s">
        <v>610</v>
      </c>
      <c r="H41" s="8" t="s">
        <v>17</v>
      </c>
      <c r="I41" t="s">
        <v>95</v>
      </c>
      <c r="J41" s="9" t="str">
        <f t="shared" si="0"/>
        <v>&lt;security-constraint&gt;
        &lt;display-name&gt;View HR. Staff Security onstraint&lt;/display-name&gt;
        &lt;web-resource-collection&gt;
            &lt;web-resource-name&gt;View HR. Staff Web Security&lt;/web-resource-name&gt;
            &lt;url-pattern&gt;/faces/company/hr/staff/View.xhtml&lt;/url-pattern&gt;
        &lt;/web-resource-collection&gt;
        &lt;auth-constraint&gt;
            &lt;role-name&gt;HR_STAFF_V&lt;/role-name&gt;
        &lt;/auth-constraint&gt;
        &lt;user-data-constraint&gt;
            &lt;transport-guarantee&gt;CONFIDENTIAL&lt;/transport-guarantee&gt;
        &lt;/user-data-constraint&gt;
    &lt;/security-constraint&gt;</v>
      </c>
      <c r="K41" s="9" t="str">
        <f t="shared" si="1"/>
        <v>&lt;security-role&gt;
&lt;role-name&gt;HR_STAFF_V&lt;/role-name&gt;
&lt;/security-role&gt;</v>
      </c>
      <c r="L41" s="6" t="str">
        <f t="shared" si="2"/>
        <v>&lt;security-role-mapping&gt;
    &lt;role-name&gt;HR_STAFF_V&lt;/role-name&gt;
    &lt;group-name&gt;HR_STAFF_V&lt;/group-name&gt;
  &lt;/security-role-mapping&gt;</v>
      </c>
      <c r="M41" s="9" t="str">
        <f t="shared" si="3"/>
        <v xml:space="preserve">staffView_Name=Visualiser
staffView_Path=/faces/company/hr/staff/View.xhtml
staffView_RoleName=HR_STAFF_V
staffView_Description=Permet de visualiser le détail d'un staff
</v>
      </c>
      <c r="N41" s="9" t="str">
        <f t="shared" si="4"/>
        <v>CheckboxTreeNode nodeStaffView = new CheckboxTreeNode(new CtrlAccess(ResourceBundle.getBundle(JsfUtil.SECURITY).getString("staffView_Name"),
                ResourceBundle.getBundle(JsfUtil.SECURITY).getString("staffView_RoleName"),
                ResourceBundle.getBundle(JsfUtil.SECURITY).getString("staffView_Path""),
                ResourceBundle.getBundle(JsfUtil.SECURITY).getString("staffView_Description"")),
                nodeStaff);
"</v>
      </c>
      <c r="O41" s="9">
        <v>0</v>
      </c>
      <c r="P41" s="6" t="str">
        <f t="shared" si="5"/>
        <v>INSERT INTO `ism`.`ism_role` (`role`, `rolename`) VALUES ('HR_STAFF_V', 'View HR. Staff');</v>
      </c>
      <c r="Q41" s="11" t="str">
        <f t="shared" si="6"/>
        <v>INSERT INTO `ism`.`staff_group_def_role` (`stgdr_company`, `stgdr_group_def`, `stgdr_role`, `stgdr_activated`, `stgdr_created`) VALUES ('39', 'GOUROU', 'HR_STAFF_V', 1, NOW()),('39', 'ADMIN', 'HR_STAFF_V', 1, NOW());</v>
      </c>
      <c r="R41" s="9" t="str">
        <f t="shared" si="7"/>
        <v>&lt;br /&gt;
 &lt;h:outputText value="User in role HR_STAFF_V : #{request.isUserInRole('HR_STAFF_V')}" /&gt;</v>
      </c>
    </row>
    <row r="42" spans="1:18" ht="13.5" customHeight="1" x14ac:dyDescent="0.25">
      <c r="B42" t="s">
        <v>204</v>
      </c>
      <c r="C42" s="8" t="s">
        <v>187</v>
      </c>
      <c r="D42" s="8" t="s">
        <v>196</v>
      </c>
      <c r="E42" s="8" t="s">
        <v>648</v>
      </c>
      <c r="F42" s="8" t="s">
        <v>466</v>
      </c>
      <c r="G42" s="8" t="s">
        <v>611</v>
      </c>
      <c r="H42" s="8" t="s">
        <v>17</v>
      </c>
      <c r="I42" t="s">
        <v>95</v>
      </c>
      <c r="J42" s="9" t="str">
        <f t="shared" si="0"/>
        <v>&lt;security-constraint&gt;
        &lt;display-name&gt;MainMenu HR. Staff Security onstraint&lt;/display-name&gt;
        &lt;web-resource-collection&gt;
            &lt;web-resource-name&gt;MainMenu HR. Staff Web Security&lt;/web-resource-name&gt;
            &lt;url-pattern&gt;/faces/company/hr/staff/MainMenu.xhtml&lt;/url-pattern&gt;
        &lt;/web-resource-collection&gt;
        &lt;auth-constraint&gt;
            &lt;role-name&gt;HR_STAFF_M&lt;/role-name&gt;
        &lt;/auth-constraint&gt;
        &lt;user-data-constraint&gt;
            &lt;transport-guarantee&gt;CONFIDENTIAL&lt;/transport-guarantee&gt;
        &lt;/user-data-constraint&gt;
    &lt;/security-constraint&gt;</v>
      </c>
      <c r="K42" s="9" t="str">
        <f t="shared" si="1"/>
        <v>&lt;security-role&gt;
&lt;role-name&gt;HR_STAFF_M&lt;/role-name&gt;
&lt;/security-role&gt;</v>
      </c>
      <c r="L42" s="6" t="str">
        <f t="shared" si="2"/>
        <v>&lt;security-role-mapping&gt;
    &lt;role-name&gt;HR_STAFF_M&lt;/role-name&gt;
    &lt;group-name&gt;HR_STAFF_M&lt;/group-name&gt;
  &lt;/security-role-mapping&gt;</v>
      </c>
      <c r="M42" s="9" t="str">
        <f t="shared" si="3"/>
        <v xml:space="preserve">staffMainMenu_Name=Option menu
staffMainMenu_Path=/faces/company/hr/staff/MainMenu.xhtml
staffMainMenu_RoleName=HR_STAFF_M
staffMainMenu_Description=Permet de disposer du menu principale de staff
</v>
      </c>
      <c r="N42" s="9" t="str">
        <f t="shared" si="4"/>
        <v>CheckboxTreeNode nodeStaffMainMenu = new CheckboxTreeNode(new CtrlAccess(ResourceBundle.getBundle(JsfUtil.SECURITY).getString("staffMainMenu_Name"),
                ResourceBundle.getBundle(JsfUtil.SECURITY).getString("staffMainMenu_RoleName"),
                ResourceBundle.getBundle(JsfUtil.SECURITY).getString("staffMainMenu_Path""),
                ResourceBundle.getBundle(JsfUtil.SECURITY).getString("staffMainMenu_Description"")),
                nodeStaff);
"</v>
      </c>
      <c r="O42" s="9">
        <v>0</v>
      </c>
      <c r="P42" s="6" t="str">
        <f t="shared" si="5"/>
        <v>INSERT INTO `ism`.`ism_role` (`role`, `rolename`) VALUES ('HR_STAFF_M', 'MainMenu HR. Staff');</v>
      </c>
      <c r="Q42" s="11" t="str">
        <f t="shared" si="6"/>
        <v>INSERT INTO `ism`.`staff_group_def_role` (`stgdr_company`, `stgdr_group_def`, `stgdr_role`, `stgdr_activated`, `stgdr_created`) VALUES ('39', 'GOUROU', 'HR_STAFF_M', 1, NOW()),('39', 'ADMIN', 'HR_STAFF_M', 1, NOW());</v>
      </c>
      <c r="R42" s="9" t="str">
        <f t="shared" si="7"/>
        <v>&lt;br /&gt;
 &lt;h:outputText value="User in role HR_STAFF_M : #{request.isUserInRole('HR_STAFF_M')}" /&gt;</v>
      </c>
    </row>
    <row r="43" spans="1:18" ht="13.5" customHeight="1" x14ac:dyDescent="0.25">
      <c r="B43" t="s">
        <v>205</v>
      </c>
      <c r="C43" s="8" t="s">
        <v>188</v>
      </c>
      <c r="D43" s="8" t="s">
        <v>197</v>
      </c>
      <c r="E43" s="8" t="s">
        <v>649</v>
      </c>
      <c r="F43" s="8" t="s">
        <v>467</v>
      </c>
      <c r="G43" s="8" t="s">
        <v>612</v>
      </c>
      <c r="H43" s="8" t="s">
        <v>17</v>
      </c>
      <c r="I43" t="s">
        <v>95</v>
      </c>
      <c r="J43" s="9" t="str">
        <f t="shared" si="0"/>
        <v>&lt;security-constraint&gt;
        &lt;display-name&gt;Profile HR. Staff Security onstraint&lt;/display-name&gt;
        &lt;web-resource-collection&gt;
            &lt;web-resource-name&gt;Profile HR. Staff Web Security&lt;/web-resource-name&gt;
            &lt;url-pattern&gt;/faces/company/hr/staff/Profile.xhtml&lt;/url-pattern&gt;
        &lt;/web-resource-collection&gt;
        &lt;auth-constraint&gt;
            &lt;role-name&gt;HR_STAFF_P&lt;/role-name&gt;
        &lt;/auth-constraint&gt;
        &lt;user-data-constraint&gt;
            &lt;transport-guarantee&gt;CONFIDENTIAL&lt;/transport-guarantee&gt;
        &lt;/user-data-constraint&gt;
    &lt;/security-constraint&gt;</v>
      </c>
      <c r="K43" s="9" t="str">
        <f t="shared" si="1"/>
        <v>&lt;security-role&gt;
&lt;role-name&gt;HR_STAFF_P&lt;/role-name&gt;
&lt;/security-role&gt;</v>
      </c>
      <c r="L43" s="6" t="str">
        <f t="shared" si="2"/>
        <v>&lt;security-role-mapping&gt;
    &lt;role-name&gt;HR_STAFF_P&lt;/role-name&gt;
    &lt;group-name&gt;HR_STAFF_P&lt;/group-name&gt;
  &lt;/security-role-mapping&gt;</v>
      </c>
      <c r="M43" s="9" t="str">
        <f t="shared" si="3"/>
        <v xml:space="preserve">staffProfile_Name=Profile
staffProfile_Path=/faces/company/hr/staff/Profile.xhtml
staffProfile_RoleName=HR_STAFF_P
staffProfile_Description=Permet de visualiser le profile du staff
</v>
      </c>
      <c r="N43" s="9" t="str">
        <f t="shared" si="4"/>
        <v>CheckboxTreeNode nodeStaffProfile = new CheckboxTreeNode(new CtrlAccess(ResourceBundle.getBundle(JsfUtil.SECURITY).getString("staffProfile_Name"),
                ResourceBundle.getBundle(JsfUtil.SECURITY).getString("staffProfile_RoleName"),
                ResourceBundle.getBundle(JsfUtil.SECURITY).getString("staffProfile_Path""),
                ResourceBundle.getBundle(JsfUtil.SECURITY).getString("staffProfile_Description"")),
                nodeStaff);
"</v>
      </c>
      <c r="O43" s="9">
        <v>0</v>
      </c>
      <c r="P43" s="6" t="str">
        <f t="shared" si="5"/>
        <v>INSERT INTO `ism`.`ism_role` (`role`, `rolename`) VALUES ('HR_STAFF_P', 'Profile HR. Staff');</v>
      </c>
      <c r="Q43" s="11" t="str">
        <f t="shared" si="6"/>
        <v>INSERT INTO `ism`.`staff_group_def_role` (`stgdr_company`, `stgdr_group_def`, `stgdr_role`, `stgdr_activated`, `stgdr_created`) VALUES ('39', 'GOUROU', 'HR_STAFF_P', 1, NOW()),('39', 'ADMIN', 'HR_STAFF_P', 1, NOW());</v>
      </c>
      <c r="R43" s="9" t="str">
        <f t="shared" si="7"/>
        <v>&lt;br /&gt;
 &lt;h:outputText value="User in role HR_STAFF_P : #{request.isUserInRole('HR_STAFF_P')}" /&gt;</v>
      </c>
    </row>
    <row r="44" spans="1:18" ht="13.5" customHeight="1" x14ac:dyDescent="0.25">
      <c r="B44" t="s">
        <v>206</v>
      </c>
      <c r="C44" s="8" t="s">
        <v>189</v>
      </c>
      <c r="D44" s="8" t="s">
        <v>198</v>
      </c>
      <c r="E44" s="8" t="s">
        <v>650</v>
      </c>
      <c r="F44" s="8" t="s">
        <v>468</v>
      </c>
      <c r="G44" s="8" t="s">
        <v>613</v>
      </c>
      <c r="H44" s="8" t="s">
        <v>17</v>
      </c>
      <c r="I44" t="s">
        <v>95</v>
      </c>
      <c r="J44" s="9" t="str">
        <f t="shared" si="0"/>
        <v>&lt;security-constraint&gt;
        &lt;display-name&gt;Setup HR. Staff Security onstraint&lt;/display-name&gt;
        &lt;web-resource-collection&gt;
            &lt;web-resource-name&gt;Setup HR. Staff Web Security&lt;/web-resource-name&gt;
            &lt;url-pattern&gt;/faces/company/hr/staff/Setup.xhtml&lt;/url-pattern&gt;
        &lt;/web-resource-collection&gt;
        &lt;auth-constraint&gt;
            &lt;role-name&gt;HR_STAFF_S&lt;/role-name&gt;
        &lt;/auth-constraint&gt;
        &lt;user-data-constraint&gt;
            &lt;transport-guarantee&gt;CONFIDENTIAL&lt;/transport-guarantee&gt;
        &lt;/user-data-constraint&gt;
    &lt;/security-constraint&gt;</v>
      </c>
      <c r="K44" s="9" t="str">
        <f t="shared" si="1"/>
        <v>&lt;security-role&gt;
&lt;role-name&gt;HR_STAFF_S&lt;/role-name&gt;
&lt;/security-role&gt;</v>
      </c>
      <c r="L44" s="6" t="str">
        <f t="shared" si="2"/>
        <v>&lt;security-role-mapping&gt;
    &lt;role-name&gt;HR_STAFF_S&lt;/role-name&gt;
    &lt;group-name&gt;HR_STAFF_S&lt;/group-name&gt;
  &lt;/security-role-mapping&gt;</v>
      </c>
      <c r="M44" s="9" t="str">
        <f t="shared" si="3"/>
        <v xml:space="preserve">staffSetup_Name=Configuration
staffSetup_Path=/faces/company/hr/staff/Setup.xhtml
staffSetup_RoleName=HR_STAFF_S
staffSetup_Description=Permet de configurer les paramètres du staff
</v>
      </c>
      <c r="N44" s="9" t="str">
        <f t="shared" si="4"/>
        <v>CheckboxTreeNode nodeStaffSetup = new CheckboxTreeNode(new CtrlAccess(ResourceBundle.getBundle(JsfUtil.SECURITY).getString("staffSetup_Name"),
                ResourceBundle.getBundle(JsfUtil.SECURITY).getString("staffSetup_RoleName"),
                ResourceBundle.getBundle(JsfUtil.SECURITY).getString("staffSetup_Path""),
                ResourceBundle.getBundle(JsfUtil.SECURITY).getString("staffSetup_Description"")),
                nodeStaff);
"</v>
      </c>
      <c r="O44" s="9">
        <v>0</v>
      </c>
      <c r="P44" s="6" t="str">
        <f t="shared" si="5"/>
        <v>INSERT INTO `ism`.`ism_role` (`role`, `rolename`) VALUES ('HR_STAFF_S', 'Setup HR. Staff');</v>
      </c>
      <c r="Q44" s="11" t="str">
        <f t="shared" si="6"/>
        <v>INSERT INTO `ism`.`staff_group_def_role` (`stgdr_company`, `stgdr_group_def`, `stgdr_role`, `stgdr_activated`, `stgdr_created`) VALUES ('39', 'GOUROU', 'HR_STAFF_S', 1, NOW()),('39', 'ADMIN', 'HR_STAFF_S', 1, NOW());</v>
      </c>
      <c r="R44" s="9" t="str">
        <f t="shared" si="7"/>
        <v>&lt;br /&gt;
 &lt;h:outputText value="User in role HR_STAFF_S : #{request.isUserInRole('HR_STAFF_S')}" /&gt;</v>
      </c>
    </row>
    <row r="45" spans="1:18" ht="15.75" customHeight="1" x14ac:dyDescent="0.25">
      <c r="A45" s="5"/>
      <c r="B45" s="5" t="s">
        <v>212</v>
      </c>
      <c r="C45" s="5" t="s">
        <v>218</v>
      </c>
      <c r="D45" s="5" t="s">
        <v>222</v>
      </c>
      <c r="E45" s="5" t="s">
        <v>673</v>
      </c>
      <c r="F45" s="5" t="s">
        <v>21</v>
      </c>
      <c r="G45" s="5" t="s">
        <v>676</v>
      </c>
      <c r="H45" s="5" t="s">
        <v>16</v>
      </c>
      <c r="I45" t="s">
        <v>95</v>
      </c>
      <c r="J45" s="9" t="str">
        <f t="shared" si="0"/>
        <v>&lt;security-constraint&gt;
        &lt;display-name&gt;HR. Groups Security onstraint&lt;/display-name&gt;
        &lt;web-resource-collection&gt;
            &lt;web-resource-name&gt;HR. Groups Web Security&lt;/web-resource-name&gt;
            &lt;url-pattern&gt;/faces/company/hr/staffGroupDef/*&lt;/url-pattern&gt;
        &lt;/web-resource-collection&gt;
        &lt;auth-constraint&gt;
            &lt;role-name&gt;HR_GROUP&lt;/role-name&gt;
        &lt;/auth-constraint&gt;
        &lt;user-data-constraint&gt;
            &lt;transport-guarantee&gt;CONFIDENTIAL&lt;/transport-guarantee&gt;
        &lt;/user-data-constraint&gt;
    &lt;/security-constraint&gt;</v>
      </c>
      <c r="K45" s="9" t="str">
        <f t="shared" si="1"/>
        <v>&lt;security-role&gt;
&lt;role-name&gt;HR_GROUP&lt;/role-name&gt;
&lt;/security-role&gt;</v>
      </c>
      <c r="L45" s="6" t="str">
        <f t="shared" si="2"/>
        <v>&lt;security-role-mapping&gt;
    &lt;role-name&gt;HR_GROUP&lt;/role-name&gt;
    &lt;group-name&gt;HR_GROUP&lt;/group-name&gt;
  &lt;/security-role-mapping&gt;</v>
      </c>
      <c r="M45" s="9" t="str">
        <f t="shared" si="3"/>
        <v xml:space="preserve">staffGroupDef_Name=Groupe
staffGroupDef_Path=/faces/company/hr/staffGroupDef/*
staffGroupDef_RoleName=HR_GROUP
staffGroupDef_Description=Permet la gestion des groupes d'accès
</v>
      </c>
      <c r="N45" s="9" t="str">
        <f t="shared" si="4"/>
        <v>CheckboxTreeNode nodeStaffGroupDef = new CheckboxTreeNode(new CtrlAccess(ResourceBundle.getBundle(JsfUtil.SECURITY).getString("staffGroupDef_Name"),
                ResourceBundle.getBundle(JsfUtil.SECURITY).getString("staffGroupDef_RoleName"),
                ResourceBundle.getBundle(JsfUtil.SECURITY).getString("staffGroupDef_Path""),
                ResourceBundle.getBundle(JsfUtil.SECURITY).getString("staffGroupDef_Description"")),
                nodeHr);
"</v>
      </c>
      <c r="O45" s="9">
        <v>0</v>
      </c>
      <c r="P45" s="9" t="str">
        <f t="shared" si="5"/>
        <v>INSERT INTO `ism`.`ism_role` (`role`, `rolename`) VALUES ('HR_GROUP', 'HR. Groups');</v>
      </c>
      <c r="Q45" s="11" t="str">
        <f t="shared" si="6"/>
        <v>INSERT INTO `ism`.`staff_group_def_role` (`stgdr_company`, `stgdr_group_def`, `stgdr_role`, `stgdr_activated`, `stgdr_created`) VALUES ('39', 'GOUROU', 'HR_GROUP', 1, NOW()),('39', 'ADMIN', 'HR_GROUP', 1, NOW());</v>
      </c>
      <c r="R45" s="9" t="str">
        <f t="shared" si="7"/>
        <v>&lt;br /&gt;
 &lt;h:outputText value="User in role HR_GROUP : #{request.isUserInRole('HR_GROUP')}" /&gt;</v>
      </c>
    </row>
    <row r="46" spans="1:18" ht="13.5" customHeight="1" x14ac:dyDescent="0.25">
      <c r="A46" s="2"/>
      <c r="B46" s="2" t="s">
        <v>213</v>
      </c>
      <c r="C46" s="8" t="s">
        <v>217</v>
      </c>
      <c r="D46" s="8" t="s">
        <v>224</v>
      </c>
      <c r="E46" s="8" t="s">
        <v>651</v>
      </c>
      <c r="F46" s="8" t="s">
        <v>481</v>
      </c>
      <c r="G46" s="8" t="s">
        <v>677</v>
      </c>
      <c r="H46" s="8" t="s">
        <v>21</v>
      </c>
      <c r="I46" t="s">
        <v>95</v>
      </c>
      <c r="J46" s="9" t="str">
        <f t="shared" si="0"/>
        <v>&lt;security-constraint&gt;
        &lt;display-name&gt;Create HR. Group Security onstraint&lt;/display-name&gt;
        &lt;web-resource-collection&gt;
            &lt;web-resource-name&gt;Create HR. Group Web Security&lt;/web-resource-name&gt;
            &lt;url-pattern&gt;/faces/company/hr/staffGroupDef/Create.xhtml&lt;/url-pattern&gt;
        &lt;/web-resource-collection&gt;
        &lt;auth-constraint&gt;
            &lt;role-name&gt;HR_GROUP_C&lt;/role-name&gt;
        &lt;/auth-constraint&gt;
        &lt;user-data-constraint&gt;
            &lt;transport-guarantee&gt;CONFIDENTIAL&lt;/transport-guarantee&gt;
        &lt;/user-data-constraint&gt;
    &lt;/security-constraint&gt;</v>
      </c>
      <c r="K46" s="9" t="str">
        <f t="shared" si="1"/>
        <v>&lt;security-role&gt;
&lt;role-name&gt;HR_GROUP_C&lt;/role-name&gt;
&lt;/security-role&gt;</v>
      </c>
      <c r="L46" s="6" t="str">
        <f t="shared" si="2"/>
        <v>&lt;security-role-mapping&gt;
    &lt;role-name&gt;HR_GROUP_C&lt;/role-name&gt;
    &lt;group-name&gt;HR_GROUP_C&lt;/group-name&gt;
  &lt;/security-role-mapping&gt;</v>
      </c>
      <c r="M46" s="9" t="str">
        <f t="shared" si="3"/>
        <v xml:space="preserve">staffGroupDefCreate_Name=Création
staffGroupDefCreate_Path=/faces/company/hr/staffGroupDef/Create.xhtml
staffGroupDefCreate_RoleName=HR_GROUP_C
staffGroupDefCreate_Description=Permet la création d'un groupe d'accès
</v>
      </c>
      <c r="N46" s="9" t="str">
        <f t="shared" si="4"/>
        <v>CheckboxTreeNode nodeStaffGroupDefCreate = new CheckboxTreeNode(new CtrlAccess(ResourceBundle.getBundle(JsfUtil.SECURITY).getString("staffGroupDefCreate_Name"),
                ResourceBundle.getBundle(JsfUtil.SECURITY).getString("staffGroupDefCreate_RoleName"),
                ResourceBundle.getBundle(JsfUtil.SECURITY).getString("staffGroupDefCreate_Path""),
                ResourceBundle.getBundle(JsfUtil.SECURITY).getString("staffGroupDefCreate_Description"")),
                nodeStaffGroupDef);
"</v>
      </c>
      <c r="O46" s="9">
        <v>0</v>
      </c>
      <c r="P46" s="6" t="str">
        <f t="shared" si="5"/>
        <v>INSERT INTO `ism`.`ism_role` (`role`, `rolename`) VALUES ('HR_GROUP_C', 'Create HR. Group');</v>
      </c>
      <c r="Q46" s="11" t="str">
        <f t="shared" si="6"/>
        <v>INSERT INTO `ism`.`staff_group_def_role` (`stgdr_company`, `stgdr_group_def`, `stgdr_role`, `stgdr_activated`, `stgdr_created`) VALUES ('39', 'GOUROU', 'HR_GROUP_C', 1, NOW()),('39', 'ADMIN', 'HR_GROUP_C', 1, NOW());</v>
      </c>
      <c r="R46" s="9" t="str">
        <f t="shared" si="7"/>
        <v>&lt;br /&gt;
 &lt;h:outputText value="User in role HR_GROUP_C : #{request.isUserInRole('HR_GROUP_C')}" /&gt;</v>
      </c>
    </row>
    <row r="47" spans="1:18" ht="13.5" customHeight="1" x14ac:dyDescent="0.25">
      <c r="A47" s="2"/>
      <c r="B47" s="2" t="s">
        <v>214</v>
      </c>
      <c r="C47" s="8" t="s">
        <v>219</v>
      </c>
      <c r="D47" s="8" t="s">
        <v>223</v>
      </c>
      <c r="E47" s="8" t="s">
        <v>645</v>
      </c>
      <c r="F47" s="8" t="s">
        <v>482</v>
      </c>
      <c r="G47" s="8" t="s">
        <v>678</v>
      </c>
      <c r="H47" s="8" t="s">
        <v>21</v>
      </c>
      <c r="I47" t="s">
        <v>95</v>
      </c>
      <c r="J47" s="9" t="str">
        <f t="shared" si="0"/>
        <v>&lt;security-constraint&gt;
        &lt;display-name&gt;Edit HR. Group Security onstraint&lt;/display-name&gt;
        &lt;web-resource-collection&gt;
            &lt;web-resource-name&gt;Edit HR. Group Web Security&lt;/web-resource-name&gt;
            &lt;url-pattern&gt;/faces/company/hr/staffGroupDef/Edit.xhtml&lt;/url-pattern&gt;
        &lt;/web-resource-collection&gt;
        &lt;auth-constraint&gt;
            &lt;role-name&gt;HR_GROUP_E&lt;/role-name&gt;
        &lt;/auth-constraint&gt;
        &lt;user-data-constraint&gt;
            &lt;transport-guarantee&gt;CONFIDENTIAL&lt;/transport-guarantee&gt;
        &lt;/user-data-constraint&gt;
    &lt;/security-constraint&gt;</v>
      </c>
      <c r="K47" s="9" t="str">
        <f t="shared" si="1"/>
        <v>&lt;security-role&gt;
&lt;role-name&gt;HR_GROUP_E&lt;/role-name&gt;
&lt;/security-role&gt;</v>
      </c>
      <c r="L47" s="6" t="str">
        <f t="shared" si="2"/>
        <v>&lt;security-role-mapping&gt;
    &lt;role-name&gt;HR_GROUP_E&lt;/role-name&gt;
    &lt;group-name&gt;HR_GROUP_E&lt;/group-name&gt;
  &lt;/security-role-mapping&gt;</v>
      </c>
      <c r="M47" s="9" t="str">
        <f t="shared" si="3"/>
        <v xml:space="preserve">staffGroupDefEdit_Name=Edition
staffGroupDefEdit_Path=/faces/company/hr/staffGroupDef/Edit.xhtml
staffGroupDefEdit_RoleName=HR_GROUP_E
staffGroupDefEdit_Description=Permet l'édition d'un groupe d'accès
</v>
      </c>
      <c r="N47" s="9" t="str">
        <f t="shared" si="4"/>
        <v>CheckboxTreeNode nodeStaffGroupDefEdit = new CheckboxTreeNode(new CtrlAccess(ResourceBundle.getBundle(JsfUtil.SECURITY).getString("staffGroupDefEdit_Name"),
                ResourceBundle.getBundle(JsfUtil.SECURITY).getString("staffGroupDefEdit_RoleName"),
                ResourceBundle.getBundle(JsfUtil.SECURITY).getString("staffGroupDefEdit_Path""),
                ResourceBundle.getBundle(JsfUtil.SECURITY).getString("staffGroupDefEdit_Description"")),
                nodeStaffGroupDef);
"</v>
      </c>
      <c r="O47" s="9">
        <v>0</v>
      </c>
      <c r="P47" s="6" t="str">
        <f t="shared" si="5"/>
        <v>INSERT INTO `ism`.`ism_role` (`role`, `rolename`) VALUES ('HR_GROUP_E', 'Edit HR. Group');</v>
      </c>
      <c r="Q47" s="11" t="str">
        <f t="shared" si="6"/>
        <v>INSERT INTO `ism`.`staff_group_def_role` (`stgdr_company`, `stgdr_group_def`, `stgdr_role`, `stgdr_activated`, `stgdr_created`) VALUES ('39', 'GOUROU', 'HR_GROUP_E', 1, NOW()),('39', 'ADMIN', 'HR_GROUP_E', 1, NOW());</v>
      </c>
      <c r="R47" s="9" t="str">
        <f t="shared" si="7"/>
        <v>&lt;br /&gt;
 &lt;h:outputText value="User in role HR_GROUP_E : #{request.isUserInRole('HR_GROUP_E')}" /&gt;</v>
      </c>
    </row>
    <row r="48" spans="1:18" ht="13.5" customHeight="1" x14ac:dyDescent="0.25">
      <c r="A48" s="2"/>
      <c r="B48" s="2" t="s">
        <v>215</v>
      </c>
      <c r="C48" s="8" t="s">
        <v>220</v>
      </c>
      <c r="D48" s="8" t="s">
        <v>225</v>
      </c>
      <c r="E48" s="8" t="s">
        <v>646</v>
      </c>
      <c r="F48" s="8" t="s">
        <v>483</v>
      </c>
      <c r="G48" s="8" t="s">
        <v>679</v>
      </c>
      <c r="H48" s="8" t="s">
        <v>21</v>
      </c>
      <c r="I48" t="s">
        <v>95</v>
      </c>
      <c r="J48" s="9" t="str">
        <f t="shared" si="0"/>
        <v>&lt;security-constraint&gt;
        &lt;display-name&gt;List HR. Groups Security onstraint&lt;/display-name&gt;
        &lt;web-resource-collection&gt;
            &lt;web-resource-name&gt;List HR. Groups Web Security&lt;/web-resource-name&gt;
            &lt;url-pattern&gt;/faces/company/hr/staffGroupDef/List.xhtml&lt;/url-pattern&gt;
        &lt;/web-resource-collection&gt;
        &lt;auth-constraint&gt;
            &lt;role-name&gt;HR_GROUP_L&lt;/role-name&gt;
        &lt;/auth-constraint&gt;
        &lt;user-data-constraint&gt;
            &lt;transport-guarantee&gt;CONFIDENTIAL&lt;/transport-guarantee&gt;
        &lt;/user-data-constraint&gt;
    &lt;/security-constraint&gt;</v>
      </c>
      <c r="K48" s="9" t="str">
        <f t="shared" si="1"/>
        <v>&lt;security-role&gt;
&lt;role-name&gt;HR_GROUP_L&lt;/role-name&gt;
&lt;/security-role&gt;</v>
      </c>
      <c r="L48" s="6" t="str">
        <f t="shared" si="2"/>
        <v>&lt;security-role-mapping&gt;
    &lt;role-name&gt;HR_GROUP_L&lt;/role-name&gt;
    &lt;group-name&gt;HR_GROUP_L&lt;/group-name&gt;
  &lt;/security-role-mapping&gt;</v>
      </c>
      <c r="M48" s="9" t="str">
        <f t="shared" si="3"/>
        <v xml:space="preserve">staffGroupDefList_Name=Lister
staffGroupDefList_Path=/faces/company/hr/staffGroupDef/List.xhtml
staffGroupDefList_RoleName=HR_GROUP_L
staffGroupDefList_Description=Permet de visualiser la liste des groupes d'accès
</v>
      </c>
      <c r="N48" s="9" t="str">
        <f t="shared" si="4"/>
        <v>CheckboxTreeNode nodeStaffGroupDefList = new CheckboxTreeNode(new CtrlAccess(ResourceBundle.getBundle(JsfUtil.SECURITY).getString("staffGroupDefList_Name"),
                ResourceBundle.getBundle(JsfUtil.SECURITY).getString("staffGroupDefList_RoleName"),
                ResourceBundle.getBundle(JsfUtil.SECURITY).getString("staffGroupDefList_Path""),
                ResourceBundle.getBundle(JsfUtil.SECURITY).getString("staffGroupDefList_Description"")),
                nodeStaffGroupDef);
"</v>
      </c>
      <c r="O48" s="9">
        <v>0</v>
      </c>
      <c r="P48" s="6" t="str">
        <f t="shared" si="5"/>
        <v>INSERT INTO `ism`.`ism_role` (`role`, `rolename`) VALUES ('HR_GROUP_L', 'List HR. Groups');</v>
      </c>
      <c r="Q48" s="11" t="str">
        <f t="shared" si="6"/>
        <v>INSERT INTO `ism`.`staff_group_def_role` (`stgdr_company`, `stgdr_group_def`, `stgdr_role`, `stgdr_activated`, `stgdr_created`) VALUES ('39', 'GOUROU', 'HR_GROUP_L', 1, NOW()),('39', 'ADMIN', 'HR_GROUP_L', 1, NOW());</v>
      </c>
      <c r="R48" s="9" t="str">
        <f t="shared" si="7"/>
        <v>&lt;br /&gt;
 &lt;h:outputText value="User in role HR_GROUP_L : #{request.isUserInRole('HR_GROUP_L')}" /&gt;</v>
      </c>
    </row>
    <row r="49" spans="1:18" ht="13.5" customHeight="1" x14ac:dyDescent="0.25">
      <c r="A49" s="2"/>
      <c r="B49" s="2" t="s">
        <v>216</v>
      </c>
      <c r="C49" s="8" t="s">
        <v>221</v>
      </c>
      <c r="D49" s="8" t="s">
        <v>226</v>
      </c>
      <c r="E49" s="8" t="s">
        <v>652</v>
      </c>
      <c r="F49" s="8" t="s">
        <v>484</v>
      </c>
      <c r="G49" s="8" t="s">
        <v>680</v>
      </c>
      <c r="H49" s="8" t="s">
        <v>21</v>
      </c>
      <c r="I49" t="s">
        <v>95</v>
      </c>
      <c r="J49" s="9" t="str">
        <f t="shared" si="0"/>
        <v>&lt;security-constraint&gt;
        &lt;display-name&gt;View HR. Group Security onstraint&lt;/display-name&gt;
        &lt;web-resource-collection&gt;
            &lt;web-resource-name&gt;View HR. Group Web Security&lt;/web-resource-name&gt;
            &lt;url-pattern&gt;/faces/company/hr/staffGroupDef/View.xhtml&lt;/url-pattern&gt;
        &lt;/web-resource-collection&gt;
        &lt;auth-constraint&gt;
            &lt;role-name&gt;HR_GROUP_V&lt;/role-name&gt;
        &lt;/auth-constraint&gt;
        &lt;user-data-constraint&gt;
            &lt;transport-guarantee&gt;CONFIDENTIAL&lt;/transport-guarantee&gt;
        &lt;/user-data-constraint&gt;
    &lt;/security-constraint&gt;</v>
      </c>
      <c r="K49" s="9" t="str">
        <f t="shared" si="1"/>
        <v>&lt;security-role&gt;
&lt;role-name&gt;HR_GROUP_V&lt;/role-name&gt;
&lt;/security-role&gt;</v>
      </c>
      <c r="L49" s="6" t="str">
        <f t="shared" si="2"/>
        <v>&lt;security-role-mapping&gt;
    &lt;role-name&gt;HR_GROUP_V&lt;/role-name&gt;
    &lt;group-name&gt;HR_GROUP_V&lt;/group-name&gt;
  &lt;/security-role-mapping&gt;</v>
      </c>
      <c r="M49" s="9" t="str">
        <f t="shared" si="3"/>
        <v xml:space="preserve">staffGroupDefView_Name=Visualisation
staffGroupDefView_Path=/faces/company/hr/staffGroupDef/View.xhtml
staffGroupDefView_RoleName=HR_GROUP_V
staffGroupDefView_Description=Permet de visualiser le détail d'un groupe d'accès
</v>
      </c>
      <c r="N49" s="9" t="str">
        <f t="shared" si="4"/>
        <v>CheckboxTreeNode nodeStaffGroupDefView = new CheckboxTreeNode(new CtrlAccess(ResourceBundle.getBundle(JsfUtil.SECURITY).getString("staffGroupDefView_Name"),
                ResourceBundle.getBundle(JsfUtil.SECURITY).getString("staffGroupDefView_RoleName"),
                ResourceBundle.getBundle(JsfUtil.SECURITY).getString("staffGroupDefView_Path""),
                ResourceBundle.getBundle(JsfUtil.SECURITY).getString("staffGroupDefView_Description"")),
                nodeStaffGroupDef);
"</v>
      </c>
      <c r="O49" s="9">
        <v>0</v>
      </c>
      <c r="P49" s="6" t="str">
        <f t="shared" si="5"/>
        <v>INSERT INTO `ism`.`ism_role` (`role`, `rolename`) VALUES ('HR_GROUP_V', 'View HR. Group');</v>
      </c>
      <c r="Q49" s="11" t="str">
        <f t="shared" si="6"/>
        <v>INSERT INTO `ism`.`staff_group_def_role` (`stgdr_company`, `stgdr_group_def`, `stgdr_role`, `stgdr_activated`, `stgdr_created`) VALUES ('39', 'GOUROU', 'HR_GROUP_V', 1, NOW()),('39', 'ADMIN', 'HR_GROUP_V', 1, NOW());</v>
      </c>
      <c r="R49" s="9" t="str">
        <f t="shared" si="7"/>
        <v>&lt;br /&gt;
 &lt;h:outputText value="User in role HR_GROUP_V : #{request.isUserInRole('HR_GROUP_V')}" /&gt;</v>
      </c>
    </row>
    <row r="50" spans="1:18" ht="13.5" customHeight="1" x14ac:dyDescent="0.25">
      <c r="A50" s="5"/>
      <c r="B50" s="5" t="s">
        <v>227</v>
      </c>
      <c r="C50" s="5" t="s">
        <v>245</v>
      </c>
      <c r="D50" s="5" t="s">
        <v>232</v>
      </c>
      <c r="E50" s="5" t="s">
        <v>674</v>
      </c>
      <c r="F50" s="5" t="s">
        <v>22</v>
      </c>
      <c r="G50" s="5" t="s">
        <v>681</v>
      </c>
      <c r="H50" s="5" t="s">
        <v>16</v>
      </c>
      <c r="I50" t="s">
        <v>95</v>
      </c>
      <c r="J50" s="9" t="str">
        <f t="shared" si="0"/>
        <v>&lt;security-constraint&gt;
        &lt;display-name&gt;HR. Groups Role Security onstraint&lt;/display-name&gt;
        &lt;web-resource-collection&gt;
            &lt;web-resource-name&gt;HR. Groups Role Web Security&lt;/web-resource-name&gt;
            &lt;url-pattern&gt;/faces/company/hr/staffGroupDefRole/*&lt;/url-pattern&gt;
        &lt;/web-resource-collection&gt;
        &lt;auth-constraint&gt;
            &lt;role-name&gt;HR_GROUPROLE&lt;/role-name&gt;
        &lt;/auth-constraint&gt;
        &lt;user-data-constraint&gt;
            &lt;transport-guarantee&gt;CONFIDENTIAL&lt;/transport-guarantee&gt;
        &lt;/user-data-constraint&gt;
    &lt;/security-constraint&gt;</v>
      </c>
      <c r="K50" s="9" t="str">
        <f t="shared" si="1"/>
        <v>&lt;security-role&gt;
&lt;role-name&gt;HR_GROUPROLE&lt;/role-name&gt;
&lt;/security-role&gt;</v>
      </c>
      <c r="L50" s="6" t="str">
        <f t="shared" si="2"/>
        <v>&lt;security-role-mapping&gt;
    &lt;role-name&gt;HR_GROUPROLE&lt;/role-name&gt;
    &lt;group-name&gt;HR_GROUPROLE&lt;/group-name&gt;
  &lt;/security-role-mapping&gt;</v>
      </c>
      <c r="M50" s="9" t="str">
        <f t="shared" si="3"/>
        <v xml:space="preserve">staffGroupDefRole_Name=Rôle
staffGroupDefRole_Path=/faces/company/hr/staffGroupDefRole/*
staffGroupDefRole_RoleName=HR_GROUPROLE
staffGroupDefRole_Description=Permet la gestion des liens entre groupe d'accès et rôle d'application
</v>
      </c>
      <c r="N50" s="9" t="str">
        <f t="shared" si="4"/>
        <v>CheckboxTreeNode nodeStaffGroupDefRole = new CheckboxTreeNode(new CtrlAccess(ResourceBundle.getBundle(JsfUtil.SECURITY).getString("staffGroupDefRole_Name"),
                ResourceBundle.getBundle(JsfUtil.SECURITY).getString("staffGroupDefRole_RoleName"),
                ResourceBundle.getBundle(JsfUtil.SECURITY).getString("staffGroupDefRole_Path""),
                ResourceBundle.getBundle(JsfUtil.SECURITY).getString("staffGroupDefRole_Description"")),
                nodeHr);
"</v>
      </c>
      <c r="O50" s="9">
        <v>0</v>
      </c>
      <c r="P50" s="6" t="str">
        <f t="shared" si="5"/>
        <v>INSERT INTO `ism`.`ism_role` (`role`, `rolename`) VALUES ('HR_GROUPROLE', 'HR. Groups Role');</v>
      </c>
      <c r="Q50" s="11" t="str">
        <f t="shared" si="6"/>
        <v>INSERT INTO `ism`.`staff_group_def_role` (`stgdr_company`, `stgdr_group_def`, `stgdr_role`, `stgdr_activated`, `stgdr_created`) VALUES ('39', 'GOUROU', 'HR_GROUPROLE', 1, NOW()),('39', 'ADMIN', 'HR_GROUPROLE', 1, NOW());</v>
      </c>
      <c r="R50" s="9" t="str">
        <f t="shared" si="7"/>
        <v>&lt;br /&gt;
 &lt;h:outputText value="User in role HR_GROUPROLE : #{request.isUserInRole('HR_GROUPROLE')}" /&gt;</v>
      </c>
    </row>
    <row r="51" spans="1:18" ht="13.5" customHeight="1" x14ac:dyDescent="0.25">
      <c r="A51" s="2"/>
      <c r="B51" s="2" t="s">
        <v>228</v>
      </c>
      <c r="C51" s="8" t="s">
        <v>246</v>
      </c>
      <c r="D51" s="8" t="s">
        <v>233</v>
      </c>
      <c r="E51" s="8" t="s">
        <v>651</v>
      </c>
      <c r="F51" s="8" t="s">
        <v>485</v>
      </c>
      <c r="G51" s="8" t="s">
        <v>682</v>
      </c>
      <c r="H51" s="8" t="s">
        <v>22</v>
      </c>
      <c r="I51" t="s">
        <v>95</v>
      </c>
      <c r="J51" s="9" t="str">
        <f t="shared" si="0"/>
        <v>&lt;security-constraint&gt;
        &lt;display-name&gt;Create HR. Group Role Security onstraint&lt;/display-name&gt;
        &lt;web-resource-collection&gt;
            &lt;web-resource-name&gt;Create HR. Group Role Web Security&lt;/web-resource-name&gt;
            &lt;url-pattern&gt;/faces/company/hr/staffGroupDefRole/Create.xhtml&lt;/url-pattern&gt;
        &lt;/web-resource-collection&gt;
        &lt;auth-constraint&gt;
            &lt;role-name&gt;HR_GROUPROLE_C&lt;/role-name&gt;
        &lt;/auth-constraint&gt;
        &lt;user-data-constraint&gt;
            &lt;transport-guarantee&gt;CONFIDENTIAL&lt;/transport-guarantee&gt;
        &lt;/user-data-constraint&gt;
    &lt;/security-constraint&gt;</v>
      </c>
      <c r="K51" s="9" t="str">
        <f t="shared" si="1"/>
        <v>&lt;security-role&gt;
&lt;role-name&gt;HR_GROUPROLE_C&lt;/role-name&gt;
&lt;/security-role&gt;</v>
      </c>
      <c r="L51" s="6" t="str">
        <f t="shared" si="2"/>
        <v>&lt;security-role-mapping&gt;
    &lt;role-name&gt;HR_GROUPROLE_C&lt;/role-name&gt;
    &lt;group-name&gt;HR_GROUPROLE_C&lt;/group-name&gt;
  &lt;/security-role-mapping&gt;</v>
      </c>
      <c r="M51" s="9" t="str">
        <f t="shared" si="3"/>
        <v xml:space="preserve">staffGroupDefRoleCreate_Name=Création
staffGroupDefRoleCreate_Path=/faces/company/hr/staffGroupDefRole/Create.xhtml
staffGroupDefRoleCreate_RoleName=HR_GROUPROLE_C
staffGroupDefRoleCreate_Description=Permet la création d'un lien entre groupe d'accès et rôle d'application
</v>
      </c>
      <c r="N51" s="9" t="str">
        <f t="shared" si="4"/>
        <v>CheckboxTreeNode nodeStaffGroupDefRoleCreate = new CheckboxTreeNode(new CtrlAccess(ResourceBundle.getBundle(JsfUtil.SECURITY).getString("staffGroupDefRoleCreate_Name"),
                ResourceBundle.getBundle(JsfUtil.SECURITY).getString("staffGroupDefRoleCreate_RoleName"),
                ResourceBundle.getBundle(JsfUtil.SECURITY).getString("staffGroupDefRoleCreate_Path""),
                ResourceBundle.getBundle(JsfUtil.SECURITY).getString("staffGroupDefRoleCreate_Description"")),
                nodeStaffGroupDefRole);
"</v>
      </c>
      <c r="O51" s="9">
        <v>0</v>
      </c>
      <c r="P51" s="6" t="str">
        <f t="shared" si="5"/>
        <v>INSERT INTO `ism`.`ism_role` (`role`, `rolename`) VALUES ('HR_GROUPROLE_C', 'Create HR. Group Role');</v>
      </c>
      <c r="Q51" s="11" t="str">
        <f t="shared" si="6"/>
        <v>INSERT INTO `ism`.`staff_group_def_role` (`stgdr_company`, `stgdr_group_def`, `stgdr_role`, `stgdr_activated`, `stgdr_created`) VALUES ('39', 'GOUROU', 'HR_GROUPROLE_C', 1, NOW()),('39', 'ADMIN', 'HR_GROUPROLE_C', 1, NOW());</v>
      </c>
      <c r="R51" s="9" t="str">
        <f t="shared" si="7"/>
        <v>&lt;br /&gt;
 &lt;h:outputText value="User in role HR_GROUPROLE_C : #{request.isUserInRole('HR_GROUPROLE_C')}" /&gt;</v>
      </c>
    </row>
    <row r="52" spans="1:18" ht="13.5" customHeight="1" x14ac:dyDescent="0.25">
      <c r="A52" s="2"/>
      <c r="B52" s="2" t="s">
        <v>229</v>
      </c>
      <c r="C52" s="8" t="s">
        <v>247</v>
      </c>
      <c r="D52" s="8" t="s">
        <v>234</v>
      </c>
      <c r="E52" s="8" t="s">
        <v>645</v>
      </c>
      <c r="F52" s="8" t="s">
        <v>486</v>
      </c>
      <c r="G52" s="8" t="s">
        <v>683</v>
      </c>
      <c r="H52" s="8" t="s">
        <v>22</v>
      </c>
      <c r="I52" t="s">
        <v>95</v>
      </c>
      <c r="J52" s="9" t="str">
        <f t="shared" si="0"/>
        <v>&lt;security-constraint&gt;
        &lt;display-name&gt;Edit HR. Group Role Security onstraint&lt;/display-name&gt;
        &lt;web-resource-collection&gt;
            &lt;web-resource-name&gt;Edit HR. Group Role Web Security&lt;/web-resource-name&gt;
            &lt;url-pattern&gt;/faces/company/hr/staffGroupDefRole/Edit.xhtml&lt;/url-pattern&gt;
        &lt;/web-resource-collection&gt;
        &lt;auth-constraint&gt;
            &lt;role-name&gt;HR_GROUPROLE_E&lt;/role-name&gt;
        &lt;/auth-constraint&gt;
        &lt;user-data-constraint&gt;
            &lt;transport-guarantee&gt;CONFIDENTIAL&lt;/transport-guarantee&gt;
        &lt;/user-data-constraint&gt;
    &lt;/security-constraint&gt;</v>
      </c>
      <c r="K52" s="9" t="str">
        <f t="shared" si="1"/>
        <v>&lt;security-role&gt;
&lt;role-name&gt;HR_GROUPROLE_E&lt;/role-name&gt;
&lt;/security-role&gt;</v>
      </c>
      <c r="L52" s="6" t="str">
        <f t="shared" si="2"/>
        <v>&lt;security-role-mapping&gt;
    &lt;role-name&gt;HR_GROUPROLE_E&lt;/role-name&gt;
    &lt;group-name&gt;HR_GROUPROLE_E&lt;/group-name&gt;
  &lt;/security-role-mapping&gt;</v>
      </c>
      <c r="M52" s="9" t="str">
        <f t="shared" si="3"/>
        <v xml:space="preserve">staffGroupDefRoleEdit_Name=Edition
staffGroupDefRoleEdit_Path=/faces/company/hr/staffGroupDefRole/Edit.xhtml
staffGroupDefRoleEdit_RoleName=HR_GROUPROLE_E
staffGroupDefRoleEdit_Description=Permet l'édition d'un lien entre groupe d'accès et rôle d'application
</v>
      </c>
      <c r="N52" s="9" t="str">
        <f t="shared" si="4"/>
        <v>CheckboxTreeNode nodeStaffGroupDefRoleEdit = new CheckboxTreeNode(new CtrlAccess(ResourceBundle.getBundle(JsfUtil.SECURITY).getString("staffGroupDefRoleEdit_Name"),
                ResourceBundle.getBundle(JsfUtil.SECURITY).getString("staffGroupDefRoleEdit_RoleName"),
                ResourceBundle.getBundle(JsfUtil.SECURITY).getString("staffGroupDefRoleEdit_Path""),
                ResourceBundle.getBundle(JsfUtil.SECURITY).getString("staffGroupDefRoleEdit_Description"")),
                nodeStaffGroupDefRole);
"</v>
      </c>
      <c r="O52" s="9">
        <v>0</v>
      </c>
      <c r="P52" s="6" t="str">
        <f t="shared" si="5"/>
        <v>INSERT INTO `ism`.`ism_role` (`role`, `rolename`) VALUES ('HR_GROUPROLE_E', 'Edit HR. Group Role');</v>
      </c>
      <c r="Q52" s="11" t="str">
        <f t="shared" si="6"/>
        <v>INSERT INTO `ism`.`staff_group_def_role` (`stgdr_company`, `stgdr_group_def`, `stgdr_role`, `stgdr_activated`, `stgdr_created`) VALUES ('39', 'GOUROU', 'HR_GROUPROLE_E', 1, NOW()),('39', 'ADMIN', 'HR_GROUPROLE_E', 1, NOW());</v>
      </c>
      <c r="R52" s="9" t="str">
        <f t="shared" si="7"/>
        <v>&lt;br /&gt;
 &lt;h:outputText value="User in role HR_GROUPROLE_E : #{request.isUserInRole('HR_GROUPROLE_E')}" /&gt;</v>
      </c>
    </row>
    <row r="53" spans="1:18" ht="13.5" customHeight="1" x14ac:dyDescent="0.25">
      <c r="A53" s="2"/>
      <c r="B53" s="2" t="s">
        <v>230</v>
      </c>
      <c r="C53" s="8" t="s">
        <v>248</v>
      </c>
      <c r="D53" s="8" t="s">
        <v>235</v>
      </c>
      <c r="E53" s="8" t="s">
        <v>646</v>
      </c>
      <c r="F53" s="8" t="s">
        <v>487</v>
      </c>
      <c r="G53" s="8" t="s">
        <v>684</v>
      </c>
      <c r="H53" s="8" t="s">
        <v>22</v>
      </c>
      <c r="I53" t="s">
        <v>95</v>
      </c>
      <c r="J53" s="9" t="str">
        <f t="shared" si="0"/>
        <v>&lt;security-constraint&gt;
        &lt;display-name&gt;List HR. Group Role Security onstraint&lt;/display-name&gt;
        &lt;web-resource-collection&gt;
            &lt;web-resource-name&gt;List HR. Group Role Web Security&lt;/web-resource-name&gt;
            &lt;url-pattern&gt;/faces/company/hr/staffGroupDefRole/List.xhtml&lt;/url-pattern&gt;
        &lt;/web-resource-collection&gt;
        &lt;auth-constraint&gt;
            &lt;role-name&gt;HR_GROUPROLE_L&lt;/role-name&gt;
        &lt;/auth-constraint&gt;
        &lt;user-data-constraint&gt;
            &lt;transport-guarantee&gt;CONFIDENTIAL&lt;/transport-guarantee&gt;
        &lt;/user-data-constraint&gt;
    &lt;/security-constraint&gt;</v>
      </c>
      <c r="K53" s="9" t="str">
        <f t="shared" si="1"/>
        <v>&lt;security-role&gt;
&lt;role-name&gt;HR_GROUPROLE_L&lt;/role-name&gt;
&lt;/security-role&gt;</v>
      </c>
      <c r="L53" s="6" t="str">
        <f t="shared" si="2"/>
        <v>&lt;security-role-mapping&gt;
    &lt;role-name&gt;HR_GROUPROLE_L&lt;/role-name&gt;
    &lt;group-name&gt;HR_GROUPROLE_L&lt;/group-name&gt;
  &lt;/security-role-mapping&gt;</v>
      </c>
      <c r="M53" s="9" t="str">
        <f t="shared" si="3"/>
        <v xml:space="preserve">staffGroupDefRoleList_Name=Lister
staffGroupDefRoleList_Path=/faces/company/hr/staffGroupDefRole/List.xhtml
staffGroupDefRoleList_RoleName=HR_GROUPROLE_L
staffGroupDefRoleList_Description=Permet de visualiser la liste des liens entre groupe d'accès et rôle d'application
</v>
      </c>
      <c r="N53" s="9" t="str">
        <f t="shared" si="4"/>
        <v>CheckboxTreeNode nodeStaffGroupDefRoleList = new CheckboxTreeNode(new CtrlAccess(ResourceBundle.getBundle(JsfUtil.SECURITY).getString("staffGroupDefRoleList_Name"),
                ResourceBundle.getBundle(JsfUtil.SECURITY).getString("staffGroupDefRoleList_RoleName"),
                ResourceBundle.getBundle(JsfUtil.SECURITY).getString("staffGroupDefRoleList_Path""),
                ResourceBundle.getBundle(JsfUtil.SECURITY).getString("staffGroupDefRoleList_Description"")),
                nodeStaffGroupDefRole);
"</v>
      </c>
      <c r="O53" s="9">
        <v>0</v>
      </c>
      <c r="P53" s="6" t="str">
        <f t="shared" si="5"/>
        <v>INSERT INTO `ism`.`ism_role` (`role`, `rolename`) VALUES ('HR_GROUPROLE_L', 'List HR. Group Role');</v>
      </c>
      <c r="Q53" s="11" t="str">
        <f t="shared" si="6"/>
        <v>INSERT INTO `ism`.`staff_group_def_role` (`stgdr_company`, `stgdr_group_def`, `stgdr_role`, `stgdr_activated`, `stgdr_created`) VALUES ('39', 'GOUROU', 'HR_GROUPROLE_L', 1, NOW()),('39', 'ADMIN', 'HR_GROUPROLE_L', 1, NOW());</v>
      </c>
      <c r="R53" s="9" t="str">
        <f t="shared" si="7"/>
        <v>&lt;br /&gt;
 &lt;h:outputText value="User in role HR_GROUPROLE_L : #{request.isUserInRole('HR_GROUPROLE_L')}" /&gt;</v>
      </c>
    </row>
    <row r="54" spans="1:18" ht="13.5" customHeight="1" x14ac:dyDescent="0.25">
      <c r="A54" s="2"/>
      <c r="B54" s="2" t="s">
        <v>231</v>
      </c>
      <c r="C54" s="8" t="s">
        <v>249</v>
      </c>
      <c r="D54" s="8" t="s">
        <v>236</v>
      </c>
      <c r="E54" s="8" t="s">
        <v>652</v>
      </c>
      <c r="F54" s="8" t="s">
        <v>488</v>
      </c>
      <c r="G54" s="8" t="s">
        <v>685</v>
      </c>
      <c r="H54" s="8" t="s">
        <v>22</v>
      </c>
      <c r="I54" t="s">
        <v>95</v>
      </c>
      <c r="J54" s="9" t="str">
        <f t="shared" si="0"/>
        <v>&lt;security-constraint&gt;
        &lt;display-name&gt;View HR. Group Role Security onstraint&lt;/display-name&gt;
        &lt;web-resource-collection&gt;
            &lt;web-resource-name&gt;View HR. Group Role Web Security&lt;/web-resource-name&gt;
            &lt;url-pattern&gt;/faces/company/hr/staffGroupDefRole/View.xhtml&lt;/url-pattern&gt;
        &lt;/web-resource-collection&gt;
        &lt;auth-constraint&gt;
            &lt;role-name&gt;HR_GROUPROLE_V&lt;/role-name&gt;
        &lt;/auth-constraint&gt;
        &lt;user-data-constraint&gt;
            &lt;transport-guarantee&gt;CONFIDENTIAL&lt;/transport-guarantee&gt;
        &lt;/user-data-constraint&gt;
    &lt;/security-constraint&gt;</v>
      </c>
      <c r="K54" s="9" t="str">
        <f t="shared" si="1"/>
        <v>&lt;security-role&gt;
&lt;role-name&gt;HR_GROUPROLE_V&lt;/role-name&gt;
&lt;/security-role&gt;</v>
      </c>
      <c r="L54" s="6" t="str">
        <f t="shared" si="2"/>
        <v>&lt;security-role-mapping&gt;
    &lt;role-name&gt;HR_GROUPROLE_V&lt;/role-name&gt;
    &lt;group-name&gt;HR_GROUPROLE_V&lt;/group-name&gt;
  &lt;/security-role-mapping&gt;</v>
      </c>
      <c r="M54" s="9" t="str">
        <f t="shared" si="3"/>
        <v xml:space="preserve">staffGroupDefRoleView_Name=Visualisation
staffGroupDefRoleView_Path=/faces/company/hr/staffGroupDefRole/View.xhtml
staffGroupDefRoleView_RoleName=HR_GROUPROLE_V
staffGroupDefRoleView_Description=Permet de visualiser le lien entre groupe d'accès et rôle d'application
</v>
      </c>
      <c r="N54" s="9" t="str">
        <f t="shared" si="4"/>
        <v>CheckboxTreeNode nodeStaffGroupDefRoleView = new CheckboxTreeNode(new CtrlAccess(ResourceBundle.getBundle(JsfUtil.SECURITY).getString("staffGroupDefRoleView_Name"),
                ResourceBundle.getBundle(JsfUtil.SECURITY).getString("staffGroupDefRoleView_RoleName"),
                ResourceBundle.getBundle(JsfUtil.SECURITY).getString("staffGroupDefRoleView_Path""),
                ResourceBundle.getBundle(JsfUtil.SECURITY).getString("staffGroupDefRoleView_Description"")),
                nodeStaffGroupDefRole);
"</v>
      </c>
      <c r="O54" s="9">
        <v>0</v>
      </c>
      <c r="P54" s="6" t="str">
        <f t="shared" si="5"/>
        <v>INSERT INTO `ism`.`ism_role` (`role`, `rolename`) VALUES ('HR_GROUPROLE_V', 'View HR. Group Role');</v>
      </c>
      <c r="Q54" s="11" t="str">
        <f t="shared" si="6"/>
        <v>INSERT INTO `ism`.`staff_group_def_role` (`stgdr_company`, `stgdr_group_def`, `stgdr_role`, `stgdr_activated`, `stgdr_created`) VALUES ('39', 'GOUROU', 'HR_GROUPROLE_V', 1, NOW()),('39', 'ADMIN', 'HR_GROUPROLE_V', 1, NOW());</v>
      </c>
      <c r="R54" s="9" t="str">
        <f t="shared" si="7"/>
        <v>&lt;br /&gt;
 &lt;h:outputText value="User in role HR_GROUPROLE_V : #{request.isUserInRole('HR_GROUPROLE_V')}" /&gt;</v>
      </c>
    </row>
    <row r="55" spans="1:18" ht="13.5" customHeight="1" x14ac:dyDescent="0.25">
      <c r="A55" s="2"/>
      <c r="B55" s="2" t="s">
        <v>237</v>
      </c>
      <c r="C55" s="8" t="s">
        <v>251</v>
      </c>
      <c r="D55" s="8" t="s">
        <v>238</v>
      </c>
      <c r="E55" s="8" t="s">
        <v>653</v>
      </c>
      <c r="F55" s="8" t="s">
        <v>489</v>
      </c>
      <c r="G55" s="8" t="s">
        <v>686</v>
      </c>
      <c r="H55" s="8" t="s">
        <v>22</v>
      </c>
      <c r="I55" t="s">
        <v>95</v>
      </c>
      <c r="J55" s="9" t="str">
        <f t="shared" si="0"/>
        <v>&lt;security-constraint&gt;
        &lt;display-name&gt;Create by Tree HR. Group Role Security onstraint&lt;/display-name&gt;
        &lt;web-resource-collection&gt;
            &lt;web-resource-name&gt;Create by Tree HR. Group Role Web Security&lt;/web-resource-name&gt;
            &lt;url-pattern&gt;/faces/company/hr/staffGroupDefRole/CreateTree.xhtml&lt;/url-pattern&gt;
        &lt;/web-resource-collection&gt;
        &lt;auth-constraint&gt;
            &lt;role-name&gt;HR_GROUPROLE_CT&lt;/role-name&gt;
        &lt;/auth-constraint&gt;
        &lt;user-data-constraint&gt;
            &lt;transport-guarantee&gt;CONFIDENTIAL&lt;/transport-guarantee&gt;
        &lt;/user-data-constraint&gt;
    &lt;/security-constraint&gt;</v>
      </c>
      <c r="K55" s="9" t="str">
        <f t="shared" si="1"/>
        <v>&lt;security-role&gt;
&lt;role-name&gt;HR_GROUPROLE_CT&lt;/role-name&gt;
&lt;/security-role&gt;</v>
      </c>
      <c r="L55" s="6" t="str">
        <f t="shared" si="2"/>
        <v>&lt;security-role-mapping&gt;
    &lt;role-name&gt;HR_GROUPROLE_CT&lt;/role-name&gt;
    &lt;group-name&gt;HR_GROUPROLE_CT&lt;/group-name&gt;
  &lt;/security-role-mapping&gt;</v>
      </c>
      <c r="M55" s="9" t="str">
        <f t="shared" si="3"/>
        <v xml:space="preserve">staffGroupDefRoleCreateTree_Name=Création par arbre
staffGroupDefRoleCreateTree_Path=/faces/company/hr/staffGroupDefRole/CreateTree.xhtml
staffGroupDefRoleCreateTree_RoleName=HR_GROUPROLE_CT
staffGroupDefRoleCreateTree_Description=Permet la création par arborescence des liens entre groupe d'accès et rôle d'application
</v>
      </c>
      <c r="N55" s="9" t="str">
        <f t="shared" si="4"/>
        <v>CheckboxTreeNode nodeStaffGroupDefRoleCreateTree = new CheckboxTreeNode(new CtrlAccess(ResourceBundle.getBundle(JsfUtil.SECURITY).getString("staffGroupDefRoleCreateTree_Name"),
                ResourceBundle.getBundle(JsfUtil.SECURITY).getString("staffGroupDefRoleCreateTree_RoleName"),
                ResourceBundle.getBundle(JsfUtil.SECURITY).getString("staffGroupDefRoleCreateTree_Path""),
                ResourceBundle.getBundle(JsfUtil.SECURITY).getString("staffGroupDefRoleCreateTree_Description"")),
                nodeStaffGroupDefRole);
"</v>
      </c>
      <c r="O55" s="9">
        <v>0</v>
      </c>
      <c r="P55" s="6" t="str">
        <f t="shared" si="5"/>
        <v>INSERT INTO `ism`.`ism_role` (`role`, `rolename`) VALUES ('HR_GROUPROLE_CT', 'Create by Tree HR. Group Role');</v>
      </c>
      <c r="Q55" s="11" t="str">
        <f t="shared" si="6"/>
        <v>INSERT INTO `ism`.`staff_group_def_role` (`stgdr_company`, `stgdr_group_def`, `stgdr_role`, `stgdr_activated`, `stgdr_created`) VALUES ('39', 'GOUROU', 'HR_GROUPROLE_CT', 1, NOW()),('39', 'ADMIN', 'HR_GROUPROLE_CT', 1, NOW());</v>
      </c>
      <c r="R55" s="9" t="str">
        <f t="shared" si="7"/>
        <v>&lt;br /&gt;
 &lt;h:outputText value="User in role HR_GROUPROLE_CT : #{request.isUserInRole('HR_GROUPROLE_CT')}" /&gt;</v>
      </c>
    </row>
    <row r="56" spans="1:18" ht="13.5" customHeight="1" x14ac:dyDescent="0.25">
      <c r="A56" s="5"/>
      <c r="B56" s="5" t="s">
        <v>239</v>
      </c>
      <c r="C56" s="5" t="s">
        <v>244</v>
      </c>
      <c r="D56" s="5" t="s">
        <v>256</v>
      </c>
      <c r="E56" s="5" t="s">
        <v>654</v>
      </c>
      <c r="F56" s="5" t="s">
        <v>56</v>
      </c>
      <c r="G56" s="5" t="s">
        <v>687</v>
      </c>
      <c r="H56" s="5" t="s">
        <v>16</v>
      </c>
      <c r="I56" t="s">
        <v>95</v>
      </c>
      <c r="J56" s="9" t="str">
        <f t="shared" si="0"/>
        <v>&lt;security-constraint&gt;
        &lt;display-name&gt;HR. Groups staff Security onstraint&lt;/display-name&gt;
        &lt;web-resource-collection&gt;
            &lt;web-resource-name&gt;HR. Groups staff Web Security&lt;/web-resource-name&gt;
            &lt;url-pattern&gt;/faces/company/hr/staffGroups/*&lt;/url-pattern&gt;
        &lt;/web-resource-collection&gt;
        &lt;auth-constraint&gt;
            &lt;role-name&gt;HR_GROUPSTAFF&lt;/role-name&gt;
        &lt;/auth-constraint&gt;
        &lt;user-data-constraint&gt;
            &lt;transport-guarantee&gt;CONFIDENTIAL&lt;/transport-guarantee&gt;
        &lt;/user-data-constraint&gt;
    &lt;/security-constraint&gt;</v>
      </c>
      <c r="K56" s="9" t="str">
        <f t="shared" si="1"/>
        <v>&lt;security-role&gt;
&lt;role-name&gt;HR_GROUPSTAFF&lt;/role-name&gt;
&lt;/security-role&gt;</v>
      </c>
      <c r="L56" s="6" t="str">
        <f t="shared" si="2"/>
        <v>&lt;security-role-mapping&gt;
    &lt;role-name&gt;HR_GROUPSTAFF&lt;/role-name&gt;
    &lt;group-name&gt;HR_GROUPSTAFF&lt;/group-name&gt;
  &lt;/security-role-mapping&gt;</v>
      </c>
      <c r="M56" s="9" t="str">
        <f t="shared" si="3"/>
        <v xml:space="preserve">staffGroups_Name=Lien groupe staff RH
staffGroups_Path=/faces/company/hr/staffGroups/*
staffGroups_RoleName=HR_GROUPSTAFF
staffGroups_Description=Permet la gestion d'affectation de staff à un groupe d'accès
</v>
      </c>
      <c r="N56" s="9" t="str">
        <f t="shared" si="4"/>
        <v>CheckboxTreeNode nodeStaffGroups = new CheckboxTreeNode(new CtrlAccess(ResourceBundle.getBundle(JsfUtil.SECURITY).getString("staffGroups_Name"),
                ResourceBundle.getBundle(JsfUtil.SECURITY).getString("staffGroups_RoleName"),
                ResourceBundle.getBundle(JsfUtil.SECURITY).getString("staffGroups_Path""),
                ResourceBundle.getBundle(JsfUtil.SECURITY).getString("staffGroups_Description"")),
                nodeHr);
"</v>
      </c>
      <c r="O56" s="9">
        <v>0</v>
      </c>
      <c r="P56" s="6" t="str">
        <f t="shared" si="5"/>
        <v>INSERT INTO `ism`.`ism_role` (`role`, `rolename`) VALUES ('HR_GROUPSTAFF', 'HR. Groups staff');</v>
      </c>
      <c r="Q56" s="11" t="str">
        <f t="shared" si="6"/>
        <v>INSERT INTO `ism`.`staff_group_def_role` (`stgdr_company`, `stgdr_group_def`, `stgdr_role`, `stgdr_activated`, `stgdr_created`) VALUES ('39', 'GOUROU', 'HR_GROUPSTAFF', 1, NOW()),('39', 'ADMIN', 'HR_GROUPSTAFF', 1, NOW());</v>
      </c>
      <c r="R56" s="9" t="str">
        <f t="shared" si="7"/>
        <v>&lt;br /&gt;
 &lt;h:outputText value="User in role HR_GROUPSTAFF : #{request.isUserInRole('HR_GROUPSTAFF')}" /&gt;</v>
      </c>
    </row>
    <row r="57" spans="1:18" ht="13.5" customHeight="1" x14ac:dyDescent="0.25">
      <c r="A57" s="2"/>
      <c r="B57" s="2" t="s">
        <v>240</v>
      </c>
      <c r="C57" s="8" t="s">
        <v>252</v>
      </c>
      <c r="D57" s="8" t="s">
        <v>257</v>
      </c>
      <c r="E57" s="8" t="s">
        <v>655</v>
      </c>
      <c r="F57" s="8" t="s">
        <v>490</v>
      </c>
      <c r="G57" s="8" t="s">
        <v>688</v>
      </c>
      <c r="H57" s="8" t="s">
        <v>56</v>
      </c>
      <c r="I57" t="s">
        <v>95</v>
      </c>
      <c r="J57" s="9" t="str">
        <f t="shared" si="0"/>
        <v>&lt;security-constraint&gt;
        &lt;display-name&gt;Create HR. Group Staff Security onstraint&lt;/display-name&gt;
        &lt;web-resource-collection&gt;
            &lt;web-resource-name&gt;Create HR. Group Staff Web Security&lt;/web-resource-name&gt;
            &lt;url-pattern&gt;/faces/company/hr/staffGroups/Create.xhtml&lt;/url-pattern&gt;
        &lt;/web-resource-collection&gt;
        &lt;auth-constraint&gt;
            &lt;role-name&gt;HR_GROUPSTAFF_C&lt;/role-name&gt;
        &lt;/auth-constraint&gt;
        &lt;user-data-constraint&gt;
            &lt;transport-guarantee&gt;CONFIDENTIAL&lt;/transport-guarantee&gt;
        &lt;/user-data-constraint&gt;
    &lt;/security-constraint&gt;</v>
      </c>
      <c r="K57" s="9" t="str">
        <f t="shared" si="1"/>
        <v>&lt;security-role&gt;
&lt;role-name&gt;HR_GROUPSTAFF_C&lt;/role-name&gt;
&lt;/security-role&gt;</v>
      </c>
      <c r="L57" s="6" t="str">
        <f t="shared" si="2"/>
        <v>&lt;security-role-mapping&gt;
    &lt;role-name&gt;HR_GROUPSTAFF_C&lt;/role-name&gt;
    &lt;group-name&gt;HR_GROUPSTAFF_C&lt;/group-name&gt;
  &lt;/security-role-mapping&gt;</v>
      </c>
      <c r="M57" s="9" t="str">
        <f t="shared" si="3"/>
        <v xml:space="preserve">staffGroupsCreate_Name=Création lien
staffGroupsCreate_Path=/faces/company/hr/staffGroups/Create.xhtml
staffGroupsCreate_RoleName=HR_GROUPSTAFF_C
staffGroupsCreate_Description=Permet la création d'un lien entre un staff et un groupe d'accès
</v>
      </c>
      <c r="N57" s="9" t="str">
        <f t="shared" si="4"/>
        <v>CheckboxTreeNode nodeStaffGroupsCreate = new CheckboxTreeNode(new CtrlAccess(ResourceBundle.getBundle(JsfUtil.SECURITY).getString("staffGroupsCreate_Name"),
                ResourceBundle.getBundle(JsfUtil.SECURITY).getString("staffGroupsCreate_RoleName"),
                ResourceBundle.getBundle(JsfUtil.SECURITY).getString("staffGroupsCreate_Path""),
                ResourceBundle.getBundle(JsfUtil.SECURITY).getString("staffGroupsCreate_Description"")),
                nodeStaffGroups);
"</v>
      </c>
      <c r="O57" s="9">
        <v>0</v>
      </c>
      <c r="P57" s="6" t="str">
        <f t="shared" si="5"/>
        <v>INSERT INTO `ism`.`ism_role` (`role`, `rolename`) VALUES ('HR_GROUPSTAFF_C', 'Create HR. Group Staff');</v>
      </c>
      <c r="Q57" s="11" t="str">
        <f t="shared" si="6"/>
        <v>INSERT INTO `ism`.`staff_group_def_role` (`stgdr_company`, `stgdr_group_def`, `stgdr_role`, `stgdr_activated`, `stgdr_created`) VALUES ('39', 'GOUROU', 'HR_GROUPSTAFF_C', 1, NOW()),('39', 'ADMIN', 'HR_GROUPSTAFF_C', 1, NOW());</v>
      </c>
      <c r="R57" s="9" t="str">
        <f t="shared" si="7"/>
        <v>&lt;br /&gt;
 &lt;h:outputText value="User in role HR_GROUPSTAFF_C : #{request.isUserInRole('HR_GROUPSTAFF_C')}" /&gt;</v>
      </c>
    </row>
    <row r="58" spans="1:18" ht="13.5" customHeight="1" x14ac:dyDescent="0.25">
      <c r="A58" s="2"/>
      <c r="B58" s="2" t="s">
        <v>241</v>
      </c>
      <c r="C58" s="8" t="s">
        <v>253</v>
      </c>
      <c r="D58" s="8" t="s">
        <v>258</v>
      </c>
      <c r="E58" s="8" t="s">
        <v>656</v>
      </c>
      <c r="F58" s="8" t="s">
        <v>491</v>
      </c>
      <c r="G58" s="8" t="s">
        <v>689</v>
      </c>
      <c r="H58" s="8" t="s">
        <v>56</v>
      </c>
      <c r="I58" t="s">
        <v>95</v>
      </c>
      <c r="J58" s="9" t="str">
        <f t="shared" si="0"/>
        <v>&lt;security-constraint&gt;
        &lt;display-name&gt;Edit HR. Group Staff Security onstraint&lt;/display-name&gt;
        &lt;web-resource-collection&gt;
            &lt;web-resource-name&gt;Edit HR. Group Staff Web Security&lt;/web-resource-name&gt;
            &lt;url-pattern&gt;/faces/company/hr/staffGroups/Edit.xhtml&lt;/url-pattern&gt;
        &lt;/web-resource-collection&gt;
        &lt;auth-constraint&gt;
            &lt;role-name&gt;HR_GROUPSTAFF_E&lt;/role-name&gt;
        &lt;/auth-constraint&gt;
        &lt;user-data-constraint&gt;
            &lt;transport-guarantee&gt;CONFIDENTIAL&lt;/transport-guarantee&gt;
        &lt;/user-data-constraint&gt;
    &lt;/security-constraint&gt;</v>
      </c>
      <c r="K58" s="9" t="str">
        <f t="shared" si="1"/>
        <v>&lt;security-role&gt;
&lt;role-name&gt;HR_GROUPSTAFF_E&lt;/role-name&gt;
&lt;/security-role&gt;</v>
      </c>
      <c r="L58" s="6" t="str">
        <f t="shared" si="2"/>
        <v>&lt;security-role-mapping&gt;
    &lt;role-name&gt;HR_GROUPSTAFF_E&lt;/role-name&gt;
    &lt;group-name&gt;HR_GROUPSTAFF_E&lt;/group-name&gt;
  &lt;/security-role-mapping&gt;</v>
      </c>
      <c r="M58" s="9" t="str">
        <f t="shared" si="3"/>
        <v xml:space="preserve">staffGroupsEdit_Name=Edition lien
staffGroupsEdit_Path=/faces/company/hr/staffGroups/Edit.xhtml
staffGroupsEdit_RoleName=HR_GROUPSTAFF_E
staffGroupsEdit_Description=Permet l'édition d'un lien entre un staff et un groupe d'accès
</v>
      </c>
      <c r="N58" s="9" t="str">
        <f t="shared" si="4"/>
        <v>CheckboxTreeNode nodeStaffGroupsEdit = new CheckboxTreeNode(new CtrlAccess(ResourceBundle.getBundle(JsfUtil.SECURITY).getString("staffGroupsEdit_Name"),
                ResourceBundle.getBundle(JsfUtil.SECURITY).getString("staffGroupsEdit_RoleName"),
                ResourceBundle.getBundle(JsfUtil.SECURITY).getString("staffGroupsEdit_Path""),
                ResourceBundle.getBundle(JsfUtil.SECURITY).getString("staffGroupsEdit_Description"")),
                nodeStaffGroups);
"</v>
      </c>
      <c r="O58" s="9">
        <v>0</v>
      </c>
      <c r="P58" s="6" t="str">
        <f t="shared" si="5"/>
        <v>INSERT INTO `ism`.`ism_role` (`role`, `rolename`) VALUES ('HR_GROUPSTAFF_E', 'Edit HR. Group Staff');</v>
      </c>
      <c r="Q58" s="11" t="str">
        <f t="shared" si="6"/>
        <v>INSERT INTO `ism`.`staff_group_def_role` (`stgdr_company`, `stgdr_group_def`, `stgdr_role`, `stgdr_activated`, `stgdr_created`) VALUES ('39', 'GOUROU', 'HR_GROUPSTAFF_E', 1, NOW()),('39', 'ADMIN', 'HR_GROUPSTAFF_E', 1, NOW());</v>
      </c>
      <c r="R58" s="9" t="str">
        <f t="shared" si="7"/>
        <v>&lt;br /&gt;
 &lt;h:outputText value="User in role HR_GROUPSTAFF_E : #{request.isUserInRole('HR_GROUPSTAFF_E')}" /&gt;</v>
      </c>
    </row>
    <row r="59" spans="1:18" ht="13.5" customHeight="1" x14ac:dyDescent="0.25">
      <c r="A59" s="2"/>
      <c r="B59" s="2" t="s">
        <v>242</v>
      </c>
      <c r="C59" s="8" t="s">
        <v>254</v>
      </c>
      <c r="D59" s="8" t="s">
        <v>259</v>
      </c>
      <c r="E59" s="8" t="s">
        <v>657</v>
      </c>
      <c r="F59" s="8" t="s">
        <v>492</v>
      </c>
      <c r="G59" s="8" t="s">
        <v>690</v>
      </c>
      <c r="H59" s="8" t="s">
        <v>56</v>
      </c>
      <c r="I59" t="s">
        <v>95</v>
      </c>
      <c r="J59" s="9" t="str">
        <f t="shared" si="0"/>
        <v>&lt;security-constraint&gt;
        &lt;display-name&gt;List HR. Group Staff Security onstraint&lt;/display-name&gt;
        &lt;web-resource-collection&gt;
            &lt;web-resource-name&gt;List HR. Group Staff Web Security&lt;/web-resource-name&gt;
            &lt;url-pattern&gt;/faces/company/hr/staffGroups/List.xhtml&lt;/url-pattern&gt;
        &lt;/web-resource-collection&gt;
        &lt;auth-constraint&gt;
            &lt;role-name&gt;HR_GROUPSTAFF_L&lt;/role-name&gt;
        &lt;/auth-constraint&gt;
        &lt;user-data-constraint&gt;
            &lt;transport-guarantee&gt;CONFIDENTIAL&lt;/transport-guarantee&gt;
        &lt;/user-data-constraint&gt;
    &lt;/security-constraint&gt;</v>
      </c>
      <c r="K59" s="9" t="str">
        <f t="shared" si="1"/>
        <v>&lt;security-role&gt;
&lt;role-name&gt;HR_GROUPSTAFF_L&lt;/role-name&gt;
&lt;/security-role&gt;</v>
      </c>
      <c r="L59" s="6" t="str">
        <f t="shared" si="2"/>
        <v>&lt;security-role-mapping&gt;
    &lt;role-name&gt;HR_GROUPSTAFF_L&lt;/role-name&gt;
    &lt;group-name&gt;HR_GROUPSTAFF_L&lt;/group-name&gt;
  &lt;/security-role-mapping&gt;</v>
      </c>
      <c r="M59" s="9" t="str">
        <f t="shared" si="3"/>
        <v xml:space="preserve">staffGroupsList_Name=Lister les liens
staffGroupsList_Path=/faces/company/hr/staffGroups/List.xhtml
staffGroupsList_RoleName=HR_GROUPSTAFF_L
staffGroupsList_Description=Permet de visualiser la liste des liens entre staff et groupes d'accès
</v>
      </c>
      <c r="N59" s="9" t="str">
        <f t="shared" si="4"/>
        <v>CheckboxTreeNode nodeStaffGroupsList = new CheckboxTreeNode(new CtrlAccess(ResourceBundle.getBundle(JsfUtil.SECURITY).getString("staffGroupsList_Name"),
                ResourceBundle.getBundle(JsfUtil.SECURITY).getString("staffGroupsList_RoleName"),
                ResourceBundle.getBundle(JsfUtil.SECURITY).getString("staffGroupsList_Path""),
                ResourceBundle.getBundle(JsfUtil.SECURITY).getString("staffGroupsList_Description"")),
                nodeStaffGroups);
"</v>
      </c>
      <c r="O59" s="9">
        <v>0</v>
      </c>
      <c r="P59" s="6" t="str">
        <f t="shared" si="5"/>
        <v>INSERT INTO `ism`.`ism_role` (`role`, `rolename`) VALUES ('HR_GROUPSTAFF_L', 'List HR. Group Staff');</v>
      </c>
      <c r="Q59" s="11" t="str">
        <f t="shared" si="6"/>
        <v>INSERT INTO `ism`.`staff_group_def_role` (`stgdr_company`, `stgdr_group_def`, `stgdr_role`, `stgdr_activated`, `stgdr_created`) VALUES ('39', 'GOUROU', 'HR_GROUPSTAFF_L', 1, NOW()),('39', 'ADMIN', 'HR_GROUPSTAFF_L', 1, NOW());</v>
      </c>
      <c r="R59" s="9" t="str">
        <f t="shared" si="7"/>
        <v>&lt;br /&gt;
 &lt;h:outputText value="User in role HR_GROUPSTAFF_L : #{request.isUserInRole('HR_GROUPSTAFF_L')}" /&gt;</v>
      </c>
    </row>
    <row r="60" spans="1:18" ht="13.5" customHeight="1" x14ac:dyDescent="0.25">
      <c r="A60" s="2"/>
      <c r="B60" s="2" t="s">
        <v>243</v>
      </c>
      <c r="C60" s="8" t="s">
        <v>255</v>
      </c>
      <c r="D60" s="8" t="s">
        <v>260</v>
      </c>
      <c r="E60" s="8" t="s">
        <v>658</v>
      </c>
      <c r="F60" s="8" t="s">
        <v>493</v>
      </c>
      <c r="G60" s="8" t="s">
        <v>691</v>
      </c>
      <c r="H60" s="8" t="s">
        <v>56</v>
      </c>
      <c r="I60" t="s">
        <v>95</v>
      </c>
      <c r="J60" s="9" t="str">
        <f t="shared" si="0"/>
        <v>&lt;security-constraint&gt;
        &lt;display-name&gt;View HR. Group Staff Security onstraint&lt;/display-name&gt;
        &lt;web-resource-collection&gt;
            &lt;web-resource-name&gt;View HR. Group Staff Web Security&lt;/web-resource-name&gt;
            &lt;url-pattern&gt;/faces/company/hr/staffGroups/View.xhtml&lt;/url-pattern&gt;
        &lt;/web-resource-collection&gt;
        &lt;auth-constraint&gt;
            &lt;role-name&gt;HR_GROUPSTAFF_V&lt;/role-name&gt;
        &lt;/auth-constraint&gt;
        &lt;user-data-constraint&gt;
            &lt;transport-guarantee&gt;CONFIDENTIAL&lt;/transport-guarantee&gt;
        &lt;/user-data-constraint&gt;
    &lt;/security-constraint&gt;</v>
      </c>
      <c r="K60" s="9" t="str">
        <f t="shared" si="1"/>
        <v>&lt;security-role&gt;
&lt;role-name&gt;HR_GROUPSTAFF_V&lt;/role-name&gt;
&lt;/security-role&gt;</v>
      </c>
      <c r="L60" s="6" t="str">
        <f t="shared" si="2"/>
        <v>&lt;security-role-mapping&gt;
    &lt;role-name&gt;HR_GROUPSTAFF_V&lt;/role-name&gt;
    &lt;group-name&gt;HR_GROUPSTAFF_V&lt;/group-name&gt;
  &lt;/security-role-mapping&gt;</v>
      </c>
      <c r="M60" s="9" t="str">
        <f t="shared" si="3"/>
        <v xml:space="preserve">staffGroupsView_Name=Visualisation lien
staffGroupsView_Path=/faces/company/hr/staffGroups/View.xhtml
staffGroupsView_RoleName=HR_GROUPSTAFF_V
staffGroupsView_Description=Permet de visualiser le détail du lien entre staff et un groupe d'accès
</v>
      </c>
      <c r="N60" s="9" t="str">
        <f t="shared" si="4"/>
        <v>CheckboxTreeNode nodeStaffGroupsView = new CheckboxTreeNode(new CtrlAccess(ResourceBundle.getBundle(JsfUtil.SECURITY).getString("staffGroupsView_Name"),
                ResourceBundle.getBundle(JsfUtil.SECURITY).getString("staffGroupsView_RoleName"),
                ResourceBundle.getBundle(JsfUtil.SECURITY).getString("staffGroupsView_Path""),
                ResourceBundle.getBundle(JsfUtil.SECURITY).getString("staffGroupsView_Description"")),
                nodeStaffGroups);
"</v>
      </c>
      <c r="O60" s="9">
        <v>0</v>
      </c>
      <c r="P60" s="6" t="str">
        <f t="shared" si="5"/>
        <v>INSERT INTO `ism`.`ism_role` (`role`, `rolename`) VALUES ('HR_GROUPSTAFF_V', 'View HR. Group Staff');</v>
      </c>
      <c r="Q60" s="11" t="str">
        <f t="shared" si="6"/>
        <v>INSERT INTO `ism`.`staff_group_def_role` (`stgdr_company`, `stgdr_group_def`, `stgdr_role`, `stgdr_activated`, `stgdr_created`) VALUES ('39', 'GOUROU', 'HR_GROUPSTAFF_V', 1, NOW()),('39', 'ADMIN', 'HR_GROUPSTAFF_V', 1, NOW());</v>
      </c>
      <c r="R60" s="9" t="str">
        <f t="shared" si="7"/>
        <v>&lt;br /&gt;
 &lt;h:outputText value="User in role HR_GROUPSTAFF_V : #{request.isUserInRole('HR_GROUPSTAFF_V')}" /&gt;</v>
      </c>
    </row>
    <row r="61" spans="1:18" ht="13.5" customHeight="1" x14ac:dyDescent="0.25">
      <c r="A61" s="5"/>
      <c r="B61" s="5" t="s">
        <v>261</v>
      </c>
      <c r="C61" s="5" t="s">
        <v>266</v>
      </c>
      <c r="D61" s="5" t="s">
        <v>271</v>
      </c>
      <c r="E61" s="5" t="s">
        <v>675</v>
      </c>
      <c r="F61" s="5" t="s">
        <v>498</v>
      </c>
      <c r="G61" s="5" t="s">
        <v>748</v>
      </c>
      <c r="H61" s="5" t="s">
        <v>16</v>
      </c>
      <c r="I61" t="s">
        <v>95</v>
      </c>
      <c r="J61" s="9" t="str">
        <f t="shared" ref="J61:J121" si="8">"&lt;security-constraint&gt;
        &lt;display-name&gt;" &amp; D61 &amp; " Security onstraint&lt;/display-name&gt;
        &lt;web-resource-collection&gt;
            &lt;web-resource-name&gt;" &amp; D61 &amp; " Web Security&lt;/web-resource-name&gt;
            &lt;url-pattern&gt;" &amp; B61 &amp; "&lt;/url-pattern&gt;
        &lt;/web-resource-collection&gt;
        &lt;auth-constraint&gt;
            &lt;role-name&gt;" &amp; C61 &amp; "&lt;/role-name&gt;
        &lt;/auth-constraint&gt;
        &lt;user-data-constraint&gt;
            &lt;transport-guarantee&gt;" &amp; I61 &amp; "&lt;/transport-guarantee&gt;
        &lt;/user-data-constraint&gt;
    &lt;/security-constraint&gt;"</f>
        <v>&lt;security-constraint&gt;
        &lt;display-name&gt;HR. Manager Security onstraint&lt;/display-name&gt;
        &lt;web-resource-collection&gt;
            &lt;web-resource-name&gt;HR. Manager Web Security&lt;/web-resource-name&gt;
            &lt;url-pattern&gt;/faces/company/hr/staffManager/*&lt;/url-pattern&gt;
        &lt;/web-resource-collection&gt;
        &lt;auth-constraint&gt;
            &lt;role-name&gt;HR_MANAGER&lt;/role-name&gt;
        &lt;/auth-constraint&gt;
        &lt;user-data-constraint&gt;
            &lt;transport-guarantee&gt;CONFIDENTIAL&lt;/transport-guarantee&gt;
        &lt;/user-data-constraint&gt;
    &lt;/security-constraint&gt;</v>
      </c>
      <c r="K61" s="9" t="str">
        <f t="shared" ref="K61:K121" si="9">"&lt;security-role&gt;
&lt;role-name&gt;" &amp; C61 &amp; "&lt;/role-name&gt;
&lt;/security-role&gt;"</f>
        <v>&lt;security-role&gt;
&lt;role-name&gt;HR_MANAGER&lt;/role-name&gt;
&lt;/security-role&gt;</v>
      </c>
      <c r="L61" s="6" t="str">
        <f t="shared" ref="L61:L121" si="10">"&lt;security-role-mapping&gt;
    &lt;role-name&gt;" &amp; C61 &amp; "&lt;/role-name&gt;
    &lt;group-name&gt;" &amp; C61 &amp; "&lt;/group-name&gt;
  &lt;/security-role-mapping&gt;"</f>
        <v>&lt;security-role-mapping&gt;
    &lt;role-name&gt;HR_MANAGER&lt;/role-name&gt;
    &lt;group-name&gt;HR_MANAGER&lt;/group-name&gt;
  &lt;/security-role-mapping&gt;</v>
      </c>
      <c r="M61" s="9" t="str">
        <f t="shared" ref="M61:M121" si="11">F61 &amp; "_Name=" &amp; E61 &amp; "
" &amp; F61 &amp; "_Path=" &amp; B61 &amp; "
" &amp; F61 &amp; "_RoleName=" &amp; C61 &amp; "
" &amp; F61 &amp; "_Description=" &amp; G61 &amp; CHAR(10)</f>
        <v xml:space="preserve">staffManager_Name=Gestion
staffManager_Path=/faces/company/hr/staffManager/*
staffManager_RoleName=HR_MANAGER
staffManager_Description=Permet la gestion d'une gestion de staff
</v>
      </c>
      <c r="N61" s="9" t="str">
        <f t="shared" ref="N61:N121" si="12">"CheckboxTreeNode node" &amp; REPLACE(F61,1,1,UPPER(LEFT(F61,1))) &amp; " = new CheckboxTreeNode(new CtrlAccess(ResourceBundle.getBundle(JsfUtil.SECURITY).getString(""" &amp; F61 &amp; "_Name""),
                ResourceBundle.getBundle(JsfUtil.SECURITY).getString("""  &amp; F61 &amp; "_RoleName""),
                ResourceBundle.getBundle(JsfUtil.SECURITY).getString("""  &amp; F61 &amp; "_Path""""),
                ResourceBundle.getBundle(JsfUtil.SECURITY).getString("""  &amp; F61 &amp; "_Description"""")),
                node" &amp; REPLACE(H61,1,1,UPPER(LEFT(H61,1))) &amp; ");" &amp; CHAR(10) &amp; """"</f>
        <v>CheckboxTreeNode nodeStaffManager = new CheckboxTreeNode(new CtrlAccess(ResourceBundle.getBundle(JsfUtil.SECURITY).getString("staffManager_Name"),
                ResourceBundle.getBundle(JsfUtil.SECURITY).getString("staffManager_RoleName"),
                ResourceBundle.getBundle(JsfUtil.SECURITY).getString("staffManager_Path""),
                ResourceBundle.getBundle(JsfUtil.SECURITY).getString("staffManager_Description"")),
                nodeHr);
"</v>
      </c>
      <c r="O61" s="9">
        <v>0</v>
      </c>
      <c r="P61" s="6" t="str">
        <f t="shared" ref="P61:P121" si="13">"INSERT INTO `ism`.`ism_role` (`role`, `rolename`) VALUES ('" &amp; C61 &amp; "', '" &amp; D61 &amp;"');"</f>
        <v>INSERT INTO `ism`.`ism_role` (`role`, `rolename`) VALUES ('HR_MANAGER', 'HR. Manager');</v>
      </c>
      <c r="Q61" s="11" t="str">
        <f t="shared" si="6"/>
        <v>INSERT INTO `ism`.`staff_group_def_role` (`stgdr_company`, `stgdr_group_def`, `stgdr_role`, `stgdr_activated`, `stgdr_created`) VALUES ('39', 'GOUROU', 'HR_MANAGER', 1, NOW()),('39', 'ADMIN', 'HR_MANAGER', 1, NOW());</v>
      </c>
      <c r="R61" s="9" t="str">
        <f t="shared" ref="R61:R121" si="14">"&lt;br /&gt;
 &lt;h:outputText value=""User in role " &amp; C61 &amp; " : #{request.isUserInRole('" &amp; C61 &amp; "')}"" /&gt;"</f>
        <v>&lt;br /&gt;
 &lt;h:outputText value="User in role HR_MANAGER : #{request.isUserInRole('HR_MANAGER')}" /&gt;</v>
      </c>
    </row>
    <row r="62" spans="1:18" ht="13.5" customHeight="1" x14ac:dyDescent="0.25">
      <c r="A62" s="2"/>
      <c r="B62" s="2" t="s">
        <v>262</v>
      </c>
      <c r="C62" s="8" t="s">
        <v>267</v>
      </c>
      <c r="D62" s="8" t="s">
        <v>272</v>
      </c>
      <c r="E62" s="8" t="s">
        <v>651</v>
      </c>
      <c r="F62" s="8" t="s">
        <v>494</v>
      </c>
      <c r="G62" s="8" t="s">
        <v>749</v>
      </c>
      <c r="H62" s="8" t="s">
        <v>498</v>
      </c>
      <c r="I62" t="s">
        <v>95</v>
      </c>
      <c r="J62" s="9" t="str">
        <f t="shared" si="8"/>
        <v>&lt;security-constraint&gt;
        &lt;display-name&gt;Create HR. Manager Security onstraint&lt;/display-name&gt;
        &lt;web-resource-collection&gt;
            &lt;web-resource-name&gt;Create HR. Manager Web Security&lt;/web-resource-name&gt;
            &lt;url-pattern&gt;/faces/company/hr/staffManager/Create.xhtml&lt;/url-pattern&gt;
        &lt;/web-resource-collection&gt;
        &lt;auth-constraint&gt;
            &lt;role-name&gt;HR_MANAGER_C&lt;/role-name&gt;
        &lt;/auth-constraint&gt;
        &lt;user-data-constraint&gt;
            &lt;transport-guarantee&gt;CONFIDENTIAL&lt;/transport-guarantee&gt;
        &lt;/user-data-constraint&gt;
    &lt;/security-constraint&gt;</v>
      </c>
      <c r="K62" s="9" t="str">
        <f t="shared" si="9"/>
        <v>&lt;security-role&gt;
&lt;role-name&gt;HR_MANAGER_C&lt;/role-name&gt;
&lt;/security-role&gt;</v>
      </c>
      <c r="L62" s="6" t="str">
        <f t="shared" si="10"/>
        <v>&lt;security-role-mapping&gt;
    &lt;role-name&gt;HR_MANAGER_C&lt;/role-name&gt;
    &lt;group-name&gt;HR_MANAGER_C&lt;/group-name&gt;
  &lt;/security-role-mapping&gt;</v>
      </c>
      <c r="M62" s="9" t="str">
        <f t="shared" si="11"/>
        <v xml:space="preserve">staffManagerCreate_Name=Création
staffManagerCreate_Path=/faces/company/hr/staffManager/Create.xhtml
staffManagerCreate_RoleName=HR_MANAGER_C
staffManagerCreate_Description=Permet la création d'une gestion 
</v>
      </c>
      <c r="N62" s="9" t="str">
        <f t="shared" si="12"/>
        <v>CheckboxTreeNode nodeStaffManagerCreate = new CheckboxTreeNode(new CtrlAccess(ResourceBundle.getBundle(JsfUtil.SECURITY).getString("staffManagerCreate_Name"),
                ResourceBundle.getBundle(JsfUtil.SECURITY).getString("staffManagerCreate_RoleName"),
                ResourceBundle.getBundle(JsfUtil.SECURITY).getString("staffManagerCreate_Path""),
                ResourceBundle.getBundle(JsfUtil.SECURITY).getString("staffManagerCreate_Description"")),
                nodeStaffManager);
"</v>
      </c>
      <c r="O62" s="9">
        <v>0</v>
      </c>
      <c r="P62" s="6" t="str">
        <f t="shared" si="13"/>
        <v>INSERT INTO `ism`.`ism_role` (`role`, `rolename`) VALUES ('HR_MANAGER_C', 'Create HR. Manager');</v>
      </c>
      <c r="Q62" s="11" t="str">
        <f t="shared" ref="Q62:Q121" si="15">IF(O62=0,"INSERT INTO `ism`.`staff_group_def_role` (`stgdr_company`, `stgdr_group_def`, `stgdr_role`, `stgdr_activated`, `stgdr_created`) VALUES ('39', 'GOUROU', '" &amp; C62 &amp; "', 1, NOW()),('39', 'ADMIN', '" &amp; C62 &amp; "', 1, NOW());","INSERT INTO `ism`.`staff_group_def_role` (`stgdr_company`, `stgdr_group_def`, `stgdr_role`, `stgdr_activated`, `stgdr_created`) VALUES ('39', 'GOUROU', '" &amp; C62 &amp; "', 1, NOW());")</f>
        <v>INSERT INTO `ism`.`staff_group_def_role` (`stgdr_company`, `stgdr_group_def`, `stgdr_role`, `stgdr_activated`, `stgdr_created`) VALUES ('39', 'GOUROU', 'HR_MANAGER_C', 1, NOW()),('39', 'ADMIN', 'HR_MANAGER_C', 1, NOW());</v>
      </c>
      <c r="R62" s="9" t="str">
        <f t="shared" si="14"/>
        <v>&lt;br /&gt;
 &lt;h:outputText value="User in role HR_MANAGER_C : #{request.isUserInRole('HR_MANAGER_C')}" /&gt;</v>
      </c>
    </row>
    <row r="63" spans="1:18" ht="13.5" customHeight="1" x14ac:dyDescent="0.25">
      <c r="A63" s="2"/>
      <c r="B63" s="2" t="s">
        <v>263</v>
      </c>
      <c r="C63" s="8" t="s">
        <v>268</v>
      </c>
      <c r="D63" s="8" t="s">
        <v>273</v>
      </c>
      <c r="E63" s="8" t="s">
        <v>645</v>
      </c>
      <c r="F63" s="8" t="s">
        <v>495</v>
      </c>
      <c r="G63" s="8" t="s">
        <v>750</v>
      </c>
      <c r="H63" s="8" t="s">
        <v>498</v>
      </c>
      <c r="I63" t="s">
        <v>95</v>
      </c>
      <c r="J63" s="9" t="str">
        <f t="shared" si="8"/>
        <v>&lt;security-constraint&gt;
        &lt;display-name&gt;Edit HR. Manager Security onstraint&lt;/display-name&gt;
        &lt;web-resource-collection&gt;
            &lt;web-resource-name&gt;Edit HR. Manager Web Security&lt;/web-resource-name&gt;
            &lt;url-pattern&gt;/faces/company/hr/staffManager/Edit.xhtml&lt;/url-pattern&gt;
        &lt;/web-resource-collection&gt;
        &lt;auth-constraint&gt;
            &lt;role-name&gt;HR_MANAGER_E&lt;/role-name&gt;
        &lt;/auth-constraint&gt;
        &lt;user-data-constraint&gt;
            &lt;transport-guarantee&gt;CONFIDENTIAL&lt;/transport-guarantee&gt;
        &lt;/user-data-constraint&gt;
    &lt;/security-constraint&gt;</v>
      </c>
      <c r="K63" s="9" t="str">
        <f t="shared" si="9"/>
        <v>&lt;security-role&gt;
&lt;role-name&gt;HR_MANAGER_E&lt;/role-name&gt;
&lt;/security-role&gt;</v>
      </c>
      <c r="L63" s="6" t="str">
        <f t="shared" si="10"/>
        <v>&lt;security-role-mapping&gt;
    &lt;role-name&gt;HR_MANAGER_E&lt;/role-name&gt;
    &lt;group-name&gt;HR_MANAGER_E&lt;/group-name&gt;
  &lt;/security-role-mapping&gt;</v>
      </c>
      <c r="M63" s="9" t="str">
        <f t="shared" si="11"/>
        <v xml:space="preserve">staffManagerEdit_Name=Edition
staffManagerEdit_Path=/faces/company/hr/staffManager/Edit.xhtml
staffManagerEdit_RoleName=HR_MANAGER_E
staffManagerEdit_Description=Permet la création d'une edition
</v>
      </c>
      <c r="N63" s="9" t="str">
        <f t="shared" si="12"/>
        <v>CheckboxTreeNode nodeStaffManagerEdit = new CheckboxTreeNode(new CtrlAccess(ResourceBundle.getBundle(JsfUtil.SECURITY).getString("staffManagerEdit_Name"),
                ResourceBundle.getBundle(JsfUtil.SECURITY).getString("staffManagerEdit_RoleName"),
                ResourceBundle.getBundle(JsfUtil.SECURITY).getString("staffManagerEdit_Path""),
                ResourceBundle.getBundle(JsfUtil.SECURITY).getString("staffManagerEdit_Description"")),
                nodeStaffManager);
"</v>
      </c>
      <c r="O63" s="9">
        <v>0</v>
      </c>
      <c r="P63" s="6" t="str">
        <f t="shared" si="13"/>
        <v>INSERT INTO `ism`.`ism_role` (`role`, `rolename`) VALUES ('HR_MANAGER_E', 'Edit HR. Manager');</v>
      </c>
      <c r="Q63" s="11" t="str">
        <f t="shared" si="15"/>
        <v>INSERT INTO `ism`.`staff_group_def_role` (`stgdr_company`, `stgdr_group_def`, `stgdr_role`, `stgdr_activated`, `stgdr_created`) VALUES ('39', 'GOUROU', 'HR_MANAGER_E', 1, NOW()),('39', 'ADMIN', 'HR_MANAGER_E', 1, NOW());</v>
      </c>
      <c r="R63" s="9" t="str">
        <f t="shared" si="14"/>
        <v>&lt;br /&gt;
 &lt;h:outputText value="User in role HR_MANAGER_E : #{request.isUserInRole('HR_MANAGER_E')}" /&gt;</v>
      </c>
    </row>
    <row r="64" spans="1:18" ht="13.5" customHeight="1" x14ac:dyDescent="0.25">
      <c r="A64" s="2"/>
      <c r="B64" s="2" t="s">
        <v>264</v>
      </c>
      <c r="C64" s="8" t="s">
        <v>269</v>
      </c>
      <c r="D64" s="8" t="s">
        <v>274</v>
      </c>
      <c r="E64" s="8" t="s">
        <v>646</v>
      </c>
      <c r="F64" s="8" t="s">
        <v>496</v>
      </c>
      <c r="G64" s="8" t="s">
        <v>751</v>
      </c>
      <c r="H64" s="8" t="s">
        <v>498</v>
      </c>
      <c r="I64" t="s">
        <v>95</v>
      </c>
      <c r="J64" s="9" t="str">
        <f t="shared" si="8"/>
        <v>&lt;security-constraint&gt;
        &lt;display-name&gt;List HR. Manager Security onstraint&lt;/display-name&gt;
        &lt;web-resource-collection&gt;
            &lt;web-resource-name&gt;List HR. Manager Web Security&lt;/web-resource-name&gt;
            &lt;url-pattern&gt;/faces/company/hr/staffManager/List.xhtml&lt;/url-pattern&gt;
        &lt;/web-resource-collection&gt;
        &lt;auth-constraint&gt;
            &lt;role-name&gt;HR_MANAGER_L&lt;/role-name&gt;
        &lt;/auth-constraint&gt;
        &lt;user-data-constraint&gt;
            &lt;transport-guarantee&gt;CONFIDENTIAL&lt;/transport-guarantee&gt;
        &lt;/user-data-constraint&gt;
    &lt;/security-constraint&gt;</v>
      </c>
      <c r="K64" s="9" t="str">
        <f t="shared" si="9"/>
        <v>&lt;security-role&gt;
&lt;role-name&gt;HR_MANAGER_L&lt;/role-name&gt;
&lt;/security-role&gt;</v>
      </c>
      <c r="L64" s="6" t="str">
        <f t="shared" si="10"/>
        <v>&lt;security-role-mapping&gt;
    &lt;role-name&gt;HR_MANAGER_L&lt;/role-name&gt;
    &lt;group-name&gt;HR_MANAGER_L&lt;/group-name&gt;
  &lt;/security-role-mapping&gt;</v>
      </c>
      <c r="M64" s="9" t="str">
        <f t="shared" si="11"/>
        <v xml:space="preserve">staffManagerList_Name=Lister
staffManagerList_Path=/faces/company/hr/staffManager/List.xhtml
staffManagerList_RoleName=HR_MANAGER_L
staffManagerList_Description=Permet de visualiser la liste des gestion
</v>
      </c>
      <c r="N64" s="9" t="str">
        <f t="shared" si="12"/>
        <v>CheckboxTreeNode nodeStaffManagerList = new CheckboxTreeNode(new CtrlAccess(ResourceBundle.getBundle(JsfUtil.SECURITY).getString("staffManagerList_Name"),
                ResourceBundle.getBundle(JsfUtil.SECURITY).getString("staffManagerList_RoleName"),
                ResourceBundle.getBundle(JsfUtil.SECURITY).getString("staffManagerList_Path""),
                ResourceBundle.getBundle(JsfUtil.SECURITY).getString("staffManagerList_Description"")),
                nodeStaffManager);
"</v>
      </c>
      <c r="O64" s="9">
        <v>0</v>
      </c>
      <c r="P64" s="6" t="str">
        <f t="shared" si="13"/>
        <v>INSERT INTO `ism`.`ism_role` (`role`, `rolename`) VALUES ('HR_MANAGER_L', 'List HR. Manager');</v>
      </c>
      <c r="Q64" s="11" t="str">
        <f t="shared" si="15"/>
        <v>INSERT INTO `ism`.`staff_group_def_role` (`stgdr_company`, `stgdr_group_def`, `stgdr_role`, `stgdr_activated`, `stgdr_created`) VALUES ('39', 'GOUROU', 'HR_MANAGER_L', 1, NOW()),('39', 'ADMIN', 'HR_MANAGER_L', 1, NOW());</v>
      </c>
      <c r="R64" s="9" t="str">
        <f t="shared" si="14"/>
        <v>&lt;br /&gt;
 &lt;h:outputText value="User in role HR_MANAGER_L : #{request.isUserInRole('HR_MANAGER_L')}" /&gt;</v>
      </c>
    </row>
    <row r="65" spans="1:18" ht="13.5" customHeight="1" x14ac:dyDescent="0.25">
      <c r="A65" s="2"/>
      <c r="B65" s="2" t="s">
        <v>265</v>
      </c>
      <c r="C65" s="8" t="s">
        <v>270</v>
      </c>
      <c r="D65" s="8" t="s">
        <v>275</v>
      </c>
      <c r="E65" s="8" t="s">
        <v>652</v>
      </c>
      <c r="F65" s="8" t="s">
        <v>497</v>
      </c>
      <c r="G65" s="8" t="s">
        <v>752</v>
      </c>
      <c r="H65" s="8" t="s">
        <v>498</v>
      </c>
      <c r="I65" t="s">
        <v>95</v>
      </c>
      <c r="J65" s="9" t="str">
        <f t="shared" si="8"/>
        <v>&lt;security-constraint&gt;
        &lt;display-name&gt;View HR. Manager Security onstraint&lt;/display-name&gt;
        &lt;web-resource-collection&gt;
            &lt;web-resource-name&gt;View HR. Manager Web Security&lt;/web-resource-name&gt;
            &lt;url-pattern&gt;/faces/company/hr/staffManager/View.xhtml&lt;/url-pattern&gt;
        &lt;/web-resource-collection&gt;
        &lt;auth-constraint&gt;
            &lt;role-name&gt;HR_MANAGER_V&lt;/role-name&gt;
        &lt;/auth-constraint&gt;
        &lt;user-data-constraint&gt;
            &lt;transport-guarantee&gt;CONFIDENTIAL&lt;/transport-guarantee&gt;
        &lt;/user-data-constraint&gt;
    &lt;/security-constraint&gt;</v>
      </c>
      <c r="K65" s="9" t="str">
        <f t="shared" si="9"/>
        <v>&lt;security-role&gt;
&lt;role-name&gt;HR_MANAGER_V&lt;/role-name&gt;
&lt;/security-role&gt;</v>
      </c>
      <c r="L65" s="6" t="str">
        <f t="shared" si="10"/>
        <v>&lt;security-role-mapping&gt;
    &lt;role-name&gt;HR_MANAGER_V&lt;/role-name&gt;
    &lt;group-name&gt;HR_MANAGER_V&lt;/group-name&gt;
  &lt;/security-role-mapping&gt;</v>
      </c>
      <c r="M65" s="9" t="str">
        <f t="shared" si="11"/>
        <v xml:space="preserve">staffManagerView_Name=Visualisation
staffManagerView_Path=/faces/company/hr/staffManager/View.xhtml
staffManagerView_RoleName=HR_MANAGER_V
staffManagerView_Description=Permet de visualiser le détail d'une gestion
</v>
      </c>
      <c r="N65" s="9" t="str">
        <f t="shared" si="12"/>
        <v>CheckboxTreeNode nodeStaffManagerView = new CheckboxTreeNode(new CtrlAccess(ResourceBundle.getBundle(JsfUtil.SECURITY).getString("staffManagerView_Name"),
                ResourceBundle.getBundle(JsfUtil.SECURITY).getString("staffManagerView_RoleName"),
                ResourceBundle.getBundle(JsfUtil.SECURITY).getString("staffManagerView_Path""),
                ResourceBundle.getBundle(JsfUtil.SECURITY).getString("staffManagerView_Description"")),
                nodeStaffManager);
"</v>
      </c>
      <c r="O65" s="9">
        <v>0</v>
      </c>
      <c r="P65" s="6" t="str">
        <f t="shared" si="13"/>
        <v>INSERT INTO `ism`.`ism_role` (`role`, `rolename`) VALUES ('HR_MANAGER_V', 'View HR. Manager');</v>
      </c>
      <c r="Q65" s="11" t="str">
        <f t="shared" si="15"/>
        <v>INSERT INTO `ism`.`staff_group_def_role` (`stgdr_company`, `stgdr_group_def`, `stgdr_role`, `stgdr_activated`, `stgdr_created`) VALUES ('39', 'GOUROU', 'HR_MANAGER_V', 1, NOW()),('39', 'ADMIN', 'HR_MANAGER_V', 1, NOW());</v>
      </c>
      <c r="R65" s="9" t="str">
        <f t="shared" si="14"/>
        <v>&lt;br /&gt;
 &lt;h:outputText value="User in role HR_MANAGER_V : #{request.isUserInRole('HR_MANAGER_V')}" /&gt;</v>
      </c>
    </row>
    <row r="66" spans="1:18" ht="13.5" customHeight="1" x14ac:dyDescent="0.25">
      <c r="A66" s="5"/>
      <c r="B66" s="5" t="s">
        <v>276</v>
      </c>
      <c r="C66" s="5" t="s">
        <v>282</v>
      </c>
      <c r="D66" s="5" t="s">
        <v>288</v>
      </c>
      <c r="E66" s="5" t="s">
        <v>659</v>
      </c>
      <c r="F66" s="5" t="s">
        <v>598</v>
      </c>
      <c r="G66" s="5" t="s">
        <v>692</v>
      </c>
      <c r="H66" s="5" t="s">
        <v>16</v>
      </c>
      <c r="I66" t="s">
        <v>95</v>
      </c>
      <c r="J66" s="9" t="str">
        <f t="shared" si="8"/>
        <v>&lt;security-constraint&gt;
        &lt;display-name&gt;HR. Setup Security onstraint&lt;/display-name&gt;
        &lt;web-resource-collection&gt;
            &lt;web-resource-name&gt;HR. Setup Web Security&lt;/web-resource-name&gt;
            &lt;url-pattern&gt;/faces/company/hr/staffSetup/*&lt;/url-pattern&gt;
        &lt;/web-resource-collection&gt;
        &lt;auth-constraint&gt;
            &lt;role-name&gt;HR_SETUP&lt;/role-name&gt;
        &lt;/auth-constraint&gt;
        &lt;user-data-constraint&gt;
            &lt;transport-guarantee&gt;CONFIDENTIAL&lt;/transport-guarantee&gt;
        &lt;/user-data-constraint&gt;
    &lt;/security-constraint&gt;</v>
      </c>
      <c r="K66" s="9" t="str">
        <f t="shared" si="9"/>
        <v>&lt;security-role&gt;
&lt;role-name&gt;HR_SETUP&lt;/role-name&gt;
&lt;/security-role&gt;</v>
      </c>
      <c r="L66" s="6" t="str">
        <f t="shared" si="10"/>
        <v>&lt;security-role-mapping&gt;
    &lt;role-name&gt;HR_SETUP&lt;/role-name&gt;
    &lt;group-name&gt;HR_SETUP&lt;/group-name&gt;
  &lt;/security-role-mapping&gt;</v>
      </c>
      <c r="M66" s="9" t="str">
        <f t="shared" si="11"/>
        <v xml:space="preserve">staffSetup_2_Name=Setup RH
staffSetup_2_Path=/faces/company/hr/staffSetup/*
staffSetup_2_RoleName=HR_SETUP
staffSetup_2_Description=Permet la gestion des configurations
</v>
      </c>
      <c r="N66" s="9" t="str">
        <f t="shared" si="12"/>
        <v>CheckboxTreeNode nodeStaffSetup_2 = new CheckboxTreeNode(new CtrlAccess(ResourceBundle.getBundle(JsfUtil.SECURITY).getString("staffSetup_2_Name"),
                ResourceBundle.getBundle(JsfUtil.SECURITY).getString("staffSetup_2_RoleName"),
                ResourceBundle.getBundle(JsfUtil.SECURITY).getString("staffSetup_2_Path""),
                ResourceBundle.getBundle(JsfUtil.SECURITY).getString("staffSetup_2_Description"")),
                nodeHr);
"</v>
      </c>
      <c r="O66" s="9">
        <v>0</v>
      </c>
      <c r="P66" s="6" t="str">
        <f t="shared" si="13"/>
        <v>INSERT INTO `ism`.`ism_role` (`role`, `rolename`) VALUES ('HR_SETUP', 'HR. Setup');</v>
      </c>
      <c r="Q66" s="11" t="str">
        <f t="shared" si="15"/>
        <v>INSERT INTO `ism`.`staff_group_def_role` (`stgdr_company`, `stgdr_group_def`, `stgdr_role`, `stgdr_activated`, `stgdr_created`) VALUES ('39', 'GOUROU', 'HR_SETUP', 1, NOW()),('39', 'ADMIN', 'HR_SETUP', 1, NOW());</v>
      </c>
      <c r="R66" s="9" t="str">
        <f t="shared" si="14"/>
        <v>&lt;br /&gt;
 &lt;h:outputText value="User in role HR_SETUP : #{request.isUserInRole('HR_SETUP')}" /&gt;</v>
      </c>
    </row>
    <row r="67" spans="1:18" ht="13.5" customHeight="1" x14ac:dyDescent="0.25">
      <c r="A67" s="2"/>
      <c r="B67" s="2" t="s">
        <v>277</v>
      </c>
      <c r="C67" s="8" t="s">
        <v>283</v>
      </c>
      <c r="D67" s="8" t="s">
        <v>289</v>
      </c>
      <c r="E67" s="8" t="s">
        <v>651</v>
      </c>
      <c r="F67" s="8" t="s">
        <v>499</v>
      </c>
      <c r="G67" s="8" t="s">
        <v>693</v>
      </c>
      <c r="H67" s="8" t="s">
        <v>598</v>
      </c>
      <c r="I67" t="s">
        <v>95</v>
      </c>
      <c r="J67" s="9" t="str">
        <f t="shared" si="8"/>
        <v>&lt;security-constraint&gt;
        &lt;display-name&gt;Create HR. Setup Security onstraint&lt;/display-name&gt;
        &lt;web-resource-collection&gt;
            &lt;web-resource-name&gt;Create HR. Setup Web Security&lt;/web-resource-name&gt;
            &lt;url-pattern&gt;/faces/company/hr/staffSetup/Create.xhtml&lt;/url-pattern&gt;
        &lt;/web-resource-collection&gt;
        &lt;auth-constraint&gt;
            &lt;role-name&gt;HR_SETUP_C&lt;/role-name&gt;
        &lt;/auth-constraint&gt;
        &lt;user-data-constraint&gt;
            &lt;transport-guarantee&gt;CONFIDENTIAL&lt;/transport-guarantee&gt;
        &lt;/user-data-constraint&gt;
    &lt;/security-constraint&gt;</v>
      </c>
      <c r="K67" s="9" t="str">
        <f t="shared" si="9"/>
        <v>&lt;security-role&gt;
&lt;role-name&gt;HR_SETUP_C&lt;/role-name&gt;
&lt;/security-role&gt;</v>
      </c>
      <c r="L67" s="6" t="str">
        <f t="shared" si="10"/>
        <v>&lt;security-role-mapping&gt;
    &lt;role-name&gt;HR_SETUP_C&lt;/role-name&gt;
    &lt;group-name&gt;HR_SETUP_C&lt;/group-name&gt;
  &lt;/security-role-mapping&gt;</v>
      </c>
      <c r="M67" s="9" t="str">
        <f t="shared" si="11"/>
        <v xml:space="preserve">staffSetupCreate_Name=Création
staffSetupCreate_Path=/faces/company/hr/staffSetup/Create.xhtml
staffSetupCreate_RoleName=HR_SETUP_C
staffSetupCreate_Description=Permet la création des configurations
</v>
      </c>
      <c r="N67" s="9" t="str">
        <f t="shared" si="12"/>
        <v>CheckboxTreeNode nodeStaffSetupCreate = new CheckboxTreeNode(new CtrlAccess(ResourceBundle.getBundle(JsfUtil.SECURITY).getString("staffSetupCreate_Name"),
                ResourceBundle.getBundle(JsfUtil.SECURITY).getString("staffSetupCreate_RoleName"),
                ResourceBundle.getBundle(JsfUtil.SECURITY).getString("staffSetupCreate_Path""),
                ResourceBundle.getBundle(JsfUtil.SECURITY).getString("staffSetupCreate_Description"")),
                nodeStaffSetup_2);
"</v>
      </c>
      <c r="O67" s="9">
        <v>0</v>
      </c>
      <c r="P67" s="6" t="str">
        <f t="shared" si="13"/>
        <v>INSERT INTO `ism`.`ism_role` (`role`, `rolename`) VALUES ('HR_SETUP_C', 'Create HR. Setup');</v>
      </c>
      <c r="Q67" s="11" t="str">
        <f t="shared" si="15"/>
        <v>INSERT INTO `ism`.`staff_group_def_role` (`stgdr_company`, `stgdr_group_def`, `stgdr_role`, `stgdr_activated`, `stgdr_created`) VALUES ('39', 'GOUROU', 'HR_SETUP_C', 1, NOW()),('39', 'ADMIN', 'HR_SETUP_C', 1, NOW());</v>
      </c>
      <c r="R67" s="9" t="str">
        <f t="shared" si="14"/>
        <v>&lt;br /&gt;
 &lt;h:outputText value="User in role HR_SETUP_C : #{request.isUserInRole('HR_SETUP_C')}" /&gt;</v>
      </c>
    </row>
    <row r="68" spans="1:18" ht="13.5" customHeight="1" x14ac:dyDescent="0.25">
      <c r="A68" s="2"/>
      <c r="B68" s="2" t="s">
        <v>278</v>
      </c>
      <c r="C68" s="8" t="s">
        <v>284</v>
      </c>
      <c r="D68" s="8" t="s">
        <v>290</v>
      </c>
      <c r="E68" s="8" t="s">
        <v>645</v>
      </c>
      <c r="F68" s="8" t="s">
        <v>500</v>
      </c>
      <c r="G68" s="8" t="s">
        <v>694</v>
      </c>
      <c r="H68" s="8" t="s">
        <v>598</v>
      </c>
      <c r="I68" t="s">
        <v>95</v>
      </c>
      <c r="J68" s="9" t="str">
        <f t="shared" si="8"/>
        <v>&lt;security-constraint&gt;
        &lt;display-name&gt;Edit HR. Setup Security onstraint&lt;/display-name&gt;
        &lt;web-resource-collection&gt;
            &lt;web-resource-name&gt;Edit HR. Setup Web Security&lt;/web-resource-name&gt;
            &lt;url-pattern&gt;/faces/company/hr/staffSetup/Edit.xhtml&lt;/url-pattern&gt;
        &lt;/web-resource-collection&gt;
        &lt;auth-constraint&gt;
            &lt;role-name&gt;HR_SETUP_E&lt;/role-name&gt;
        &lt;/auth-constraint&gt;
        &lt;user-data-constraint&gt;
            &lt;transport-guarantee&gt;CONFIDENTIAL&lt;/transport-guarantee&gt;
        &lt;/user-data-constraint&gt;
    &lt;/security-constraint&gt;</v>
      </c>
      <c r="K68" s="9" t="str">
        <f t="shared" si="9"/>
        <v>&lt;security-role&gt;
&lt;role-name&gt;HR_SETUP_E&lt;/role-name&gt;
&lt;/security-role&gt;</v>
      </c>
      <c r="L68" s="6" t="str">
        <f t="shared" si="10"/>
        <v>&lt;security-role-mapping&gt;
    &lt;role-name&gt;HR_SETUP_E&lt;/role-name&gt;
    &lt;group-name&gt;HR_SETUP_E&lt;/group-name&gt;
  &lt;/security-role-mapping&gt;</v>
      </c>
      <c r="M68" s="9" t="str">
        <f t="shared" si="11"/>
        <v xml:space="preserve">staffSetupEdit_Name=Edition
staffSetupEdit_Path=/faces/company/hr/staffSetup/Edit.xhtml
staffSetupEdit_RoleName=HR_SETUP_E
staffSetupEdit_Description=Permet l'édition des configuration
</v>
      </c>
      <c r="N68" s="9" t="str">
        <f t="shared" si="12"/>
        <v>CheckboxTreeNode nodeStaffSetupEdit = new CheckboxTreeNode(new CtrlAccess(ResourceBundle.getBundle(JsfUtil.SECURITY).getString("staffSetupEdit_Name"),
                ResourceBundle.getBundle(JsfUtil.SECURITY).getString("staffSetupEdit_RoleName"),
                ResourceBundle.getBundle(JsfUtil.SECURITY).getString("staffSetupEdit_Path""),
                ResourceBundle.getBundle(JsfUtil.SECURITY).getString("staffSetupEdit_Description"")),
                nodeStaffSetup_2);
"</v>
      </c>
      <c r="O68" s="9">
        <v>0</v>
      </c>
      <c r="P68" s="6" t="str">
        <f t="shared" si="13"/>
        <v>INSERT INTO `ism`.`ism_role` (`role`, `rolename`) VALUES ('HR_SETUP_E', 'Edit HR. Setup');</v>
      </c>
      <c r="Q68" s="11" t="str">
        <f t="shared" si="15"/>
        <v>INSERT INTO `ism`.`staff_group_def_role` (`stgdr_company`, `stgdr_group_def`, `stgdr_role`, `stgdr_activated`, `stgdr_created`) VALUES ('39', 'GOUROU', 'HR_SETUP_E', 1, NOW()),('39', 'ADMIN', 'HR_SETUP_E', 1, NOW());</v>
      </c>
      <c r="R68" s="9" t="str">
        <f t="shared" si="14"/>
        <v>&lt;br /&gt;
 &lt;h:outputText value="User in role HR_SETUP_E : #{request.isUserInRole('HR_SETUP_E')}" /&gt;</v>
      </c>
    </row>
    <row r="69" spans="1:18" ht="13.5" customHeight="1" x14ac:dyDescent="0.25">
      <c r="A69" s="2"/>
      <c r="B69" s="2" t="s">
        <v>279</v>
      </c>
      <c r="C69" s="8" t="s">
        <v>285</v>
      </c>
      <c r="D69" s="8" t="s">
        <v>291</v>
      </c>
      <c r="E69" s="8" t="s">
        <v>646</v>
      </c>
      <c r="F69" s="8" t="s">
        <v>501</v>
      </c>
      <c r="G69" s="8" t="s">
        <v>695</v>
      </c>
      <c r="H69" s="8" t="s">
        <v>598</v>
      </c>
      <c r="I69" t="s">
        <v>95</v>
      </c>
      <c r="J69" s="9" t="str">
        <f t="shared" si="8"/>
        <v>&lt;security-constraint&gt;
        &lt;display-name&gt;List HR. Setup Security onstraint&lt;/display-name&gt;
        &lt;web-resource-collection&gt;
            &lt;web-resource-name&gt;List HR. Setup Web Security&lt;/web-resource-name&gt;
            &lt;url-pattern&gt;/faces/company/hr/staffSetup/List.xhtml&lt;/url-pattern&gt;
        &lt;/web-resource-collection&gt;
        &lt;auth-constraint&gt;
            &lt;role-name&gt;HR_SETUP_L&lt;/role-name&gt;
        &lt;/auth-constraint&gt;
        &lt;user-data-constraint&gt;
            &lt;transport-guarantee&gt;CONFIDENTIAL&lt;/transport-guarantee&gt;
        &lt;/user-data-constraint&gt;
    &lt;/security-constraint&gt;</v>
      </c>
      <c r="K69" s="9" t="str">
        <f t="shared" si="9"/>
        <v>&lt;security-role&gt;
&lt;role-name&gt;HR_SETUP_L&lt;/role-name&gt;
&lt;/security-role&gt;</v>
      </c>
      <c r="L69" s="6" t="str">
        <f t="shared" si="10"/>
        <v>&lt;security-role-mapping&gt;
    &lt;role-name&gt;HR_SETUP_L&lt;/role-name&gt;
    &lt;group-name&gt;HR_SETUP_L&lt;/group-name&gt;
  &lt;/security-role-mapping&gt;</v>
      </c>
      <c r="M69" s="9" t="str">
        <f t="shared" si="11"/>
        <v xml:space="preserve">staffSetupList_Name=Lister
staffSetupList_Path=/faces/company/hr/staffSetup/List.xhtml
staffSetupList_RoleName=HR_SETUP_L
staffSetupList_Description=Permet de visualiser la liste des configuration
</v>
      </c>
      <c r="N69" s="9" t="str">
        <f t="shared" si="12"/>
        <v>CheckboxTreeNode nodeStaffSetupList = new CheckboxTreeNode(new CtrlAccess(ResourceBundle.getBundle(JsfUtil.SECURITY).getString("staffSetupList_Name"),
                ResourceBundle.getBundle(JsfUtil.SECURITY).getString("staffSetupList_RoleName"),
                ResourceBundle.getBundle(JsfUtil.SECURITY).getString("staffSetupList_Path""),
                ResourceBundle.getBundle(JsfUtil.SECURITY).getString("staffSetupList_Description"")),
                nodeStaffSetup_2);
"</v>
      </c>
      <c r="O69" s="9">
        <v>0</v>
      </c>
      <c r="P69" s="6" t="str">
        <f t="shared" si="13"/>
        <v>INSERT INTO `ism`.`ism_role` (`role`, `rolename`) VALUES ('HR_SETUP_L', 'List HR. Setup');</v>
      </c>
      <c r="Q69" s="11" t="str">
        <f t="shared" si="15"/>
        <v>INSERT INTO `ism`.`staff_group_def_role` (`stgdr_company`, `stgdr_group_def`, `stgdr_role`, `stgdr_activated`, `stgdr_created`) VALUES ('39', 'GOUROU', 'HR_SETUP_L', 1, NOW()),('39', 'ADMIN', 'HR_SETUP_L', 1, NOW());</v>
      </c>
      <c r="R69" s="9" t="str">
        <f t="shared" si="14"/>
        <v>&lt;br /&gt;
 &lt;h:outputText value="User in role HR_SETUP_L : #{request.isUserInRole('HR_SETUP_L')}" /&gt;</v>
      </c>
    </row>
    <row r="70" spans="1:18" ht="13.5" customHeight="1" x14ac:dyDescent="0.25">
      <c r="A70" s="2"/>
      <c r="B70" s="2" t="s">
        <v>280</v>
      </c>
      <c r="C70" s="8" t="s">
        <v>286</v>
      </c>
      <c r="D70" s="8" t="s">
        <v>292</v>
      </c>
      <c r="E70" s="8" t="s">
        <v>652</v>
      </c>
      <c r="F70" s="8" t="s">
        <v>502</v>
      </c>
      <c r="G70" s="8" t="s">
        <v>696</v>
      </c>
      <c r="H70" s="8" t="s">
        <v>598</v>
      </c>
      <c r="I70" t="s">
        <v>95</v>
      </c>
      <c r="J70" s="9" t="str">
        <f t="shared" si="8"/>
        <v>&lt;security-constraint&gt;
        &lt;display-name&gt;View HR. Setup Security onstraint&lt;/display-name&gt;
        &lt;web-resource-collection&gt;
            &lt;web-resource-name&gt;View HR. Setup Web Security&lt;/web-resource-name&gt;
            &lt;url-pattern&gt;/faces/company/hr/staffSetup/View.xhtml&lt;/url-pattern&gt;
        &lt;/web-resource-collection&gt;
        &lt;auth-constraint&gt;
            &lt;role-name&gt;HR_SETUP_V&lt;/role-name&gt;
        &lt;/auth-constraint&gt;
        &lt;user-data-constraint&gt;
            &lt;transport-guarantee&gt;CONFIDENTIAL&lt;/transport-guarantee&gt;
        &lt;/user-data-constraint&gt;
    &lt;/security-constraint&gt;</v>
      </c>
      <c r="K70" s="9" t="str">
        <f t="shared" si="9"/>
        <v>&lt;security-role&gt;
&lt;role-name&gt;HR_SETUP_V&lt;/role-name&gt;
&lt;/security-role&gt;</v>
      </c>
      <c r="L70" s="6" t="str">
        <f t="shared" si="10"/>
        <v>&lt;security-role-mapping&gt;
    &lt;role-name&gt;HR_SETUP_V&lt;/role-name&gt;
    &lt;group-name&gt;HR_SETUP_V&lt;/group-name&gt;
  &lt;/security-role-mapping&gt;</v>
      </c>
      <c r="M70" s="9" t="str">
        <f t="shared" si="11"/>
        <v xml:space="preserve">staffSetupView_Name=Visualisation
staffSetupView_Path=/faces/company/hr/staffSetup/View.xhtml
staffSetupView_RoleName=HR_SETUP_V
staffSetupView_Description=Permet de visualiser le détail d'une configuration
</v>
      </c>
      <c r="N70" s="9" t="str">
        <f t="shared" si="12"/>
        <v>CheckboxTreeNode nodeStaffSetupView = new CheckboxTreeNode(new CtrlAccess(ResourceBundle.getBundle(JsfUtil.SECURITY).getString("staffSetupView_Name"),
                ResourceBundle.getBundle(JsfUtil.SECURITY).getString("staffSetupView_RoleName"),
                ResourceBundle.getBundle(JsfUtil.SECURITY).getString("staffSetupView_Path""),
                ResourceBundle.getBundle(JsfUtil.SECURITY).getString("staffSetupView_Description"")),
                nodeStaffSetup_2);
"</v>
      </c>
      <c r="O70" s="9">
        <v>0</v>
      </c>
      <c r="P70" s="6" t="str">
        <f t="shared" si="13"/>
        <v>INSERT INTO `ism`.`ism_role` (`role`, `rolename`) VALUES ('HR_SETUP_V', 'View HR. Setup');</v>
      </c>
      <c r="Q70" s="11" t="str">
        <f t="shared" si="15"/>
        <v>INSERT INTO `ism`.`staff_group_def_role` (`stgdr_company`, `stgdr_group_def`, `stgdr_role`, `stgdr_activated`, `stgdr_created`) VALUES ('39', 'GOUROU', 'HR_SETUP_V', 1, NOW()),('39', 'ADMIN', 'HR_SETUP_V', 1, NOW());</v>
      </c>
      <c r="R70" s="9" t="str">
        <f t="shared" si="14"/>
        <v>&lt;br /&gt;
 &lt;h:outputText value="User in role HR_SETUP_V : #{request.isUserInRole('HR_SETUP_V')}" /&gt;</v>
      </c>
    </row>
    <row r="71" spans="1:18" ht="13.5" customHeight="1" x14ac:dyDescent="0.25">
      <c r="A71" s="2"/>
      <c r="B71" s="2" t="s">
        <v>281</v>
      </c>
      <c r="C71" s="8" t="s">
        <v>287</v>
      </c>
      <c r="D71" s="8" t="s">
        <v>293</v>
      </c>
      <c r="E71" s="8" t="s">
        <v>660</v>
      </c>
      <c r="F71" s="8" t="s">
        <v>503</v>
      </c>
      <c r="G71" s="8" t="s">
        <v>697</v>
      </c>
      <c r="H71" s="8" t="s">
        <v>598</v>
      </c>
      <c r="I71" t="s">
        <v>95</v>
      </c>
      <c r="J71" s="9" t="str">
        <f t="shared" si="8"/>
        <v>&lt;security-constraint&gt;
        &lt;display-name&gt;My Setup HR. Setup Security onstraint&lt;/display-name&gt;
        &lt;web-resource-collection&gt;
            &lt;web-resource-name&gt;My Setup HR. Setup Web Security&lt;/web-resource-name&gt;
            &lt;url-pattern&gt;/faces/company/hr/staffSetup/MySetup.xhtml&lt;/url-pattern&gt;
        &lt;/web-resource-collection&gt;
        &lt;auth-constraint&gt;
            &lt;role-name&gt;HR_SETUP_M&lt;/role-name&gt;
        &lt;/auth-constraint&gt;
        &lt;user-data-constraint&gt;
            &lt;transport-guarantee&gt;CONFIDENTIAL&lt;/transport-guarantee&gt;
        &lt;/user-data-constraint&gt;
    &lt;/security-constraint&gt;</v>
      </c>
      <c r="K71" s="9" t="str">
        <f t="shared" si="9"/>
        <v>&lt;security-role&gt;
&lt;role-name&gt;HR_SETUP_M&lt;/role-name&gt;
&lt;/security-role&gt;</v>
      </c>
      <c r="L71" s="6" t="str">
        <f t="shared" si="10"/>
        <v>&lt;security-role-mapping&gt;
    &lt;role-name&gt;HR_SETUP_M&lt;/role-name&gt;
    &lt;group-name&gt;HR_SETUP_M&lt;/group-name&gt;
  &lt;/security-role-mapping&gt;</v>
      </c>
      <c r="M71" s="9" t="str">
        <f t="shared" si="11"/>
        <v xml:space="preserve">staffSetupMySetup_Name=My Config
staffSetupMySetup_Path=/faces/company/hr/staffSetup/MySetup.xhtml
staffSetupMySetup_RoleName=HR_SETUP_M
staffSetupMySetup_Description=Permet de visualiser ces propres configuration
</v>
      </c>
      <c r="N71" s="9" t="str">
        <f t="shared" si="12"/>
        <v>CheckboxTreeNode nodeStaffSetupMySetup = new CheckboxTreeNode(new CtrlAccess(ResourceBundle.getBundle(JsfUtil.SECURITY).getString("staffSetupMySetup_Name"),
                ResourceBundle.getBundle(JsfUtil.SECURITY).getString("staffSetupMySetup_RoleName"),
                ResourceBundle.getBundle(JsfUtil.SECURITY).getString("staffSetupMySetup_Path""),
                ResourceBundle.getBundle(JsfUtil.SECURITY).getString("staffSetupMySetup_Description"")),
                nodeStaffSetup_2);
"</v>
      </c>
      <c r="O71" s="9">
        <v>0</v>
      </c>
      <c r="P71" s="6" t="str">
        <f t="shared" si="13"/>
        <v>INSERT INTO `ism`.`ism_role` (`role`, `rolename`) VALUES ('HR_SETUP_M', 'My Setup HR. Setup');</v>
      </c>
      <c r="Q71" s="11" t="str">
        <f t="shared" si="15"/>
        <v>INSERT INTO `ism`.`staff_group_def_role` (`stgdr_company`, `stgdr_group_def`, `stgdr_role`, `stgdr_activated`, `stgdr_created`) VALUES ('39', 'GOUROU', 'HR_SETUP_M', 1, NOW()),('39', 'ADMIN', 'HR_SETUP_M', 1, NOW());</v>
      </c>
      <c r="R71" s="9" t="str">
        <f t="shared" si="14"/>
        <v>&lt;br /&gt;
 &lt;h:outputText value="User in role HR_SETUP_M : #{request.isUserInRole('HR_SETUP_M')}" /&gt;</v>
      </c>
    </row>
    <row r="72" spans="1:18" ht="13.5" customHeight="1" x14ac:dyDescent="0.25">
      <c r="A72" s="3" t="s">
        <v>592</v>
      </c>
      <c r="B72" s="3" t="s">
        <v>294</v>
      </c>
      <c r="C72" s="3" t="s">
        <v>310</v>
      </c>
      <c r="D72" s="3" t="s">
        <v>311</v>
      </c>
      <c r="E72" s="3" t="s">
        <v>311</v>
      </c>
      <c r="F72" s="3" t="s">
        <v>310</v>
      </c>
      <c r="G72" s="3" t="s">
        <v>698</v>
      </c>
      <c r="H72" s="3" t="s">
        <v>10</v>
      </c>
      <c r="I72" t="s">
        <v>95</v>
      </c>
      <c r="J72" s="9" t="str">
        <f t="shared" si="8"/>
        <v>&lt;security-constraint&gt;
        &lt;display-name&gt;Sys. Management Qualité Security onstraint&lt;/display-name&gt;
        &lt;web-resource-collection&gt;
            &lt;web-resource-name&gt;Sys. Management Qualité Web Security&lt;/web-resource-name&gt;
            &lt;url-pattern&gt;/faces/company/smq/*&lt;/url-pattern&gt;
        &lt;/web-resource-collection&gt;
        &lt;auth-constraint&gt;
            &lt;role-name&gt;SMQ&lt;/role-name&gt;
        &lt;/auth-constraint&gt;
        &lt;user-data-constraint&gt;
            &lt;transport-guarantee&gt;CONFIDENTIAL&lt;/transport-guarantee&gt;
        &lt;/user-data-constraint&gt;
    &lt;/security-constraint&gt;</v>
      </c>
      <c r="K72" s="9" t="str">
        <f t="shared" si="9"/>
        <v>&lt;security-role&gt;
&lt;role-name&gt;SMQ&lt;/role-name&gt;
&lt;/security-role&gt;</v>
      </c>
      <c r="L72" s="6" t="str">
        <f t="shared" si="10"/>
        <v>&lt;security-role-mapping&gt;
    &lt;role-name&gt;SMQ&lt;/role-name&gt;
    &lt;group-name&gt;SMQ&lt;/group-name&gt;
  &lt;/security-role-mapping&gt;</v>
      </c>
      <c r="M72" s="9" t="str">
        <f t="shared" si="11"/>
        <v xml:space="preserve">SMQ_Name=Sys. Management Qualité
SMQ_Path=/faces/company/smq/*
SMQ_RoleName=SMQ
SMQ_Description=Permet l'accès à la zone du système de management de la qualité
</v>
      </c>
      <c r="N72" s="9" t="str">
        <f t="shared" si="12"/>
        <v>CheckboxTreeNode nodeSMQ = new CheckboxTreeNode(new CtrlAccess(ResourceBundle.getBundle(JsfUtil.SECURITY).getString("SMQ_Name"),
                ResourceBundle.getBundle(JsfUtil.SECURITY).getString("SMQ_RoleName"),
                ResourceBundle.getBundle(JsfUtil.SECURITY).getString("SMQ_Path""),
                ResourceBundle.getBundle(JsfUtil.SECURITY).getString("SMQ_Description"")),
                nodeCompany);
"</v>
      </c>
      <c r="O72" s="9">
        <v>0</v>
      </c>
      <c r="P72" s="6" t="str">
        <f t="shared" si="13"/>
        <v>INSERT INTO `ism`.`ism_role` (`role`, `rolename`) VALUES ('SMQ', 'Sys. Management Qualité');</v>
      </c>
      <c r="Q72" s="11" t="str">
        <f t="shared" si="15"/>
        <v>INSERT INTO `ism`.`staff_group_def_role` (`stgdr_company`, `stgdr_group_def`, `stgdr_role`, `stgdr_activated`, `stgdr_created`) VALUES ('39', 'GOUROU', 'SMQ', 1, NOW()),('39', 'ADMIN', 'SMQ', 1, NOW());</v>
      </c>
      <c r="R72" s="9" t="str">
        <f t="shared" si="14"/>
        <v>&lt;br /&gt;
 &lt;h:outputText value="User in role SMQ : #{request.isUserInRole('SMQ')}" /&gt;</v>
      </c>
    </row>
    <row r="73" spans="1:18" ht="13.5" customHeight="1" x14ac:dyDescent="0.25">
      <c r="A73" s="5"/>
      <c r="B73" s="5" t="s">
        <v>295</v>
      </c>
      <c r="C73" s="5" t="s">
        <v>312</v>
      </c>
      <c r="D73" s="5" t="s">
        <v>327</v>
      </c>
      <c r="E73" s="5" t="s">
        <v>661</v>
      </c>
      <c r="F73" s="5" t="s">
        <v>44</v>
      </c>
      <c r="G73" s="5" t="s">
        <v>699</v>
      </c>
      <c r="H73" s="5" t="s">
        <v>310</v>
      </c>
      <c r="I73" t="s">
        <v>95</v>
      </c>
      <c r="J73" s="9" t="str">
        <f t="shared" si="8"/>
        <v>&lt;security-constraint&gt;
        &lt;display-name&gt;SMQ Documents Security onstraint&lt;/display-name&gt;
        &lt;web-resource-collection&gt;
            &lt;web-resource-name&gt;SMQ Documents Web Security&lt;/web-resource-name&gt;
            &lt;url-pattern&gt;/faces/company/smq/docExplorer/*&lt;/url-pattern&gt;
        &lt;/web-resource-collection&gt;
        &lt;auth-constraint&gt;
            &lt;role-name&gt;S_EXPLORER&lt;/role-name&gt;
        &lt;/auth-constraint&gt;
        &lt;user-data-constraint&gt;
            &lt;transport-guarantee&gt;CONFIDENTIAL&lt;/transport-guarantee&gt;
        &lt;/user-data-constraint&gt;
    &lt;/security-constraint&gt;</v>
      </c>
      <c r="K73" s="9" t="str">
        <f t="shared" si="9"/>
        <v>&lt;security-role&gt;
&lt;role-name&gt;S_EXPLORER&lt;/role-name&gt;
&lt;/security-role&gt;</v>
      </c>
      <c r="L73" s="6" t="str">
        <f t="shared" si="10"/>
        <v>&lt;security-role-mapping&gt;
    &lt;role-name&gt;S_EXPLORER&lt;/role-name&gt;
    &lt;group-name&gt;S_EXPLORER&lt;/group-name&gt;
  &lt;/security-role-mapping&gt;</v>
      </c>
      <c r="M73" s="9" t="str">
        <f t="shared" si="11"/>
        <v xml:space="preserve">docExplorer_Name=Documentation
docExplorer_Path=/faces/company/smq/docExplorer/*
docExplorer_RoleName=S_EXPLORER
docExplorer_Description=Permet la gestion de la documentation
</v>
      </c>
      <c r="N73" s="9" t="str">
        <f t="shared" si="12"/>
        <v>CheckboxTreeNode nodeDocExplorer = new CheckboxTreeNode(new CtrlAccess(ResourceBundle.getBundle(JsfUtil.SECURITY).getString("docExplorer_Name"),
                ResourceBundle.getBundle(JsfUtil.SECURITY).getString("docExplorer_RoleName"),
                ResourceBundle.getBundle(JsfUtil.SECURITY).getString("docExplorer_Path""),
                ResourceBundle.getBundle(JsfUtil.SECURITY).getString("docExplorer_Description"")),
                nodeSMQ);
"</v>
      </c>
      <c r="O73" s="9">
        <v>0</v>
      </c>
      <c r="P73" s="6" t="str">
        <f t="shared" si="13"/>
        <v>INSERT INTO `ism`.`ism_role` (`role`, `rolename`) VALUES ('S_EXPLORER', 'SMQ Documents');</v>
      </c>
      <c r="Q73" s="11" t="str">
        <f t="shared" si="15"/>
        <v>INSERT INTO `ism`.`staff_group_def_role` (`stgdr_company`, `stgdr_group_def`, `stgdr_role`, `stgdr_activated`, `stgdr_created`) VALUES ('39', 'GOUROU', 'S_EXPLORER', 1, NOW()),('39', 'ADMIN', 'S_EXPLORER', 1, NOW());</v>
      </c>
      <c r="R73" s="9" t="str">
        <f t="shared" si="14"/>
        <v>&lt;br /&gt;
 &lt;h:outputText value="User in role S_EXPLORER : #{request.isUserInRole('S_EXPLORER')}" /&gt;</v>
      </c>
    </row>
    <row r="74" spans="1:18" ht="13.5" customHeight="1" x14ac:dyDescent="0.25">
      <c r="A74" s="2"/>
      <c r="B74" s="2" t="s">
        <v>296</v>
      </c>
      <c r="C74" s="8" t="s">
        <v>315</v>
      </c>
      <c r="D74" s="8" t="s">
        <v>329</v>
      </c>
      <c r="E74" s="8" t="s">
        <v>651</v>
      </c>
      <c r="F74" s="8" t="s">
        <v>504</v>
      </c>
      <c r="G74" s="8" t="s">
        <v>700</v>
      </c>
      <c r="H74" s="8" t="s">
        <v>44</v>
      </c>
      <c r="I74" t="s">
        <v>95</v>
      </c>
      <c r="J74" s="9" t="str">
        <f t="shared" si="8"/>
        <v>&lt;security-constraint&gt;
        &lt;display-name&gt;Create SMQ Documents Security onstraint&lt;/display-name&gt;
        &lt;web-resource-collection&gt;
            &lt;web-resource-name&gt;Create SMQ Documents Web Security&lt;/web-resource-name&gt;
            &lt;url-pattern&gt;/faces/company/smq/docExplorer/Create.xhtml&lt;/url-pattern&gt;
        &lt;/web-resource-collection&gt;
        &lt;auth-constraint&gt;
            &lt;role-name&gt;S_EXPLORER_C&lt;/role-name&gt;
        &lt;/auth-constraint&gt;
        &lt;user-data-constraint&gt;
            &lt;transport-guarantee&gt;CONFIDENTIAL&lt;/transport-guarantee&gt;
        &lt;/user-data-constraint&gt;
    &lt;/security-constraint&gt;</v>
      </c>
      <c r="K74" s="9" t="str">
        <f t="shared" si="9"/>
        <v>&lt;security-role&gt;
&lt;role-name&gt;S_EXPLORER_C&lt;/role-name&gt;
&lt;/security-role&gt;</v>
      </c>
      <c r="L74" s="6" t="str">
        <f t="shared" si="10"/>
        <v>&lt;security-role-mapping&gt;
    &lt;role-name&gt;S_EXPLORER_C&lt;/role-name&gt;
    &lt;group-name&gt;S_EXPLORER_C&lt;/group-name&gt;
  &lt;/security-role-mapping&gt;</v>
      </c>
      <c r="M74" s="9" t="str">
        <f t="shared" si="11"/>
        <v xml:space="preserve">docExplorerCreate_Name=Création
docExplorerCreate_Path=/faces/company/smq/docExplorer/Create.xhtml
docExplorerCreate_RoleName=S_EXPLORER_C
docExplorerCreate_Description=Permet la création d'un document
</v>
      </c>
      <c r="N74" s="9" t="str">
        <f t="shared" si="12"/>
        <v>CheckboxTreeNode nodeDocExplorerCreate = new CheckboxTreeNode(new CtrlAccess(ResourceBundle.getBundle(JsfUtil.SECURITY).getString("docExplorerCreate_Name"),
                ResourceBundle.getBundle(JsfUtil.SECURITY).getString("docExplorerCreate_RoleName"),
                ResourceBundle.getBundle(JsfUtil.SECURITY).getString("docExplorerCreate_Path""),
                ResourceBundle.getBundle(JsfUtil.SECURITY).getString("docExplorerCreate_Description"")),
                nodeDocExplorer);
"</v>
      </c>
      <c r="O74" s="9">
        <v>0</v>
      </c>
      <c r="P74" s="6" t="str">
        <f t="shared" si="13"/>
        <v>INSERT INTO `ism`.`ism_role` (`role`, `rolename`) VALUES ('S_EXPLORER_C', 'Create SMQ Documents');</v>
      </c>
      <c r="Q74" s="11" t="str">
        <f t="shared" si="15"/>
        <v>INSERT INTO `ism`.`staff_group_def_role` (`stgdr_company`, `stgdr_group_def`, `stgdr_role`, `stgdr_activated`, `stgdr_created`) VALUES ('39', 'GOUROU', 'S_EXPLORER_C', 1, NOW()),('39', 'ADMIN', 'S_EXPLORER_C', 1, NOW());</v>
      </c>
      <c r="R74" s="9" t="str">
        <f t="shared" si="14"/>
        <v>&lt;br /&gt;
 &lt;h:outputText value="User in role S_EXPLORER_C : #{request.isUserInRole('S_EXPLORER_C')}" /&gt;</v>
      </c>
    </row>
    <row r="75" spans="1:18" ht="13.5" customHeight="1" x14ac:dyDescent="0.25">
      <c r="A75" s="2"/>
      <c r="B75" s="2" t="s">
        <v>297</v>
      </c>
      <c r="C75" s="8" t="s">
        <v>316</v>
      </c>
      <c r="D75" s="8" t="s">
        <v>330</v>
      </c>
      <c r="E75" s="8" t="s">
        <v>645</v>
      </c>
      <c r="F75" s="8" t="s">
        <v>505</v>
      </c>
      <c r="G75" s="8" t="s">
        <v>701</v>
      </c>
      <c r="H75" s="8" t="s">
        <v>44</v>
      </c>
      <c r="I75" t="s">
        <v>95</v>
      </c>
      <c r="J75" s="9" t="str">
        <f t="shared" si="8"/>
        <v>&lt;security-constraint&gt;
        &lt;display-name&gt;Edit SMQ Documents Security onstraint&lt;/display-name&gt;
        &lt;web-resource-collection&gt;
            &lt;web-resource-name&gt;Edit SMQ Documents Web Security&lt;/web-resource-name&gt;
            &lt;url-pattern&gt;/faces/company/smq/docExplorer/Edit.xhtml&lt;/url-pattern&gt;
        &lt;/web-resource-collection&gt;
        &lt;auth-constraint&gt;
            &lt;role-name&gt;S_EXPLORER_E&lt;/role-name&gt;
        &lt;/auth-constraint&gt;
        &lt;user-data-constraint&gt;
            &lt;transport-guarantee&gt;CONFIDENTIAL&lt;/transport-guarantee&gt;
        &lt;/user-data-constraint&gt;
    &lt;/security-constraint&gt;</v>
      </c>
      <c r="K75" s="9" t="str">
        <f t="shared" si="9"/>
        <v>&lt;security-role&gt;
&lt;role-name&gt;S_EXPLORER_E&lt;/role-name&gt;
&lt;/security-role&gt;</v>
      </c>
      <c r="L75" s="6" t="str">
        <f t="shared" si="10"/>
        <v>&lt;security-role-mapping&gt;
    &lt;role-name&gt;S_EXPLORER_E&lt;/role-name&gt;
    &lt;group-name&gt;S_EXPLORER_E&lt;/group-name&gt;
  &lt;/security-role-mapping&gt;</v>
      </c>
      <c r="M75" s="9" t="str">
        <f t="shared" si="11"/>
        <v xml:space="preserve">docExplorerEdit_Name=Edition
docExplorerEdit_Path=/faces/company/smq/docExplorer/Edit.xhtml
docExplorerEdit_RoleName=S_EXPLORER_E
docExplorerEdit_Description=Permet l'édition d'un document
</v>
      </c>
      <c r="N75" s="9" t="str">
        <f t="shared" si="12"/>
        <v>CheckboxTreeNode nodeDocExplorerEdit = new CheckboxTreeNode(new CtrlAccess(ResourceBundle.getBundle(JsfUtil.SECURITY).getString("docExplorerEdit_Name"),
                ResourceBundle.getBundle(JsfUtil.SECURITY).getString("docExplorerEdit_RoleName"),
                ResourceBundle.getBundle(JsfUtil.SECURITY).getString("docExplorerEdit_Path""),
                ResourceBundle.getBundle(JsfUtil.SECURITY).getString("docExplorerEdit_Description"")),
                nodeDocExplorer);
"</v>
      </c>
      <c r="O75" s="9">
        <v>0</v>
      </c>
      <c r="P75" s="6" t="str">
        <f t="shared" si="13"/>
        <v>INSERT INTO `ism`.`ism_role` (`role`, `rolename`) VALUES ('S_EXPLORER_E', 'Edit SMQ Documents');</v>
      </c>
      <c r="Q75" s="11" t="str">
        <f t="shared" si="15"/>
        <v>INSERT INTO `ism`.`staff_group_def_role` (`stgdr_company`, `stgdr_group_def`, `stgdr_role`, `stgdr_activated`, `stgdr_created`) VALUES ('39', 'GOUROU', 'S_EXPLORER_E', 1, NOW()),('39', 'ADMIN', 'S_EXPLORER_E', 1, NOW());</v>
      </c>
      <c r="R75" s="9" t="str">
        <f t="shared" si="14"/>
        <v>&lt;br /&gt;
 &lt;h:outputText value="User in role S_EXPLORER_E : #{request.isUserInRole('S_EXPLORER_E')}" /&gt;</v>
      </c>
    </row>
    <row r="76" spans="1:18" ht="13.5" customHeight="1" x14ac:dyDescent="0.25">
      <c r="A76" s="2"/>
      <c r="B76" s="2" t="s">
        <v>298</v>
      </c>
      <c r="C76" s="8" t="s">
        <v>317</v>
      </c>
      <c r="D76" s="8" t="s">
        <v>331</v>
      </c>
      <c r="E76" s="8" t="s">
        <v>646</v>
      </c>
      <c r="F76" s="8" t="s">
        <v>506</v>
      </c>
      <c r="G76" s="8" t="s">
        <v>702</v>
      </c>
      <c r="H76" s="8" t="s">
        <v>44</v>
      </c>
      <c r="I76" t="s">
        <v>95</v>
      </c>
      <c r="J76" s="9" t="str">
        <f t="shared" si="8"/>
        <v>&lt;security-constraint&gt;
        &lt;display-name&gt;List SMQ Documents Security onstraint&lt;/display-name&gt;
        &lt;web-resource-collection&gt;
            &lt;web-resource-name&gt;List SMQ Documents Web Security&lt;/web-resource-name&gt;
            &lt;url-pattern&gt;/faces/company/smq/docExplorer/List.xhtml&lt;/url-pattern&gt;
        &lt;/web-resource-collection&gt;
        &lt;auth-constraint&gt;
            &lt;role-name&gt;S_EXPLORER_L&lt;/role-name&gt;
        &lt;/auth-constraint&gt;
        &lt;user-data-constraint&gt;
            &lt;transport-guarantee&gt;CONFIDENTIAL&lt;/transport-guarantee&gt;
        &lt;/user-data-constraint&gt;
    &lt;/security-constraint&gt;</v>
      </c>
      <c r="K76" s="9" t="str">
        <f t="shared" si="9"/>
        <v>&lt;security-role&gt;
&lt;role-name&gt;S_EXPLORER_L&lt;/role-name&gt;
&lt;/security-role&gt;</v>
      </c>
      <c r="L76" s="6" t="str">
        <f t="shared" si="10"/>
        <v>&lt;security-role-mapping&gt;
    &lt;role-name&gt;S_EXPLORER_L&lt;/role-name&gt;
    &lt;group-name&gt;S_EXPLORER_L&lt;/group-name&gt;
  &lt;/security-role-mapping&gt;</v>
      </c>
      <c r="M76" s="9" t="str">
        <f t="shared" si="11"/>
        <v xml:space="preserve">docExplorerList_Name=Lister
docExplorerList_Path=/faces/company/smq/docExplorer/List.xhtml
docExplorerList_RoleName=S_EXPLORER_L
docExplorerList_Description=Permet de visualiser la liste des documents
</v>
      </c>
      <c r="N76" s="9" t="str">
        <f t="shared" si="12"/>
        <v>CheckboxTreeNode nodeDocExplorerList = new CheckboxTreeNode(new CtrlAccess(ResourceBundle.getBundle(JsfUtil.SECURITY).getString("docExplorerList_Name"),
                ResourceBundle.getBundle(JsfUtil.SECURITY).getString("docExplorerList_RoleName"),
                ResourceBundle.getBundle(JsfUtil.SECURITY).getString("docExplorerList_Path""),
                ResourceBundle.getBundle(JsfUtil.SECURITY).getString("docExplorerList_Description"")),
                nodeDocExplorer);
"</v>
      </c>
      <c r="O76" s="9">
        <v>0</v>
      </c>
      <c r="P76" s="6" t="str">
        <f t="shared" si="13"/>
        <v>INSERT INTO `ism`.`ism_role` (`role`, `rolename`) VALUES ('S_EXPLORER_L', 'List SMQ Documents');</v>
      </c>
      <c r="Q76" s="11" t="str">
        <f t="shared" si="15"/>
        <v>INSERT INTO `ism`.`staff_group_def_role` (`stgdr_company`, `stgdr_group_def`, `stgdr_role`, `stgdr_activated`, `stgdr_created`) VALUES ('39', 'GOUROU', 'S_EXPLORER_L', 1, NOW()),('39', 'ADMIN', 'S_EXPLORER_L', 1, NOW());</v>
      </c>
      <c r="R76" s="9" t="str">
        <f t="shared" si="14"/>
        <v>&lt;br /&gt;
 &lt;h:outputText value="User in role S_EXPLORER_L : #{request.isUserInRole('S_EXPLORER_L')}" /&gt;</v>
      </c>
    </row>
    <row r="77" spans="1:18" ht="13.5" customHeight="1" x14ac:dyDescent="0.25">
      <c r="A77" s="2"/>
      <c r="B77" s="2" t="s">
        <v>303</v>
      </c>
      <c r="C77" s="8" t="s">
        <v>318</v>
      </c>
      <c r="D77" s="8" t="s">
        <v>332</v>
      </c>
      <c r="E77" s="8" t="s">
        <v>647</v>
      </c>
      <c r="F77" s="8" t="s">
        <v>507</v>
      </c>
      <c r="G77" s="8" t="s">
        <v>703</v>
      </c>
      <c r="H77" s="8" t="s">
        <v>44</v>
      </c>
      <c r="I77" t="s">
        <v>95</v>
      </c>
      <c r="J77" s="9" t="str">
        <f t="shared" si="8"/>
        <v>&lt;security-constraint&gt;
        &lt;display-name&gt;View SMQ Documents Security onstraint&lt;/display-name&gt;
        &lt;web-resource-collection&gt;
            &lt;web-resource-name&gt;View SMQ Documents Web Security&lt;/web-resource-name&gt;
            &lt;url-pattern&gt;/faces/company/smq/docExplorer/View.xhtml&lt;/url-pattern&gt;
        &lt;/web-resource-collection&gt;
        &lt;auth-constraint&gt;
            &lt;role-name&gt;S_EXPLORER_V&lt;/role-name&gt;
        &lt;/auth-constraint&gt;
        &lt;user-data-constraint&gt;
            &lt;transport-guarantee&gt;CONFIDENTIAL&lt;/transport-guarantee&gt;
        &lt;/user-data-constraint&gt;
    &lt;/security-constraint&gt;</v>
      </c>
      <c r="K77" s="9" t="str">
        <f t="shared" si="9"/>
        <v>&lt;security-role&gt;
&lt;role-name&gt;S_EXPLORER_V&lt;/role-name&gt;
&lt;/security-role&gt;</v>
      </c>
      <c r="L77" s="6" t="str">
        <f t="shared" si="10"/>
        <v>&lt;security-role-mapping&gt;
    &lt;role-name&gt;S_EXPLORER_V&lt;/role-name&gt;
    &lt;group-name&gt;S_EXPLORER_V&lt;/group-name&gt;
  &lt;/security-role-mapping&gt;</v>
      </c>
      <c r="M77" s="9" t="str">
        <f t="shared" si="11"/>
        <v xml:space="preserve">docExplorerView_Name=Visualiser
docExplorerView_Path=/faces/company/smq/docExplorer/View.xhtml
docExplorerView_RoleName=S_EXPLORER_V
docExplorerView_Description=Permet de visualiser le détail d'un document
</v>
      </c>
      <c r="N77" s="9" t="str">
        <f t="shared" si="12"/>
        <v>CheckboxTreeNode nodeDocExplorerView = new CheckboxTreeNode(new CtrlAccess(ResourceBundle.getBundle(JsfUtil.SECURITY).getString("docExplorerView_Name"),
                ResourceBundle.getBundle(JsfUtil.SECURITY).getString("docExplorerView_RoleName"),
                ResourceBundle.getBundle(JsfUtil.SECURITY).getString("docExplorerView_Path""),
                ResourceBundle.getBundle(JsfUtil.SECURITY).getString("docExplorerView_Description"")),
                nodeDocExplorer);
"</v>
      </c>
      <c r="O77" s="9">
        <v>0</v>
      </c>
      <c r="P77" s="6" t="str">
        <f t="shared" si="13"/>
        <v>INSERT INTO `ism`.`ism_role` (`role`, `rolename`) VALUES ('S_EXPLORER_V', 'View SMQ Documents');</v>
      </c>
      <c r="Q77" s="11" t="str">
        <f t="shared" si="15"/>
        <v>INSERT INTO `ism`.`staff_group_def_role` (`stgdr_company`, `stgdr_group_def`, `stgdr_role`, `stgdr_activated`, `stgdr_created`) VALUES ('39', 'GOUROU', 'S_EXPLORER_V', 1, NOW()),('39', 'ADMIN', 'S_EXPLORER_V', 1, NOW());</v>
      </c>
      <c r="R77" s="9" t="str">
        <f t="shared" si="14"/>
        <v>&lt;br /&gt;
 &lt;h:outputText value="User in role S_EXPLORER_V : #{request.isUserInRole('S_EXPLORER_V')}" /&gt;</v>
      </c>
    </row>
    <row r="78" spans="1:18" ht="13.5" customHeight="1" x14ac:dyDescent="0.25">
      <c r="A78" s="5"/>
      <c r="B78" s="5" t="s">
        <v>299</v>
      </c>
      <c r="C78" s="5" t="s">
        <v>313</v>
      </c>
      <c r="D78" s="5" t="s">
        <v>328</v>
      </c>
      <c r="E78" s="5" t="s">
        <v>662</v>
      </c>
      <c r="F78" s="5" t="s">
        <v>45</v>
      </c>
      <c r="G78" s="5" t="s">
        <v>704</v>
      </c>
      <c r="H78" s="5" t="s">
        <v>310</v>
      </c>
      <c r="I78" t="s">
        <v>95</v>
      </c>
      <c r="J78" s="9" t="str">
        <f t="shared" si="8"/>
        <v>&lt;security-constraint&gt;
        &lt;display-name&gt;SMQ Type Document Security onstraint&lt;/display-name&gt;
        &lt;web-resource-collection&gt;
            &lt;web-resource-name&gt;SMQ Type Document Web Security&lt;/web-resource-name&gt;
            &lt;url-pattern&gt;/faces/company/smq/docType/*&lt;/url-pattern&gt;
        &lt;/web-resource-collection&gt;
        &lt;auth-constraint&gt;
            &lt;role-name&gt;S_TYPE&lt;/role-name&gt;
        &lt;/auth-constraint&gt;
        &lt;user-data-constraint&gt;
            &lt;transport-guarantee&gt;CONFIDENTIAL&lt;/transport-guarantee&gt;
        &lt;/user-data-constraint&gt;
    &lt;/security-constraint&gt;</v>
      </c>
      <c r="K78" s="9" t="str">
        <f t="shared" si="9"/>
        <v>&lt;security-role&gt;
&lt;role-name&gt;S_TYPE&lt;/role-name&gt;
&lt;/security-role&gt;</v>
      </c>
      <c r="L78" s="6" t="str">
        <f t="shared" si="10"/>
        <v>&lt;security-role-mapping&gt;
    &lt;role-name&gt;S_TYPE&lt;/role-name&gt;
    &lt;group-name&gt;S_TYPE&lt;/group-name&gt;
  &lt;/security-role-mapping&gt;</v>
      </c>
      <c r="M78" s="9" t="str">
        <f t="shared" si="11"/>
        <v xml:space="preserve">docType_Name=Type document
docType_Path=/faces/company/smq/docType/*
docType_RoleName=S_TYPE
docType_Description=Permet la gestion de type de document
</v>
      </c>
      <c r="N78" s="9" t="str">
        <f t="shared" si="12"/>
        <v>CheckboxTreeNode nodeDocType = new CheckboxTreeNode(new CtrlAccess(ResourceBundle.getBundle(JsfUtil.SECURITY).getString("docType_Name"),
                ResourceBundle.getBundle(JsfUtil.SECURITY).getString("docType_RoleName"),
                ResourceBundle.getBundle(JsfUtil.SECURITY).getString("docType_Path""),
                ResourceBundle.getBundle(JsfUtil.SECURITY).getString("docType_Description"")),
                nodeSMQ);
"</v>
      </c>
      <c r="O78" s="9">
        <v>0</v>
      </c>
      <c r="P78" s="6" t="str">
        <f t="shared" si="13"/>
        <v>INSERT INTO `ism`.`ism_role` (`role`, `rolename`) VALUES ('S_TYPE', 'SMQ Type Document');</v>
      </c>
      <c r="Q78" s="11" t="str">
        <f t="shared" si="15"/>
        <v>INSERT INTO `ism`.`staff_group_def_role` (`stgdr_company`, `stgdr_group_def`, `stgdr_role`, `stgdr_activated`, `stgdr_created`) VALUES ('39', 'GOUROU', 'S_TYPE', 1, NOW()),('39', 'ADMIN', 'S_TYPE', 1, NOW());</v>
      </c>
      <c r="R78" s="9" t="str">
        <f t="shared" si="14"/>
        <v>&lt;br /&gt;
 &lt;h:outputText value="User in role S_TYPE : #{request.isUserInRole('S_TYPE')}" /&gt;</v>
      </c>
    </row>
    <row r="79" spans="1:18" ht="13.5" customHeight="1" x14ac:dyDescent="0.25">
      <c r="A79" s="2"/>
      <c r="B79" s="2" t="s">
        <v>300</v>
      </c>
      <c r="C79" s="8" t="s">
        <v>319</v>
      </c>
      <c r="D79" s="8" t="s">
        <v>333</v>
      </c>
      <c r="E79" s="8" t="s">
        <v>651</v>
      </c>
      <c r="F79" s="8" t="s">
        <v>508</v>
      </c>
      <c r="G79" s="8" t="s">
        <v>705</v>
      </c>
      <c r="H79" s="8" t="s">
        <v>45</v>
      </c>
      <c r="I79" t="s">
        <v>95</v>
      </c>
      <c r="J79" s="9" t="str">
        <f t="shared" si="8"/>
        <v>&lt;security-constraint&gt;
        &lt;display-name&gt;Create SMQ Type Document Security onstraint&lt;/display-name&gt;
        &lt;web-resource-collection&gt;
            &lt;web-resource-name&gt;Create SMQ Type Document Web Security&lt;/web-resource-name&gt;
            &lt;url-pattern&gt;/faces/company/smq/docType/Create.xhtml&lt;/url-pattern&gt;
        &lt;/web-resource-collection&gt;
        &lt;auth-constraint&gt;
            &lt;role-name&gt;S_TYPE_C&lt;/role-name&gt;
        &lt;/auth-constraint&gt;
        &lt;user-data-constraint&gt;
            &lt;transport-guarantee&gt;CONFIDENTIAL&lt;/transport-guarantee&gt;
        &lt;/user-data-constraint&gt;
    &lt;/security-constraint&gt;</v>
      </c>
      <c r="K79" s="9" t="str">
        <f t="shared" si="9"/>
        <v>&lt;security-role&gt;
&lt;role-name&gt;S_TYPE_C&lt;/role-name&gt;
&lt;/security-role&gt;</v>
      </c>
      <c r="L79" s="6" t="str">
        <f t="shared" si="10"/>
        <v>&lt;security-role-mapping&gt;
    &lt;role-name&gt;S_TYPE_C&lt;/role-name&gt;
    &lt;group-name&gt;S_TYPE_C&lt;/group-name&gt;
  &lt;/security-role-mapping&gt;</v>
      </c>
      <c r="M79" s="9" t="str">
        <f t="shared" si="11"/>
        <v xml:space="preserve">docTypeCreate_Name=Création
docTypeCreate_Path=/faces/company/smq/docType/Create.xhtml
docTypeCreate_RoleName=S_TYPE_C
docTypeCreate_Description=Permet la création d'un type de document
</v>
      </c>
      <c r="N79" s="9" t="str">
        <f t="shared" si="12"/>
        <v>CheckboxTreeNode nodeDocTypeCreate = new CheckboxTreeNode(new CtrlAccess(ResourceBundle.getBundle(JsfUtil.SECURITY).getString("docTypeCreate_Name"),
                ResourceBundle.getBundle(JsfUtil.SECURITY).getString("docTypeCreate_RoleName"),
                ResourceBundle.getBundle(JsfUtil.SECURITY).getString("docTypeCreate_Path""),
                ResourceBundle.getBundle(JsfUtil.SECURITY).getString("docTypeCreate_Description"")),
                nodeDocType);
"</v>
      </c>
      <c r="O79" s="9">
        <v>0</v>
      </c>
      <c r="P79" s="6" t="str">
        <f t="shared" si="13"/>
        <v>INSERT INTO `ism`.`ism_role` (`role`, `rolename`) VALUES ('S_TYPE_C', 'Create SMQ Type Document');</v>
      </c>
      <c r="Q79" s="11" t="str">
        <f t="shared" si="15"/>
        <v>INSERT INTO `ism`.`staff_group_def_role` (`stgdr_company`, `stgdr_group_def`, `stgdr_role`, `stgdr_activated`, `stgdr_created`) VALUES ('39', 'GOUROU', 'S_TYPE_C', 1, NOW()),('39', 'ADMIN', 'S_TYPE_C', 1, NOW());</v>
      </c>
      <c r="R79" s="9" t="str">
        <f t="shared" si="14"/>
        <v>&lt;br /&gt;
 &lt;h:outputText value="User in role S_TYPE_C : #{request.isUserInRole('S_TYPE_C')}" /&gt;</v>
      </c>
    </row>
    <row r="80" spans="1:18" ht="13.5" customHeight="1" x14ac:dyDescent="0.25">
      <c r="A80" s="2"/>
      <c r="B80" s="2" t="s">
        <v>301</v>
      </c>
      <c r="C80" s="8" t="s">
        <v>320</v>
      </c>
      <c r="D80" s="8" t="s">
        <v>334</v>
      </c>
      <c r="E80" s="8" t="s">
        <v>645</v>
      </c>
      <c r="F80" s="8" t="s">
        <v>509</v>
      </c>
      <c r="G80" s="8" t="s">
        <v>706</v>
      </c>
      <c r="H80" s="8" t="s">
        <v>45</v>
      </c>
      <c r="I80" t="s">
        <v>95</v>
      </c>
      <c r="J80" s="9" t="str">
        <f t="shared" si="8"/>
        <v>&lt;security-constraint&gt;
        &lt;display-name&gt;Edit SMQ Type Document Security onstraint&lt;/display-name&gt;
        &lt;web-resource-collection&gt;
            &lt;web-resource-name&gt;Edit SMQ Type Document Web Security&lt;/web-resource-name&gt;
            &lt;url-pattern&gt;/faces/company/smq/docType/Edit.xhtml&lt;/url-pattern&gt;
        &lt;/web-resource-collection&gt;
        &lt;auth-constraint&gt;
            &lt;role-name&gt;S_TYPE_E&lt;/role-name&gt;
        &lt;/auth-constraint&gt;
        &lt;user-data-constraint&gt;
            &lt;transport-guarantee&gt;CONFIDENTIAL&lt;/transport-guarantee&gt;
        &lt;/user-data-constraint&gt;
    &lt;/security-constraint&gt;</v>
      </c>
      <c r="K80" s="9" t="str">
        <f t="shared" si="9"/>
        <v>&lt;security-role&gt;
&lt;role-name&gt;S_TYPE_E&lt;/role-name&gt;
&lt;/security-role&gt;</v>
      </c>
      <c r="L80" s="6" t="str">
        <f t="shared" si="10"/>
        <v>&lt;security-role-mapping&gt;
    &lt;role-name&gt;S_TYPE_E&lt;/role-name&gt;
    &lt;group-name&gt;S_TYPE_E&lt;/group-name&gt;
  &lt;/security-role-mapping&gt;</v>
      </c>
      <c r="M80" s="9" t="str">
        <f t="shared" si="11"/>
        <v xml:space="preserve">docTypeEdit_Name=Edition
docTypeEdit_Path=/faces/company/smq/docType/Edit.xhtml
docTypeEdit_RoleName=S_TYPE_E
docTypeEdit_Description=Permet l'édition d'un type de document
</v>
      </c>
      <c r="N80" s="9" t="str">
        <f t="shared" si="12"/>
        <v>CheckboxTreeNode nodeDocTypeEdit = new CheckboxTreeNode(new CtrlAccess(ResourceBundle.getBundle(JsfUtil.SECURITY).getString("docTypeEdit_Name"),
                ResourceBundle.getBundle(JsfUtil.SECURITY).getString("docTypeEdit_RoleName"),
                ResourceBundle.getBundle(JsfUtil.SECURITY).getString("docTypeEdit_Path""),
                ResourceBundle.getBundle(JsfUtil.SECURITY).getString("docTypeEdit_Description"")),
                nodeDocType);
"</v>
      </c>
      <c r="O80" s="9">
        <v>0</v>
      </c>
      <c r="P80" s="6" t="str">
        <f t="shared" si="13"/>
        <v>INSERT INTO `ism`.`ism_role` (`role`, `rolename`) VALUES ('S_TYPE_E', 'Edit SMQ Type Document');</v>
      </c>
      <c r="Q80" s="11" t="str">
        <f t="shared" si="15"/>
        <v>INSERT INTO `ism`.`staff_group_def_role` (`stgdr_company`, `stgdr_group_def`, `stgdr_role`, `stgdr_activated`, `stgdr_created`) VALUES ('39', 'GOUROU', 'S_TYPE_E', 1, NOW()),('39', 'ADMIN', 'S_TYPE_E', 1, NOW());</v>
      </c>
      <c r="R80" s="9" t="str">
        <f t="shared" si="14"/>
        <v>&lt;br /&gt;
 &lt;h:outputText value="User in role S_TYPE_E : #{request.isUserInRole('S_TYPE_E')}" /&gt;</v>
      </c>
    </row>
    <row r="81" spans="1:18" ht="13.5" customHeight="1" x14ac:dyDescent="0.25">
      <c r="A81" s="2"/>
      <c r="B81" s="2" t="s">
        <v>302</v>
      </c>
      <c r="C81" s="8" t="s">
        <v>321</v>
      </c>
      <c r="D81" s="8" t="s">
        <v>335</v>
      </c>
      <c r="E81" s="8" t="s">
        <v>646</v>
      </c>
      <c r="F81" s="8" t="s">
        <v>510</v>
      </c>
      <c r="G81" s="8" t="s">
        <v>707</v>
      </c>
      <c r="H81" s="8" t="s">
        <v>45</v>
      </c>
      <c r="I81" t="s">
        <v>95</v>
      </c>
      <c r="J81" s="9" t="str">
        <f t="shared" si="8"/>
        <v>&lt;security-constraint&gt;
        &lt;display-name&gt;List SMQ Type Document Security onstraint&lt;/display-name&gt;
        &lt;web-resource-collection&gt;
            &lt;web-resource-name&gt;List SMQ Type Document Web Security&lt;/web-resource-name&gt;
            &lt;url-pattern&gt;/faces/company/smq/docType/List.xhtml&lt;/url-pattern&gt;
        &lt;/web-resource-collection&gt;
        &lt;auth-constraint&gt;
            &lt;role-name&gt;S_TYPE_L&lt;/role-name&gt;
        &lt;/auth-constraint&gt;
        &lt;user-data-constraint&gt;
            &lt;transport-guarantee&gt;CONFIDENTIAL&lt;/transport-guarantee&gt;
        &lt;/user-data-constraint&gt;
    &lt;/security-constraint&gt;</v>
      </c>
      <c r="K81" s="9" t="str">
        <f t="shared" si="9"/>
        <v>&lt;security-role&gt;
&lt;role-name&gt;S_TYPE_L&lt;/role-name&gt;
&lt;/security-role&gt;</v>
      </c>
      <c r="L81" s="6" t="str">
        <f t="shared" si="10"/>
        <v>&lt;security-role-mapping&gt;
    &lt;role-name&gt;S_TYPE_L&lt;/role-name&gt;
    &lt;group-name&gt;S_TYPE_L&lt;/group-name&gt;
  &lt;/security-role-mapping&gt;</v>
      </c>
      <c r="M81" s="9" t="str">
        <f t="shared" si="11"/>
        <v xml:space="preserve">docTypeList_Name=Lister
docTypeList_Path=/faces/company/smq/docType/List.xhtml
docTypeList_RoleName=S_TYPE_L
docTypeList_Description=Permet de visualiser la liste des types de document
</v>
      </c>
      <c r="N81" s="9" t="str">
        <f t="shared" si="12"/>
        <v>CheckboxTreeNode nodeDocTypeList = new CheckboxTreeNode(new CtrlAccess(ResourceBundle.getBundle(JsfUtil.SECURITY).getString("docTypeList_Name"),
                ResourceBundle.getBundle(JsfUtil.SECURITY).getString("docTypeList_RoleName"),
                ResourceBundle.getBundle(JsfUtil.SECURITY).getString("docTypeList_Path""),
                ResourceBundle.getBundle(JsfUtil.SECURITY).getString("docTypeList_Description"")),
                nodeDocType);
"</v>
      </c>
      <c r="O81" s="9">
        <v>0</v>
      </c>
      <c r="P81" s="6" t="str">
        <f t="shared" si="13"/>
        <v>INSERT INTO `ism`.`ism_role` (`role`, `rolename`) VALUES ('S_TYPE_L', 'List SMQ Type Document');</v>
      </c>
      <c r="Q81" s="11" t="str">
        <f t="shared" si="15"/>
        <v>INSERT INTO `ism`.`staff_group_def_role` (`stgdr_company`, `stgdr_group_def`, `stgdr_role`, `stgdr_activated`, `stgdr_created`) VALUES ('39', 'GOUROU', 'S_TYPE_L', 1, NOW()),('39', 'ADMIN', 'S_TYPE_L', 1, NOW());</v>
      </c>
      <c r="R81" s="9" t="str">
        <f t="shared" si="14"/>
        <v>&lt;br /&gt;
 &lt;h:outputText value="User in role S_TYPE_L : #{request.isUserInRole('S_TYPE_L')}" /&gt;</v>
      </c>
    </row>
    <row r="82" spans="1:18" ht="13.5" customHeight="1" x14ac:dyDescent="0.25">
      <c r="A82" s="2"/>
      <c r="B82" s="2" t="s">
        <v>304</v>
      </c>
      <c r="C82" s="8" t="s">
        <v>322</v>
      </c>
      <c r="D82" s="8" t="s">
        <v>336</v>
      </c>
      <c r="E82" s="8" t="s">
        <v>647</v>
      </c>
      <c r="F82" s="8" t="s">
        <v>511</v>
      </c>
      <c r="G82" s="8" t="s">
        <v>708</v>
      </c>
      <c r="H82" s="8" t="s">
        <v>45</v>
      </c>
      <c r="I82" t="s">
        <v>95</v>
      </c>
      <c r="J82" s="9" t="str">
        <f t="shared" si="8"/>
        <v>&lt;security-constraint&gt;
        &lt;display-name&gt;View SMQ Type Document Security onstraint&lt;/display-name&gt;
        &lt;web-resource-collection&gt;
            &lt;web-resource-name&gt;View SMQ Type Document Web Security&lt;/web-resource-name&gt;
            &lt;url-pattern&gt;/faces/company/smq/docType/View.xhtml&lt;/url-pattern&gt;
        &lt;/web-resource-collection&gt;
        &lt;auth-constraint&gt;
            &lt;role-name&gt;S_TYPE_V&lt;/role-name&gt;
        &lt;/auth-constraint&gt;
        &lt;user-data-constraint&gt;
            &lt;transport-guarantee&gt;CONFIDENTIAL&lt;/transport-guarantee&gt;
        &lt;/user-data-constraint&gt;
    &lt;/security-constraint&gt;</v>
      </c>
      <c r="K82" s="9" t="str">
        <f t="shared" si="9"/>
        <v>&lt;security-role&gt;
&lt;role-name&gt;S_TYPE_V&lt;/role-name&gt;
&lt;/security-role&gt;</v>
      </c>
      <c r="L82" s="6" t="str">
        <f t="shared" si="10"/>
        <v>&lt;security-role-mapping&gt;
    &lt;role-name&gt;S_TYPE_V&lt;/role-name&gt;
    &lt;group-name&gt;S_TYPE_V&lt;/group-name&gt;
  &lt;/security-role-mapping&gt;</v>
      </c>
      <c r="M82" s="9" t="str">
        <f t="shared" si="11"/>
        <v xml:space="preserve">docTypeView_Name=Visualiser
docTypeView_Path=/faces/company/smq/docType/View.xhtml
docTypeView_RoleName=S_TYPE_V
docTypeView_Description=Peremt de visualiser le détail du type de document
</v>
      </c>
      <c r="N82" s="9" t="str">
        <f t="shared" si="12"/>
        <v>CheckboxTreeNode nodeDocTypeView = new CheckboxTreeNode(new CtrlAccess(ResourceBundle.getBundle(JsfUtil.SECURITY).getString("docTypeView_Name"),
                ResourceBundle.getBundle(JsfUtil.SECURITY).getString("docTypeView_RoleName"),
                ResourceBundle.getBundle(JsfUtil.SECURITY).getString("docTypeView_Path""),
                ResourceBundle.getBundle(JsfUtil.SECURITY).getString("docTypeView_Description"")),
                nodeDocType);
"</v>
      </c>
      <c r="O82" s="9">
        <v>0</v>
      </c>
      <c r="P82" s="6" t="str">
        <f t="shared" si="13"/>
        <v>INSERT INTO `ism`.`ism_role` (`role`, `rolename`) VALUES ('S_TYPE_V', 'View SMQ Type Document');</v>
      </c>
      <c r="Q82" s="11" t="str">
        <f t="shared" si="15"/>
        <v>INSERT INTO `ism`.`staff_group_def_role` (`stgdr_company`, `stgdr_group_def`, `stgdr_role`, `stgdr_activated`, `stgdr_created`) VALUES ('39', 'GOUROU', 'S_TYPE_V', 1, NOW()),('39', 'ADMIN', 'S_TYPE_V', 1, NOW());</v>
      </c>
      <c r="R82" s="9" t="str">
        <f t="shared" si="14"/>
        <v>&lt;br /&gt;
 &lt;h:outputText value="User in role S_TYPE_V : #{request.isUserInRole('S_TYPE_V')}" /&gt;</v>
      </c>
    </row>
    <row r="83" spans="1:18" ht="13.5" customHeight="1" x14ac:dyDescent="0.25">
      <c r="A83" s="5"/>
      <c r="B83" s="5" t="s">
        <v>337</v>
      </c>
      <c r="C83" s="5" t="s">
        <v>404</v>
      </c>
      <c r="D83" s="5" t="s">
        <v>405</v>
      </c>
      <c r="E83" s="5" t="s">
        <v>663</v>
      </c>
      <c r="F83" s="5" t="s">
        <v>57</v>
      </c>
      <c r="G83" s="5" t="s">
        <v>709</v>
      </c>
      <c r="H83" s="5" t="s">
        <v>310</v>
      </c>
      <c r="I83" t="s">
        <v>95</v>
      </c>
      <c r="J83" s="9" t="str">
        <f t="shared" si="8"/>
        <v>&lt;security-constraint&gt;
        &lt;display-name&gt;SMQ Non Conformite Security onstraint&lt;/display-name&gt;
        &lt;web-resource-collection&gt;
            &lt;web-resource-name&gt;SMQ Non Conformite Web Security&lt;/web-resource-name&gt;
            &lt;url-pattern&gt;/faces/company/smq/nc/*&lt;/url-pattern&gt;
        &lt;/web-resource-collection&gt;
        &lt;auth-constraint&gt;
            &lt;role-name&gt;SNC&lt;/role-name&gt;
        &lt;/auth-constraint&gt;
        &lt;user-data-constraint&gt;
            &lt;transport-guarantee&gt;CONFIDENTIAL&lt;/transport-guarantee&gt;
        &lt;/user-data-constraint&gt;
    &lt;/security-constraint&gt;</v>
      </c>
      <c r="K83" s="9" t="str">
        <f t="shared" si="9"/>
        <v>&lt;security-role&gt;
&lt;role-name&gt;SNC&lt;/role-name&gt;
&lt;/security-role&gt;</v>
      </c>
      <c r="L83" s="6" t="str">
        <f t="shared" si="10"/>
        <v>&lt;security-role-mapping&gt;
    &lt;role-name&gt;SNC&lt;/role-name&gt;
    &lt;group-name&gt;SNC&lt;/group-name&gt;
  &lt;/security-role-mapping&gt;</v>
      </c>
      <c r="M83" s="9" t="str">
        <f t="shared" si="11"/>
        <v xml:space="preserve">nc_Name=Non conformités
nc_Path=/faces/company/smq/nc/*
nc_RoleName=SNC
nc_Description=Permet la gestion des non conformités
</v>
      </c>
      <c r="N83" s="9" t="str">
        <f t="shared" si="12"/>
        <v>CheckboxTreeNode nodeNc = new CheckboxTreeNode(new CtrlAccess(ResourceBundle.getBundle(JsfUtil.SECURITY).getString("nc_Name"),
                ResourceBundle.getBundle(JsfUtil.SECURITY).getString("nc_RoleName"),
                ResourceBundle.getBundle(JsfUtil.SECURITY).getString("nc_Path""),
                ResourceBundle.getBundle(JsfUtil.SECURITY).getString("nc_Description"")),
                nodeSMQ);
"</v>
      </c>
      <c r="O83" s="9">
        <v>0</v>
      </c>
      <c r="P83" s="6" t="str">
        <f t="shared" si="13"/>
        <v>INSERT INTO `ism`.`ism_role` (`role`, `rolename`) VALUES ('SNC', 'SMQ Non Conformite');</v>
      </c>
      <c r="Q83" s="11" t="str">
        <f t="shared" si="15"/>
        <v>INSERT INTO `ism`.`staff_group_def_role` (`stgdr_company`, `stgdr_group_def`, `stgdr_role`, `stgdr_activated`, `stgdr_created`) VALUES ('39', 'GOUROU', 'SNC', 1, NOW()),('39', 'ADMIN', 'SNC', 1, NOW());</v>
      </c>
      <c r="R83" s="9" t="str">
        <f t="shared" si="14"/>
        <v>&lt;br /&gt;
 &lt;h:outputText value="User in role SNC : #{request.isUserInRole('SNC')}" /&gt;</v>
      </c>
    </row>
    <row r="84" spans="1:18" ht="13.5" customHeight="1" x14ac:dyDescent="0.25">
      <c r="A84" s="4"/>
      <c r="B84" s="4" t="s">
        <v>342</v>
      </c>
      <c r="C84" s="4" t="s">
        <v>399</v>
      </c>
      <c r="D84" s="4" t="s">
        <v>406</v>
      </c>
      <c r="E84" s="4" t="s">
        <v>664</v>
      </c>
      <c r="F84" s="4" t="s">
        <v>462</v>
      </c>
      <c r="G84" s="4" t="s">
        <v>710</v>
      </c>
      <c r="H84" s="4" t="s">
        <v>57</v>
      </c>
      <c r="I84" t="s">
        <v>95</v>
      </c>
      <c r="J84" s="9" t="str">
        <f t="shared" si="8"/>
        <v>&lt;security-constraint&gt;
        &lt;display-name&gt;SMQ Actions Security onstraint&lt;/display-name&gt;
        &lt;web-resource-collection&gt;
            &lt;web-resource-name&gt;SMQ Actions Web Security&lt;/web-resource-name&gt;
            &lt;url-pattern&gt;/faces/company/smq/nc/Actions/*&lt;/url-pattern&gt;
        &lt;/web-resource-collection&gt;
        &lt;auth-constraint&gt;
            &lt;role-name&gt;SNC_ACTIONS&lt;/role-name&gt;
        &lt;/auth-constraint&gt;
        &lt;user-data-constraint&gt;
            &lt;transport-guarantee&gt;CONFIDENTIAL&lt;/transport-guarantee&gt;
        &lt;/user-data-constraint&gt;
    &lt;/security-constraint&gt;</v>
      </c>
      <c r="K84" s="9" t="str">
        <f t="shared" si="9"/>
        <v>&lt;security-role&gt;
&lt;role-name&gt;SNC_ACTIONS&lt;/role-name&gt;
&lt;/security-role&gt;</v>
      </c>
      <c r="L84" s="6" t="str">
        <f t="shared" si="10"/>
        <v>&lt;security-role-mapping&gt;
    &lt;role-name&gt;SNC_ACTIONS&lt;/role-name&gt;
    &lt;group-name&gt;SNC_ACTIONS&lt;/group-name&gt;
  &lt;/security-role-mapping&gt;</v>
      </c>
      <c r="M84" s="9" t="str">
        <f t="shared" si="11"/>
        <v xml:space="preserve">actions_Name=Actions
actions_Path=/faces/company/smq/nc/Actions/*
actions_RoleName=SNC_ACTIONS
actions_Description=Permet la gestion des actions de non conformités
</v>
      </c>
      <c r="N84" s="9" t="str">
        <f t="shared" si="12"/>
        <v>CheckboxTreeNode nodeActions = new CheckboxTreeNode(new CtrlAccess(ResourceBundle.getBundle(JsfUtil.SECURITY).getString("actions_Name"),
                ResourceBundle.getBundle(JsfUtil.SECURITY).getString("actions_RoleName"),
                ResourceBundle.getBundle(JsfUtil.SECURITY).getString("actions_Path""),
                ResourceBundle.getBundle(JsfUtil.SECURITY).getString("actions_Description"")),
                nodeNc);
"</v>
      </c>
      <c r="O84" s="9">
        <v>0</v>
      </c>
      <c r="P84" s="6" t="str">
        <f t="shared" si="13"/>
        <v>INSERT INTO `ism`.`ism_role` (`role`, `rolename`) VALUES ('SNC_ACTIONS', 'SMQ Actions');</v>
      </c>
      <c r="Q84" s="11" t="str">
        <f t="shared" si="15"/>
        <v>INSERT INTO `ism`.`staff_group_def_role` (`stgdr_company`, `stgdr_group_def`, `stgdr_role`, `stgdr_activated`, `stgdr_created`) VALUES ('39', 'GOUROU', 'SNC_ACTIONS', 1, NOW()),('39', 'ADMIN', 'SNC_ACTIONS', 1, NOW());</v>
      </c>
      <c r="R84" s="9" t="str">
        <f t="shared" si="14"/>
        <v>&lt;br /&gt;
 &lt;h:outputText value="User in role SNC_ACTIONS : #{request.isUserInRole('SNC_ACTIONS')}" /&gt;</v>
      </c>
    </row>
    <row r="85" spans="1:18" ht="13.5" customHeight="1" x14ac:dyDescent="0.25">
      <c r="A85" s="2"/>
      <c r="B85" s="2" t="s">
        <v>338</v>
      </c>
      <c r="C85" s="8" t="s">
        <v>400</v>
      </c>
      <c r="D85" s="8" t="s">
        <v>412</v>
      </c>
      <c r="E85" s="8" t="s">
        <v>651</v>
      </c>
      <c r="F85" s="8" t="s">
        <v>512</v>
      </c>
      <c r="G85" s="8" t="s">
        <v>711</v>
      </c>
      <c r="H85" s="8" t="s">
        <v>462</v>
      </c>
      <c r="I85" t="s">
        <v>95</v>
      </c>
      <c r="J85" s="9" t="str">
        <f t="shared" si="8"/>
        <v>&lt;security-constraint&gt;
        &lt;display-name&gt;Create SMQ Actions Security onstraint&lt;/display-name&gt;
        &lt;web-resource-collection&gt;
            &lt;web-resource-name&gt;Create SMQ Actions Web Security&lt;/web-resource-name&gt;
            &lt;url-pattern&gt;/faces/company/smq/nc/Actions/Create.xhtml&lt;/url-pattern&gt;
        &lt;/web-resource-collection&gt;
        &lt;auth-constraint&gt;
            &lt;role-name&gt;SNC_ACTIONS_C&lt;/role-name&gt;
        &lt;/auth-constraint&gt;
        &lt;user-data-constraint&gt;
            &lt;transport-guarantee&gt;CONFIDENTIAL&lt;/transport-guarantee&gt;
        &lt;/user-data-constraint&gt;
    &lt;/security-constraint&gt;</v>
      </c>
      <c r="K85" s="9" t="str">
        <f t="shared" si="9"/>
        <v>&lt;security-role&gt;
&lt;role-name&gt;SNC_ACTIONS_C&lt;/role-name&gt;
&lt;/security-role&gt;</v>
      </c>
      <c r="L85" s="6" t="str">
        <f t="shared" si="10"/>
        <v>&lt;security-role-mapping&gt;
    &lt;role-name&gt;SNC_ACTIONS_C&lt;/role-name&gt;
    &lt;group-name&gt;SNC_ACTIONS_C&lt;/group-name&gt;
  &lt;/security-role-mapping&gt;</v>
      </c>
      <c r="M85" s="9" t="str">
        <f t="shared" si="11"/>
        <v xml:space="preserve">ncActionsCreate_Name=Création
ncActionsCreate_Path=/faces/company/smq/nc/Actions/Create.xhtml
ncActionsCreate_RoleName=SNC_ACTIONS_C
ncActionsCreate_Description=Permet la création d'une actions 
</v>
      </c>
      <c r="N85" s="9" t="str">
        <f t="shared" si="12"/>
        <v>CheckboxTreeNode nodeNcActionsCreate = new CheckboxTreeNode(new CtrlAccess(ResourceBundle.getBundle(JsfUtil.SECURITY).getString("ncActionsCreate_Name"),
                ResourceBundle.getBundle(JsfUtil.SECURITY).getString("ncActionsCreate_RoleName"),
                ResourceBundle.getBundle(JsfUtil.SECURITY).getString("ncActionsCreate_Path""),
                ResourceBundle.getBundle(JsfUtil.SECURITY).getString("ncActionsCreate_Description"")),
                nodeActions);
"</v>
      </c>
      <c r="O85" s="9">
        <v>0</v>
      </c>
      <c r="P85" s="6" t="str">
        <f t="shared" si="13"/>
        <v>INSERT INTO `ism`.`ism_role` (`role`, `rolename`) VALUES ('SNC_ACTIONS_C', 'Create SMQ Actions');</v>
      </c>
      <c r="Q85" s="11" t="str">
        <f t="shared" si="15"/>
        <v>INSERT INTO `ism`.`staff_group_def_role` (`stgdr_company`, `stgdr_group_def`, `stgdr_role`, `stgdr_activated`, `stgdr_created`) VALUES ('39', 'GOUROU', 'SNC_ACTIONS_C', 1, NOW()),('39', 'ADMIN', 'SNC_ACTIONS_C', 1, NOW());</v>
      </c>
      <c r="R85" s="9" t="str">
        <f t="shared" si="14"/>
        <v>&lt;br /&gt;
 &lt;h:outputText value="User in role SNC_ACTIONS_C : #{request.isUserInRole('SNC_ACTIONS_C')}" /&gt;</v>
      </c>
    </row>
    <row r="86" spans="1:18" ht="13.5" customHeight="1" x14ac:dyDescent="0.25">
      <c r="A86" s="2"/>
      <c r="B86" s="2" t="s">
        <v>339</v>
      </c>
      <c r="C86" s="8" t="s">
        <v>401</v>
      </c>
      <c r="D86" s="8" t="s">
        <v>413</v>
      </c>
      <c r="E86" s="8" t="s">
        <v>645</v>
      </c>
      <c r="F86" s="8" t="s">
        <v>513</v>
      </c>
      <c r="G86" s="8" t="s">
        <v>712</v>
      </c>
      <c r="H86" s="8" t="s">
        <v>462</v>
      </c>
      <c r="I86" t="s">
        <v>95</v>
      </c>
      <c r="J86" s="9" t="str">
        <f t="shared" si="8"/>
        <v>&lt;security-constraint&gt;
        &lt;display-name&gt;Edit SMQ Actions Security onstraint&lt;/display-name&gt;
        &lt;web-resource-collection&gt;
            &lt;web-resource-name&gt;Edit SMQ Actions Web Security&lt;/web-resource-name&gt;
            &lt;url-pattern&gt;/faces/company/smq/nc/Actions/Edit.xhtml&lt;/url-pattern&gt;
        &lt;/web-resource-collection&gt;
        &lt;auth-constraint&gt;
            &lt;role-name&gt;SNC_ACTIONS_E&lt;/role-name&gt;
        &lt;/auth-constraint&gt;
        &lt;user-data-constraint&gt;
            &lt;transport-guarantee&gt;CONFIDENTIAL&lt;/transport-guarantee&gt;
        &lt;/user-data-constraint&gt;
    &lt;/security-constraint&gt;</v>
      </c>
      <c r="K86" s="9" t="str">
        <f t="shared" si="9"/>
        <v>&lt;security-role&gt;
&lt;role-name&gt;SNC_ACTIONS_E&lt;/role-name&gt;
&lt;/security-role&gt;</v>
      </c>
      <c r="L86" s="6" t="str">
        <f t="shared" si="10"/>
        <v>&lt;security-role-mapping&gt;
    &lt;role-name&gt;SNC_ACTIONS_E&lt;/role-name&gt;
    &lt;group-name&gt;SNC_ACTIONS_E&lt;/group-name&gt;
  &lt;/security-role-mapping&gt;</v>
      </c>
      <c r="M86" s="9" t="str">
        <f t="shared" si="11"/>
        <v xml:space="preserve">ncActionsEdit_Name=Edition
ncActionsEdit_Path=/faces/company/smq/nc/Actions/Edit.xhtml
ncActionsEdit_RoleName=SNC_ACTIONS_E
ncActionsEdit_Description=Permet l'édition d'une action
</v>
      </c>
      <c r="N86" s="9" t="str">
        <f t="shared" si="12"/>
        <v>CheckboxTreeNode nodeNcActionsEdit = new CheckboxTreeNode(new CtrlAccess(ResourceBundle.getBundle(JsfUtil.SECURITY).getString("ncActionsEdit_Name"),
                ResourceBundle.getBundle(JsfUtil.SECURITY).getString("ncActionsEdit_RoleName"),
                ResourceBundle.getBundle(JsfUtil.SECURITY).getString("ncActionsEdit_Path""),
                ResourceBundle.getBundle(JsfUtil.SECURITY).getString("ncActionsEdit_Description"")),
                nodeActions);
"</v>
      </c>
      <c r="O86" s="9">
        <v>0</v>
      </c>
      <c r="P86" s="6" t="str">
        <f t="shared" si="13"/>
        <v>INSERT INTO `ism`.`ism_role` (`role`, `rolename`) VALUES ('SNC_ACTIONS_E', 'Edit SMQ Actions');</v>
      </c>
      <c r="Q86" s="11" t="str">
        <f t="shared" si="15"/>
        <v>INSERT INTO `ism`.`staff_group_def_role` (`stgdr_company`, `stgdr_group_def`, `stgdr_role`, `stgdr_activated`, `stgdr_created`) VALUES ('39', 'GOUROU', 'SNC_ACTIONS_E', 1, NOW()),('39', 'ADMIN', 'SNC_ACTIONS_E', 1, NOW());</v>
      </c>
      <c r="R86" s="9" t="str">
        <f t="shared" si="14"/>
        <v>&lt;br /&gt;
 &lt;h:outputText value="User in role SNC_ACTIONS_E : #{request.isUserInRole('SNC_ACTIONS_E')}" /&gt;</v>
      </c>
    </row>
    <row r="87" spans="1:18" ht="13.5" customHeight="1" x14ac:dyDescent="0.25">
      <c r="A87" s="2"/>
      <c r="B87" s="2" t="s">
        <v>340</v>
      </c>
      <c r="C87" s="8" t="s">
        <v>402</v>
      </c>
      <c r="D87" s="8" t="s">
        <v>414</v>
      </c>
      <c r="E87" s="8" t="s">
        <v>646</v>
      </c>
      <c r="F87" s="8" t="s">
        <v>514</v>
      </c>
      <c r="G87" s="8" t="s">
        <v>713</v>
      </c>
      <c r="H87" s="8" t="s">
        <v>462</v>
      </c>
      <c r="I87" t="s">
        <v>95</v>
      </c>
      <c r="J87" s="9" t="str">
        <f t="shared" si="8"/>
        <v>&lt;security-constraint&gt;
        &lt;display-name&gt;List SMQ Actions Security onstraint&lt;/display-name&gt;
        &lt;web-resource-collection&gt;
            &lt;web-resource-name&gt;List SMQ Actions Web Security&lt;/web-resource-name&gt;
            &lt;url-pattern&gt;/faces/company/smq/nc/Actions/List.xhtml&lt;/url-pattern&gt;
        &lt;/web-resource-collection&gt;
        &lt;auth-constraint&gt;
            &lt;role-name&gt;SNC_ACTIONS_L&lt;/role-name&gt;
        &lt;/auth-constraint&gt;
        &lt;user-data-constraint&gt;
            &lt;transport-guarantee&gt;CONFIDENTIAL&lt;/transport-guarantee&gt;
        &lt;/user-data-constraint&gt;
    &lt;/security-constraint&gt;</v>
      </c>
      <c r="K87" s="9" t="str">
        <f t="shared" si="9"/>
        <v>&lt;security-role&gt;
&lt;role-name&gt;SNC_ACTIONS_L&lt;/role-name&gt;
&lt;/security-role&gt;</v>
      </c>
      <c r="L87" s="6" t="str">
        <f t="shared" si="10"/>
        <v>&lt;security-role-mapping&gt;
    &lt;role-name&gt;SNC_ACTIONS_L&lt;/role-name&gt;
    &lt;group-name&gt;SNC_ACTIONS_L&lt;/group-name&gt;
  &lt;/security-role-mapping&gt;</v>
      </c>
      <c r="M87" s="9" t="str">
        <f t="shared" si="11"/>
        <v xml:space="preserve">ncActionsList_Name=Lister
ncActionsList_Path=/faces/company/smq/nc/Actions/List.xhtml
ncActionsList_RoleName=SNC_ACTIONS_L
ncActionsList_Description=Permet de visualiser la liste des actions
</v>
      </c>
      <c r="N87" s="9" t="str">
        <f t="shared" si="12"/>
        <v>CheckboxTreeNode nodeNcActionsList = new CheckboxTreeNode(new CtrlAccess(ResourceBundle.getBundle(JsfUtil.SECURITY).getString("ncActionsList_Name"),
                ResourceBundle.getBundle(JsfUtil.SECURITY).getString("ncActionsList_RoleName"),
                ResourceBundle.getBundle(JsfUtil.SECURITY).getString("ncActionsList_Path""),
                ResourceBundle.getBundle(JsfUtil.SECURITY).getString("ncActionsList_Description"")),
                nodeActions);
"</v>
      </c>
      <c r="O87" s="9">
        <v>0</v>
      </c>
      <c r="P87" s="6" t="str">
        <f t="shared" si="13"/>
        <v>INSERT INTO `ism`.`ism_role` (`role`, `rolename`) VALUES ('SNC_ACTIONS_L', 'List SMQ Actions');</v>
      </c>
      <c r="Q87" s="11" t="str">
        <f t="shared" si="15"/>
        <v>INSERT INTO `ism`.`staff_group_def_role` (`stgdr_company`, `stgdr_group_def`, `stgdr_role`, `stgdr_activated`, `stgdr_created`) VALUES ('39', 'GOUROU', 'SNC_ACTIONS_L', 1, NOW()),('39', 'ADMIN', 'SNC_ACTIONS_L', 1, NOW());</v>
      </c>
      <c r="R87" s="9" t="str">
        <f t="shared" si="14"/>
        <v>&lt;br /&gt;
 &lt;h:outputText value="User in role SNC_ACTIONS_L : #{request.isUserInRole('SNC_ACTIONS_L')}" /&gt;</v>
      </c>
    </row>
    <row r="88" spans="1:18" ht="13.5" customHeight="1" x14ac:dyDescent="0.25">
      <c r="A88" s="2"/>
      <c r="B88" s="2" t="s">
        <v>341</v>
      </c>
      <c r="C88" s="8" t="s">
        <v>403</v>
      </c>
      <c r="D88" s="8" t="s">
        <v>415</v>
      </c>
      <c r="E88" s="8" t="s">
        <v>647</v>
      </c>
      <c r="F88" s="8" t="s">
        <v>515</v>
      </c>
      <c r="G88" s="8" t="s">
        <v>714</v>
      </c>
      <c r="H88" s="8" t="s">
        <v>462</v>
      </c>
      <c r="I88" t="s">
        <v>95</v>
      </c>
      <c r="J88" s="9" t="str">
        <f t="shared" si="8"/>
        <v>&lt;security-constraint&gt;
        &lt;display-name&gt;View SMQ Actions Security onstraint&lt;/display-name&gt;
        &lt;web-resource-collection&gt;
            &lt;web-resource-name&gt;View SMQ Actions Web Security&lt;/web-resource-name&gt;
            &lt;url-pattern&gt;/faces/company/smq/nc/Actions/View.xhtml&lt;/url-pattern&gt;
        &lt;/web-resource-collection&gt;
        &lt;auth-constraint&gt;
            &lt;role-name&gt;SNC_ACTIONS_V&lt;/role-name&gt;
        &lt;/auth-constraint&gt;
        &lt;user-data-constraint&gt;
            &lt;transport-guarantee&gt;CONFIDENTIAL&lt;/transport-guarantee&gt;
        &lt;/user-data-constraint&gt;
    &lt;/security-constraint&gt;</v>
      </c>
      <c r="K88" s="9" t="str">
        <f t="shared" si="9"/>
        <v>&lt;security-role&gt;
&lt;role-name&gt;SNC_ACTIONS_V&lt;/role-name&gt;
&lt;/security-role&gt;</v>
      </c>
      <c r="L88" s="6" t="str">
        <f t="shared" si="10"/>
        <v>&lt;security-role-mapping&gt;
    &lt;role-name&gt;SNC_ACTIONS_V&lt;/role-name&gt;
    &lt;group-name&gt;SNC_ACTIONS_V&lt;/group-name&gt;
  &lt;/security-role-mapping&gt;</v>
      </c>
      <c r="M88" s="9" t="str">
        <f t="shared" si="11"/>
        <v xml:space="preserve">ncActionsView_Name=Visualiser
ncActionsView_Path=/faces/company/smq/nc/Actions/View.xhtml
ncActionsView_RoleName=SNC_ACTIONS_V
ncActionsView_Description=Permet de visualiser le détail d'une action
</v>
      </c>
      <c r="N88" s="9" t="str">
        <f t="shared" si="12"/>
        <v>CheckboxTreeNode nodeNcActionsView = new CheckboxTreeNode(new CtrlAccess(ResourceBundle.getBundle(JsfUtil.SECURITY).getString("ncActionsView_Name"),
                ResourceBundle.getBundle(JsfUtil.SECURITY).getString("ncActionsView_RoleName"),
                ResourceBundle.getBundle(JsfUtil.SECURITY).getString("ncActionsView_Path""),
                ResourceBundle.getBundle(JsfUtil.SECURITY).getString("ncActionsView_Description"")),
                nodeActions);
"</v>
      </c>
      <c r="O88" s="9">
        <v>0</v>
      </c>
      <c r="P88" s="6" t="str">
        <f t="shared" si="13"/>
        <v>INSERT INTO `ism`.`ism_role` (`role`, `rolename`) VALUES ('SNC_ACTIONS_V', 'View SMQ Actions');</v>
      </c>
      <c r="Q88" s="11" t="str">
        <f t="shared" si="15"/>
        <v>INSERT INTO `ism`.`staff_group_def_role` (`stgdr_company`, `stgdr_group_def`, `stgdr_role`, `stgdr_activated`, `stgdr_created`) VALUES ('39', 'GOUROU', 'SNC_ACTIONS_V', 1, NOW()),('39', 'ADMIN', 'SNC_ACTIONS_V', 1, NOW());</v>
      </c>
      <c r="R88" s="9" t="str">
        <f t="shared" si="14"/>
        <v>&lt;br /&gt;
 &lt;h:outputText value="User in role SNC_ACTIONS_V : #{request.isUserInRole('SNC_ACTIONS_V')}" /&gt;</v>
      </c>
    </row>
    <row r="89" spans="1:18" ht="13.5" customHeight="1" x14ac:dyDescent="0.25">
      <c r="A89" s="4"/>
      <c r="B89" s="4" t="s">
        <v>343</v>
      </c>
      <c r="C89" s="4" t="s">
        <v>394</v>
      </c>
      <c r="D89" s="4" t="s">
        <v>407</v>
      </c>
      <c r="E89" s="4" t="s">
        <v>665</v>
      </c>
      <c r="F89" s="4" t="s">
        <v>516</v>
      </c>
      <c r="G89" s="4" t="s">
        <v>715</v>
      </c>
      <c r="H89" s="4" t="s">
        <v>57</v>
      </c>
      <c r="I89" t="s">
        <v>95</v>
      </c>
      <c r="J89" s="9" t="str">
        <f t="shared" si="8"/>
        <v>&lt;security-constraint&gt;
        &lt;display-name&gt;SMQ Frequence Security onstraint&lt;/display-name&gt;
        &lt;web-resource-collection&gt;
            &lt;web-resource-name&gt;SMQ Frequence Web Security&lt;/web-resource-name&gt;
            &lt;url-pattern&gt;/faces/company/smq/nc/Frequence/*&lt;/url-pattern&gt;
        &lt;/web-resource-collection&gt;
        &lt;auth-constraint&gt;
            &lt;role-name&gt;SNC_FREQUENCE&lt;/role-name&gt;
        &lt;/auth-constraint&gt;
        &lt;user-data-constraint&gt;
            &lt;transport-guarantee&gt;CONFIDENTIAL&lt;/transport-guarantee&gt;
        &lt;/user-data-constraint&gt;
    &lt;/security-constraint&gt;</v>
      </c>
      <c r="K89" s="9" t="str">
        <f t="shared" si="9"/>
        <v>&lt;security-role&gt;
&lt;role-name&gt;SNC_FREQUENCE&lt;/role-name&gt;
&lt;/security-role&gt;</v>
      </c>
      <c r="L89" s="6" t="str">
        <f t="shared" si="10"/>
        <v>&lt;security-role-mapping&gt;
    &lt;role-name&gt;SNC_FREQUENCE&lt;/role-name&gt;
    &lt;group-name&gt;SNC_FREQUENCE&lt;/group-name&gt;
  &lt;/security-role-mapping&gt;</v>
      </c>
      <c r="M89" s="9" t="str">
        <f t="shared" si="11"/>
        <v xml:space="preserve">ncFrequence_Name=Fréquence
ncFrequence_Path=/faces/company/smq/nc/Frequence/*
ncFrequence_RoleName=SNC_FREQUENCE
ncFrequence_Description=Permet la gestion des fréquences de non-conformité
</v>
      </c>
      <c r="N89" s="9" t="str">
        <f t="shared" si="12"/>
        <v>CheckboxTreeNode nodeNcFrequence = new CheckboxTreeNode(new CtrlAccess(ResourceBundle.getBundle(JsfUtil.SECURITY).getString("ncFrequence_Name"),
                ResourceBundle.getBundle(JsfUtil.SECURITY).getString("ncFrequence_RoleName"),
                ResourceBundle.getBundle(JsfUtil.SECURITY).getString("ncFrequence_Path""),
                ResourceBundle.getBundle(JsfUtil.SECURITY).getString("ncFrequence_Description"")),
                nodeNc);
"</v>
      </c>
      <c r="O89" s="9">
        <v>0</v>
      </c>
      <c r="P89" s="6" t="str">
        <f t="shared" si="13"/>
        <v>INSERT INTO `ism`.`ism_role` (`role`, `rolename`) VALUES ('SNC_FREQUENCE', 'SMQ Frequence');</v>
      </c>
      <c r="Q89" s="11" t="str">
        <f t="shared" si="15"/>
        <v>INSERT INTO `ism`.`staff_group_def_role` (`stgdr_company`, `stgdr_group_def`, `stgdr_role`, `stgdr_activated`, `stgdr_created`) VALUES ('39', 'GOUROU', 'SNC_FREQUENCE', 1, NOW()),('39', 'ADMIN', 'SNC_FREQUENCE', 1, NOW());</v>
      </c>
      <c r="R89" s="9" t="str">
        <f t="shared" si="14"/>
        <v>&lt;br /&gt;
 &lt;h:outputText value="User in role SNC_FREQUENCE : #{request.isUserInRole('SNC_FREQUENCE')}" /&gt;</v>
      </c>
    </row>
    <row r="90" spans="1:18" ht="13.5" customHeight="1" x14ac:dyDescent="0.25">
      <c r="A90" s="2"/>
      <c r="B90" s="2" t="s">
        <v>344</v>
      </c>
      <c r="C90" s="8" t="s">
        <v>395</v>
      </c>
      <c r="D90" s="8" t="s">
        <v>416</v>
      </c>
      <c r="E90" s="8" t="s">
        <v>651</v>
      </c>
      <c r="F90" s="8" t="s">
        <v>517</v>
      </c>
      <c r="G90" s="8" t="s">
        <v>716</v>
      </c>
      <c r="H90" s="8" t="s">
        <v>516</v>
      </c>
      <c r="I90" t="s">
        <v>95</v>
      </c>
      <c r="J90" s="9" t="str">
        <f t="shared" si="8"/>
        <v>&lt;security-constraint&gt;
        &lt;display-name&gt;Create SMQ Frequence Security onstraint&lt;/display-name&gt;
        &lt;web-resource-collection&gt;
            &lt;web-resource-name&gt;Create SMQ Frequence Web Security&lt;/web-resource-name&gt;
            &lt;url-pattern&gt;/faces/company/smq/nc/Frequence/Create.xhtml&lt;/url-pattern&gt;
        &lt;/web-resource-collection&gt;
        &lt;auth-constraint&gt;
            &lt;role-name&gt;SNC_FREQUENCE_C&lt;/role-name&gt;
        &lt;/auth-constraint&gt;
        &lt;user-data-constraint&gt;
            &lt;transport-guarantee&gt;CONFIDENTIAL&lt;/transport-guarantee&gt;
        &lt;/user-data-constraint&gt;
    &lt;/security-constraint&gt;</v>
      </c>
      <c r="K90" s="9" t="str">
        <f t="shared" si="9"/>
        <v>&lt;security-role&gt;
&lt;role-name&gt;SNC_FREQUENCE_C&lt;/role-name&gt;
&lt;/security-role&gt;</v>
      </c>
      <c r="L90" s="6" t="str">
        <f t="shared" si="10"/>
        <v>&lt;security-role-mapping&gt;
    &lt;role-name&gt;SNC_FREQUENCE_C&lt;/role-name&gt;
    &lt;group-name&gt;SNC_FREQUENCE_C&lt;/group-name&gt;
  &lt;/security-role-mapping&gt;</v>
      </c>
      <c r="M90" s="9" t="str">
        <f t="shared" si="11"/>
        <v xml:space="preserve">ncFrequenceCreate_Name=Création
ncFrequenceCreate_Path=/faces/company/smq/nc/Frequence/Create.xhtml
ncFrequenceCreate_RoleName=SNC_FREQUENCE_C
ncFrequenceCreate_Description=Permet la création d'une fréquence de non-conformité
</v>
      </c>
      <c r="N90" s="9" t="str">
        <f t="shared" si="12"/>
        <v>CheckboxTreeNode nodeNcFrequenceCreate = new CheckboxTreeNode(new CtrlAccess(ResourceBundle.getBundle(JsfUtil.SECURITY).getString("ncFrequenceCreate_Name"),
                ResourceBundle.getBundle(JsfUtil.SECURITY).getString("ncFrequenceCreate_RoleName"),
                ResourceBundle.getBundle(JsfUtil.SECURITY).getString("ncFrequenceCreate_Path""),
                ResourceBundle.getBundle(JsfUtil.SECURITY).getString("ncFrequenceCreate_Description"")),
                nodeNcFrequence);
"</v>
      </c>
      <c r="O90" s="9">
        <v>0</v>
      </c>
      <c r="P90" s="6" t="str">
        <f t="shared" si="13"/>
        <v>INSERT INTO `ism`.`ism_role` (`role`, `rolename`) VALUES ('SNC_FREQUENCE_C', 'Create SMQ Frequence');</v>
      </c>
      <c r="Q90" s="11" t="str">
        <f t="shared" si="15"/>
        <v>INSERT INTO `ism`.`staff_group_def_role` (`stgdr_company`, `stgdr_group_def`, `stgdr_role`, `stgdr_activated`, `stgdr_created`) VALUES ('39', 'GOUROU', 'SNC_FREQUENCE_C', 1, NOW()),('39', 'ADMIN', 'SNC_FREQUENCE_C', 1, NOW());</v>
      </c>
      <c r="R90" s="9" t="str">
        <f t="shared" si="14"/>
        <v>&lt;br /&gt;
 &lt;h:outputText value="User in role SNC_FREQUENCE_C : #{request.isUserInRole('SNC_FREQUENCE_C')}" /&gt;</v>
      </c>
    </row>
    <row r="91" spans="1:18" ht="13.5" customHeight="1" x14ac:dyDescent="0.25">
      <c r="A91" s="2"/>
      <c r="B91" s="2" t="s">
        <v>345</v>
      </c>
      <c r="C91" s="8" t="s">
        <v>396</v>
      </c>
      <c r="D91" s="8" t="s">
        <v>417</v>
      </c>
      <c r="E91" s="8" t="s">
        <v>645</v>
      </c>
      <c r="F91" s="8" t="s">
        <v>518</v>
      </c>
      <c r="G91" s="8" t="s">
        <v>717</v>
      </c>
      <c r="H91" s="8" t="s">
        <v>516</v>
      </c>
      <c r="I91" t="s">
        <v>95</v>
      </c>
      <c r="J91" s="9" t="str">
        <f t="shared" si="8"/>
        <v>&lt;security-constraint&gt;
        &lt;display-name&gt;Edit SMQ Frequence Security onstraint&lt;/display-name&gt;
        &lt;web-resource-collection&gt;
            &lt;web-resource-name&gt;Edit SMQ Frequence Web Security&lt;/web-resource-name&gt;
            &lt;url-pattern&gt;/faces/company/smq/nc/Frequence/Edit.xhtml&lt;/url-pattern&gt;
        &lt;/web-resource-collection&gt;
        &lt;auth-constraint&gt;
            &lt;role-name&gt;SNC_FREQUENCE_E&lt;/role-name&gt;
        &lt;/auth-constraint&gt;
        &lt;user-data-constraint&gt;
            &lt;transport-guarantee&gt;CONFIDENTIAL&lt;/transport-guarantee&gt;
        &lt;/user-data-constraint&gt;
    &lt;/security-constraint&gt;</v>
      </c>
      <c r="K91" s="9" t="str">
        <f t="shared" si="9"/>
        <v>&lt;security-role&gt;
&lt;role-name&gt;SNC_FREQUENCE_E&lt;/role-name&gt;
&lt;/security-role&gt;</v>
      </c>
      <c r="L91" s="6" t="str">
        <f t="shared" si="10"/>
        <v>&lt;security-role-mapping&gt;
    &lt;role-name&gt;SNC_FREQUENCE_E&lt;/role-name&gt;
    &lt;group-name&gt;SNC_FREQUENCE_E&lt;/group-name&gt;
  &lt;/security-role-mapping&gt;</v>
      </c>
      <c r="M91" s="9" t="str">
        <f t="shared" si="11"/>
        <v xml:space="preserve">ncFrequenceEdit_Name=Edition
ncFrequenceEdit_Path=/faces/company/smq/nc/Frequence/Edit.xhtml
ncFrequenceEdit_RoleName=SNC_FREQUENCE_E
ncFrequenceEdit_Description=Permet l'édition d'une fréquence de non-conformité
</v>
      </c>
      <c r="N91" s="9" t="str">
        <f t="shared" si="12"/>
        <v>CheckboxTreeNode nodeNcFrequenceEdit = new CheckboxTreeNode(new CtrlAccess(ResourceBundle.getBundle(JsfUtil.SECURITY).getString("ncFrequenceEdit_Name"),
                ResourceBundle.getBundle(JsfUtil.SECURITY).getString("ncFrequenceEdit_RoleName"),
                ResourceBundle.getBundle(JsfUtil.SECURITY).getString("ncFrequenceEdit_Path""),
                ResourceBundle.getBundle(JsfUtil.SECURITY).getString("ncFrequenceEdit_Description"")),
                nodeNcFrequence);
"</v>
      </c>
      <c r="O91" s="9">
        <v>0</v>
      </c>
      <c r="P91" s="6" t="str">
        <f t="shared" si="13"/>
        <v>INSERT INTO `ism`.`ism_role` (`role`, `rolename`) VALUES ('SNC_FREQUENCE_E', 'Edit SMQ Frequence');</v>
      </c>
      <c r="Q91" s="11" t="str">
        <f t="shared" si="15"/>
        <v>INSERT INTO `ism`.`staff_group_def_role` (`stgdr_company`, `stgdr_group_def`, `stgdr_role`, `stgdr_activated`, `stgdr_created`) VALUES ('39', 'GOUROU', 'SNC_FREQUENCE_E', 1, NOW()),('39', 'ADMIN', 'SNC_FREQUENCE_E', 1, NOW());</v>
      </c>
      <c r="R91" s="9" t="str">
        <f t="shared" si="14"/>
        <v>&lt;br /&gt;
 &lt;h:outputText value="User in role SNC_FREQUENCE_E : #{request.isUserInRole('SNC_FREQUENCE_E')}" /&gt;</v>
      </c>
    </row>
    <row r="92" spans="1:18" ht="13.5" customHeight="1" x14ac:dyDescent="0.25">
      <c r="A92" s="2"/>
      <c r="B92" s="2" t="s">
        <v>346</v>
      </c>
      <c r="C92" s="8" t="s">
        <v>397</v>
      </c>
      <c r="D92" s="8" t="s">
        <v>418</v>
      </c>
      <c r="E92" s="8" t="s">
        <v>646</v>
      </c>
      <c r="F92" s="8" t="s">
        <v>519</v>
      </c>
      <c r="G92" s="8" t="s">
        <v>718</v>
      </c>
      <c r="H92" s="8" t="s">
        <v>516</v>
      </c>
      <c r="I92" t="s">
        <v>95</v>
      </c>
      <c r="J92" s="9" t="str">
        <f t="shared" si="8"/>
        <v>&lt;security-constraint&gt;
        &lt;display-name&gt;List SMQ Frequence Security onstraint&lt;/display-name&gt;
        &lt;web-resource-collection&gt;
            &lt;web-resource-name&gt;List SMQ Frequence Web Security&lt;/web-resource-name&gt;
            &lt;url-pattern&gt;/faces/company/smq/nc/Frequence/List.xhtml&lt;/url-pattern&gt;
        &lt;/web-resource-collection&gt;
        &lt;auth-constraint&gt;
            &lt;role-name&gt;SNC_FREQUENCE_L&lt;/role-name&gt;
        &lt;/auth-constraint&gt;
        &lt;user-data-constraint&gt;
            &lt;transport-guarantee&gt;CONFIDENTIAL&lt;/transport-guarantee&gt;
        &lt;/user-data-constraint&gt;
    &lt;/security-constraint&gt;</v>
      </c>
      <c r="K92" s="9" t="str">
        <f t="shared" si="9"/>
        <v>&lt;security-role&gt;
&lt;role-name&gt;SNC_FREQUENCE_L&lt;/role-name&gt;
&lt;/security-role&gt;</v>
      </c>
      <c r="L92" s="6" t="str">
        <f t="shared" si="10"/>
        <v>&lt;security-role-mapping&gt;
    &lt;role-name&gt;SNC_FREQUENCE_L&lt;/role-name&gt;
    &lt;group-name&gt;SNC_FREQUENCE_L&lt;/group-name&gt;
  &lt;/security-role-mapping&gt;</v>
      </c>
      <c r="M92" s="9" t="str">
        <f t="shared" si="11"/>
        <v xml:space="preserve">ncFrequenceList_Name=Lister
ncFrequenceList_Path=/faces/company/smq/nc/Frequence/List.xhtml
ncFrequenceList_RoleName=SNC_FREQUENCE_L
ncFrequenceList_Description=Permet de visualiser la liste de fréquence de non-conformité
</v>
      </c>
      <c r="N92" s="9" t="str">
        <f t="shared" si="12"/>
        <v>CheckboxTreeNode nodeNcFrequenceList = new CheckboxTreeNode(new CtrlAccess(ResourceBundle.getBundle(JsfUtil.SECURITY).getString("ncFrequenceList_Name"),
                ResourceBundle.getBundle(JsfUtil.SECURITY).getString("ncFrequenceList_RoleName"),
                ResourceBundle.getBundle(JsfUtil.SECURITY).getString("ncFrequenceList_Path""),
                ResourceBundle.getBundle(JsfUtil.SECURITY).getString("ncFrequenceList_Description"")),
                nodeNcFrequence);
"</v>
      </c>
      <c r="O92" s="9">
        <v>0</v>
      </c>
      <c r="P92" s="6" t="str">
        <f t="shared" si="13"/>
        <v>INSERT INTO `ism`.`ism_role` (`role`, `rolename`) VALUES ('SNC_FREQUENCE_L', 'List SMQ Frequence');</v>
      </c>
      <c r="Q92" s="11" t="str">
        <f t="shared" si="15"/>
        <v>INSERT INTO `ism`.`staff_group_def_role` (`stgdr_company`, `stgdr_group_def`, `stgdr_role`, `stgdr_activated`, `stgdr_created`) VALUES ('39', 'GOUROU', 'SNC_FREQUENCE_L', 1, NOW()),('39', 'ADMIN', 'SNC_FREQUENCE_L', 1, NOW());</v>
      </c>
      <c r="R92" s="9" t="str">
        <f t="shared" si="14"/>
        <v>&lt;br /&gt;
 &lt;h:outputText value="User in role SNC_FREQUENCE_L : #{request.isUserInRole('SNC_FREQUENCE_L')}" /&gt;</v>
      </c>
    </row>
    <row r="93" spans="1:18" ht="13.5" customHeight="1" x14ac:dyDescent="0.25">
      <c r="A93" s="2"/>
      <c r="B93" s="2" t="s">
        <v>347</v>
      </c>
      <c r="C93" s="8" t="s">
        <v>398</v>
      </c>
      <c r="D93" s="8" t="s">
        <v>419</v>
      </c>
      <c r="E93" s="8" t="s">
        <v>647</v>
      </c>
      <c r="F93" s="8" t="s">
        <v>520</v>
      </c>
      <c r="G93" s="8" t="s">
        <v>719</v>
      </c>
      <c r="H93" s="8" t="s">
        <v>516</v>
      </c>
      <c r="I93" t="s">
        <v>95</v>
      </c>
      <c r="J93" s="9" t="str">
        <f t="shared" si="8"/>
        <v>&lt;security-constraint&gt;
        &lt;display-name&gt;View SMQ Frequence Security onstraint&lt;/display-name&gt;
        &lt;web-resource-collection&gt;
            &lt;web-resource-name&gt;View SMQ Frequence Web Security&lt;/web-resource-name&gt;
            &lt;url-pattern&gt;/faces/company/smq/nc/Frequence/View.xhtml&lt;/url-pattern&gt;
        &lt;/web-resource-collection&gt;
        &lt;auth-constraint&gt;
            &lt;role-name&gt;SNC_FREQUENCE_V&lt;/role-name&gt;
        &lt;/auth-constraint&gt;
        &lt;user-data-constraint&gt;
            &lt;transport-guarantee&gt;CONFIDENTIAL&lt;/transport-guarantee&gt;
        &lt;/user-data-constraint&gt;
    &lt;/security-constraint&gt;</v>
      </c>
      <c r="K93" s="9" t="str">
        <f t="shared" si="9"/>
        <v>&lt;security-role&gt;
&lt;role-name&gt;SNC_FREQUENCE_V&lt;/role-name&gt;
&lt;/security-role&gt;</v>
      </c>
      <c r="L93" s="6" t="str">
        <f t="shared" si="10"/>
        <v>&lt;security-role-mapping&gt;
    &lt;role-name&gt;SNC_FREQUENCE_V&lt;/role-name&gt;
    &lt;group-name&gt;SNC_FREQUENCE_V&lt;/group-name&gt;
  &lt;/security-role-mapping&gt;</v>
      </c>
      <c r="M93" s="9" t="str">
        <f t="shared" si="11"/>
        <v xml:space="preserve">ncFrequenceView_Name=Visualiser
ncFrequenceView_Path=/faces/company/smq/nc/Frequence/View.xhtml
ncFrequenceView_RoleName=SNC_FREQUENCE_V
ncFrequenceView_Description=Permet de visualiser le détail de fréquence de non-conformité
</v>
      </c>
      <c r="N93" s="9" t="str">
        <f t="shared" si="12"/>
        <v>CheckboxTreeNode nodeNcFrequenceView = new CheckboxTreeNode(new CtrlAccess(ResourceBundle.getBundle(JsfUtil.SECURITY).getString("ncFrequenceView_Name"),
                ResourceBundle.getBundle(JsfUtil.SECURITY).getString("ncFrequenceView_RoleName"),
                ResourceBundle.getBundle(JsfUtil.SECURITY).getString("ncFrequenceView_Path""),
                ResourceBundle.getBundle(JsfUtil.SECURITY).getString("ncFrequenceView_Description"")),
                nodeNcFrequence);
"</v>
      </c>
      <c r="O93" s="9">
        <v>0</v>
      </c>
      <c r="P93" s="6" t="str">
        <f t="shared" si="13"/>
        <v>INSERT INTO `ism`.`ism_role` (`role`, `rolename`) VALUES ('SNC_FREQUENCE_V', 'View SMQ Frequence');</v>
      </c>
      <c r="Q93" s="11" t="str">
        <f t="shared" si="15"/>
        <v>INSERT INTO `ism`.`staff_group_def_role` (`stgdr_company`, `stgdr_group_def`, `stgdr_role`, `stgdr_activated`, `stgdr_created`) VALUES ('39', 'GOUROU', 'SNC_FREQUENCE_V', 1, NOW()),('39', 'ADMIN', 'SNC_FREQUENCE_V', 1, NOW());</v>
      </c>
      <c r="R93" s="9" t="str">
        <f t="shared" si="14"/>
        <v>&lt;br /&gt;
 &lt;h:outputText value="User in role SNC_FREQUENCE_V : #{request.isUserInRole('SNC_FREQUENCE_V')}" /&gt;</v>
      </c>
    </row>
    <row r="94" spans="1:18" ht="13.5" customHeight="1" x14ac:dyDescent="0.25">
      <c r="A94" s="4"/>
      <c r="B94" s="4" t="s">
        <v>348</v>
      </c>
      <c r="C94" s="4" t="s">
        <v>389</v>
      </c>
      <c r="D94" s="4" t="s">
        <v>408</v>
      </c>
      <c r="E94" s="4" t="s">
        <v>666</v>
      </c>
      <c r="F94" s="4" t="s">
        <v>521</v>
      </c>
      <c r="G94" s="4" t="s">
        <v>720</v>
      </c>
      <c r="H94" s="4" t="s">
        <v>57</v>
      </c>
      <c r="I94" t="s">
        <v>95</v>
      </c>
      <c r="J94" s="9" t="str">
        <f t="shared" si="8"/>
        <v>&lt;security-constraint&gt;
        &lt;display-name&gt;SMQ Gravite Security onstraint&lt;/display-name&gt;
        &lt;web-resource-collection&gt;
            &lt;web-resource-name&gt;SMQ Gravite Web Security&lt;/web-resource-name&gt;
            &lt;url-pattern&gt;/faces/company/smq/nc/Gravite/*&lt;/url-pattern&gt;
        &lt;/web-resource-collection&gt;
        &lt;auth-constraint&gt;
            &lt;role-name&gt;SNC_GRAVITE&lt;/role-name&gt;
        &lt;/auth-constraint&gt;
        &lt;user-data-constraint&gt;
            &lt;transport-guarantee&gt;CONFIDENTIAL&lt;/transport-guarantee&gt;
        &lt;/user-data-constraint&gt;
    &lt;/security-constraint&gt;</v>
      </c>
      <c r="K94" s="9" t="str">
        <f t="shared" si="9"/>
        <v>&lt;security-role&gt;
&lt;role-name&gt;SNC_GRAVITE&lt;/role-name&gt;
&lt;/security-role&gt;</v>
      </c>
      <c r="L94" s="6" t="str">
        <f t="shared" si="10"/>
        <v>&lt;security-role-mapping&gt;
    &lt;role-name&gt;SNC_GRAVITE&lt;/role-name&gt;
    &lt;group-name&gt;SNC_GRAVITE&lt;/group-name&gt;
  &lt;/security-role-mapping&gt;</v>
      </c>
      <c r="M94" s="9" t="str">
        <f t="shared" si="11"/>
        <v xml:space="preserve">ncGravite_Name=Gravité
ncGravite_Path=/faces/company/smq/nc/Gravite/*
ncGravite_RoleName=SNC_GRAVITE
ncGravite_Description=Permet la gestion des gravités de non-conformité
</v>
      </c>
      <c r="N94" s="9" t="str">
        <f t="shared" si="12"/>
        <v>CheckboxTreeNode nodeNcGravite = new CheckboxTreeNode(new CtrlAccess(ResourceBundle.getBundle(JsfUtil.SECURITY).getString("ncGravite_Name"),
                ResourceBundle.getBundle(JsfUtil.SECURITY).getString("ncGravite_RoleName"),
                ResourceBundle.getBundle(JsfUtil.SECURITY).getString("ncGravite_Path""),
                ResourceBundle.getBundle(JsfUtil.SECURITY).getString("ncGravite_Description"")),
                nodeNc);
"</v>
      </c>
      <c r="O94" s="9">
        <v>0</v>
      </c>
      <c r="P94" s="6" t="str">
        <f t="shared" si="13"/>
        <v>INSERT INTO `ism`.`ism_role` (`role`, `rolename`) VALUES ('SNC_GRAVITE', 'SMQ Gravite');</v>
      </c>
      <c r="Q94" s="11" t="str">
        <f t="shared" si="15"/>
        <v>INSERT INTO `ism`.`staff_group_def_role` (`stgdr_company`, `stgdr_group_def`, `stgdr_role`, `stgdr_activated`, `stgdr_created`) VALUES ('39', 'GOUROU', 'SNC_GRAVITE', 1, NOW()),('39', 'ADMIN', 'SNC_GRAVITE', 1, NOW());</v>
      </c>
      <c r="R94" s="9" t="str">
        <f t="shared" si="14"/>
        <v>&lt;br /&gt;
 &lt;h:outputText value="User in role SNC_GRAVITE : #{request.isUserInRole('SNC_GRAVITE')}" /&gt;</v>
      </c>
    </row>
    <row r="95" spans="1:18" ht="13.5" customHeight="1" x14ac:dyDescent="0.25">
      <c r="A95" s="2"/>
      <c r="B95" s="2" t="s">
        <v>349</v>
      </c>
      <c r="C95" s="8" t="s">
        <v>390</v>
      </c>
      <c r="D95" s="8" t="s">
        <v>420</v>
      </c>
      <c r="E95" s="8" t="s">
        <v>651</v>
      </c>
      <c r="F95" s="8" t="s">
        <v>522</v>
      </c>
      <c r="G95" s="8" t="s">
        <v>721</v>
      </c>
      <c r="H95" s="8" t="s">
        <v>521</v>
      </c>
      <c r="I95" t="s">
        <v>95</v>
      </c>
      <c r="J95" s="9" t="str">
        <f t="shared" si="8"/>
        <v>&lt;security-constraint&gt;
        &lt;display-name&gt;Create SMQ Gravite Security onstraint&lt;/display-name&gt;
        &lt;web-resource-collection&gt;
            &lt;web-resource-name&gt;Create SMQ Gravite Web Security&lt;/web-resource-name&gt;
            &lt;url-pattern&gt;/faces/company/smq/nc/Gravite/Create.xhtml&lt;/url-pattern&gt;
        &lt;/web-resource-collection&gt;
        &lt;auth-constraint&gt;
            &lt;role-name&gt;SNC_GRAVITE_C&lt;/role-name&gt;
        &lt;/auth-constraint&gt;
        &lt;user-data-constraint&gt;
            &lt;transport-guarantee&gt;CONFIDENTIAL&lt;/transport-guarantee&gt;
        &lt;/user-data-constraint&gt;
    &lt;/security-constraint&gt;</v>
      </c>
      <c r="K95" s="9" t="str">
        <f t="shared" si="9"/>
        <v>&lt;security-role&gt;
&lt;role-name&gt;SNC_GRAVITE_C&lt;/role-name&gt;
&lt;/security-role&gt;</v>
      </c>
      <c r="L95" s="6" t="str">
        <f t="shared" si="10"/>
        <v>&lt;security-role-mapping&gt;
    &lt;role-name&gt;SNC_GRAVITE_C&lt;/role-name&gt;
    &lt;group-name&gt;SNC_GRAVITE_C&lt;/group-name&gt;
  &lt;/security-role-mapping&gt;</v>
      </c>
      <c r="M95" s="9" t="str">
        <f t="shared" si="11"/>
        <v xml:space="preserve">ncGraviteCreate_Name=Création
ncGraviteCreate_Path=/faces/company/smq/nc/Gravite/Create.xhtml
ncGraviteCreate_RoleName=SNC_GRAVITE_C
ncGraviteCreate_Description=Permet la création d'une gravité de non-conformité
</v>
      </c>
      <c r="N95" s="9" t="str">
        <f t="shared" si="12"/>
        <v>CheckboxTreeNode nodeNcGraviteCreate = new CheckboxTreeNode(new CtrlAccess(ResourceBundle.getBundle(JsfUtil.SECURITY).getString("ncGraviteCreate_Name"),
                ResourceBundle.getBundle(JsfUtil.SECURITY).getString("ncGraviteCreate_RoleName"),
                ResourceBundle.getBundle(JsfUtil.SECURITY).getString("ncGraviteCreate_Path""),
                ResourceBundle.getBundle(JsfUtil.SECURITY).getString("ncGraviteCreate_Description"")),
                nodeNcGravite);
"</v>
      </c>
      <c r="O95" s="9">
        <v>0</v>
      </c>
      <c r="P95" s="6" t="str">
        <f t="shared" si="13"/>
        <v>INSERT INTO `ism`.`ism_role` (`role`, `rolename`) VALUES ('SNC_GRAVITE_C', 'Create SMQ Gravite');</v>
      </c>
      <c r="Q95" s="11" t="str">
        <f t="shared" si="15"/>
        <v>INSERT INTO `ism`.`staff_group_def_role` (`stgdr_company`, `stgdr_group_def`, `stgdr_role`, `stgdr_activated`, `stgdr_created`) VALUES ('39', 'GOUROU', 'SNC_GRAVITE_C', 1, NOW()),('39', 'ADMIN', 'SNC_GRAVITE_C', 1, NOW());</v>
      </c>
      <c r="R95" s="9" t="str">
        <f t="shared" si="14"/>
        <v>&lt;br /&gt;
 &lt;h:outputText value="User in role SNC_GRAVITE_C : #{request.isUserInRole('SNC_GRAVITE_C')}" /&gt;</v>
      </c>
    </row>
    <row r="96" spans="1:18" ht="13.5" customHeight="1" x14ac:dyDescent="0.25">
      <c r="A96" s="2"/>
      <c r="B96" s="2" t="s">
        <v>350</v>
      </c>
      <c r="C96" s="8" t="s">
        <v>391</v>
      </c>
      <c r="D96" s="8" t="s">
        <v>421</v>
      </c>
      <c r="E96" s="8" t="s">
        <v>645</v>
      </c>
      <c r="F96" s="8" t="s">
        <v>523</v>
      </c>
      <c r="G96" s="8" t="s">
        <v>722</v>
      </c>
      <c r="H96" s="8" t="s">
        <v>521</v>
      </c>
      <c r="I96" t="s">
        <v>95</v>
      </c>
      <c r="J96" s="9" t="str">
        <f t="shared" si="8"/>
        <v>&lt;security-constraint&gt;
        &lt;display-name&gt;Edit SMQ Gravite Security onstraint&lt;/display-name&gt;
        &lt;web-resource-collection&gt;
            &lt;web-resource-name&gt;Edit SMQ Gravite Web Security&lt;/web-resource-name&gt;
            &lt;url-pattern&gt;/faces/company/smq/nc/Gravite/Edit.xhtml&lt;/url-pattern&gt;
        &lt;/web-resource-collection&gt;
        &lt;auth-constraint&gt;
            &lt;role-name&gt;SNC_GRAVITE_E&lt;/role-name&gt;
        &lt;/auth-constraint&gt;
        &lt;user-data-constraint&gt;
            &lt;transport-guarantee&gt;CONFIDENTIAL&lt;/transport-guarantee&gt;
        &lt;/user-data-constraint&gt;
    &lt;/security-constraint&gt;</v>
      </c>
      <c r="K96" s="9" t="str">
        <f t="shared" si="9"/>
        <v>&lt;security-role&gt;
&lt;role-name&gt;SNC_GRAVITE_E&lt;/role-name&gt;
&lt;/security-role&gt;</v>
      </c>
      <c r="L96" s="6" t="str">
        <f t="shared" si="10"/>
        <v>&lt;security-role-mapping&gt;
    &lt;role-name&gt;SNC_GRAVITE_E&lt;/role-name&gt;
    &lt;group-name&gt;SNC_GRAVITE_E&lt;/group-name&gt;
  &lt;/security-role-mapping&gt;</v>
      </c>
      <c r="M96" s="9" t="str">
        <f t="shared" si="11"/>
        <v xml:space="preserve">ncGraviteEdit_Name=Edition
ncGraviteEdit_Path=/faces/company/smq/nc/Gravite/Edit.xhtml
ncGraviteEdit_RoleName=SNC_GRAVITE_E
ncGraviteEdit_Description=Permet l'édition d'une gravité de non-conformité
</v>
      </c>
      <c r="N96" s="9" t="str">
        <f t="shared" si="12"/>
        <v>CheckboxTreeNode nodeNcGraviteEdit = new CheckboxTreeNode(new CtrlAccess(ResourceBundle.getBundle(JsfUtil.SECURITY).getString("ncGraviteEdit_Name"),
                ResourceBundle.getBundle(JsfUtil.SECURITY).getString("ncGraviteEdit_RoleName"),
                ResourceBundle.getBundle(JsfUtil.SECURITY).getString("ncGraviteEdit_Path""),
                ResourceBundle.getBundle(JsfUtil.SECURITY).getString("ncGraviteEdit_Description"")),
                nodeNcGravite);
"</v>
      </c>
      <c r="O96" s="9">
        <v>0</v>
      </c>
      <c r="P96" s="6" t="str">
        <f t="shared" si="13"/>
        <v>INSERT INTO `ism`.`ism_role` (`role`, `rolename`) VALUES ('SNC_GRAVITE_E', 'Edit SMQ Gravite');</v>
      </c>
      <c r="Q96" s="11" t="str">
        <f t="shared" si="15"/>
        <v>INSERT INTO `ism`.`staff_group_def_role` (`stgdr_company`, `stgdr_group_def`, `stgdr_role`, `stgdr_activated`, `stgdr_created`) VALUES ('39', 'GOUROU', 'SNC_GRAVITE_E', 1, NOW()),('39', 'ADMIN', 'SNC_GRAVITE_E', 1, NOW());</v>
      </c>
      <c r="R96" s="9" t="str">
        <f t="shared" si="14"/>
        <v>&lt;br /&gt;
 &lt;h:outputText value="User in role SNC_GRAVITE_E : #{request.isUserInRole('SNC_GRAVITE_E')}" /&gt;</v>
      </c>
    </row>
    <row r="97" spans="1:18" ht="13.5" customHeight="1" x14ac:dyDescent="0.25">
      <c r="A97" s="2"/>
      <c r="B97" s="2" t="s">
        <v>351</v>
      </c>
      <c r="C97" s="8" t="s">
        <v>392</v>
      </c>
      <c r="D97" s="8" t="s">
        <v>422</v>
      </c>
      <c r="E97" s="8" t="s">
        <v>646</v>
      </c>
      <c r="F97" s="8" t="s">
        <v>524</v>
      </c>
      <c r="G97" s="8" t="s">
        <v>723</v>
      </c>
      <c r="H97" s="8" t="s">
        <v>521</v>
      </c>
      <c r="I97" t="s">
        <v>95</v>
      </c>
      <c r="J97" s="9" t="str">
        <f t="shared" si="8"/>
        <v>&lt;security-constraint&gt;
        &lt;display-name&gt;List SMQ Gravite Security onstraint&lt;/display-name&gt;
        &lt;web-resource-collection&gt;
            &lt;web-resource-name&gt;List SMQ Gravite Web Security&lt;/web-resource-name&gt;
            &lt;url-pattern&gt;/faces/company/smq/nc/Gravite/List.xhtml&lt;/url-pattern&gt;
        &lt;/web-resource-collection&gt;
        &lt;auth-constraint&gt;
            &lt;role-name&gt;SNC_GRAVITE_L&lt;/role-name&gt;
        &lt;/auth-constraint&gt;
        &lt;user-data-constraint&gt;
            &lt;transport-guarantee&gt;CONFIDENTIAL&lt;/transport-guarantee&gt;
        &lt;/user-data-constraint&gt;
    &lt;/security-constraint&gt;</v>
      </c>
      <c r="K97" s="9" t="str">
        <f t="shared" si="9"/>
        <v>&lt;security-role&gt;
&lt;role-name&gt;SNC_GRAVITE_L&lt;/role-name&gt;
&lt;/security-role&gt;</v>
      </c>
      <c r="L97" s="6" t="str">
        <f t="shared" si="10"/>
        <v>&lt;security-role-mapping&gt;
    &lt;role-name&gt;SNC_GRAVITE_L&lt;/role-name&gt;
    &lt;group-name&gt;SNC_GRAVITE_L&lt;/group-name&gt;
  &lt;/security-role-mapping&gt;</v>
      </c>
      <c r="M97" s="9" t="str">
        <f t="shared" si="11"/>
        <v xml:space="preserve">ncGraviteList_Name=Lister
ncGraviteList_Path=/faces/company/smq/nc/Gravite/List.xhtml
ncGraviteList_RoleName=SNC_GRAVITE_L
ncGraviteList_Description=Permet de visualiser la liste des gravités de non-conformité
</v>
      </c>
      <c r="N97" s="9" t="str">
        <f t="shared" si="12"/>
        <v>CheckboxTreeNode nodeNcGraviteList = new CheckboxTreeNode(new CtrlAccess(ResourceBundle.getBundle(JsfUtil.SECURITY).getString("ncGraviteList_Name"),
                ResourceBundle.getBundle(JsfUtil.SECURITY).getString("ncGraviteList_RoleName"),
                ResourceBundle.getBundle(JsfUtil.SECURITY).getString("ncGraviteList_Path""),
                ResourceBundle.getBundle(JsfUtil.SECURITY).getString("ncGraviteList_Description"")),
                nodeNcGravite);
"</v>
      </c>
      <c r="O97" s="9">
        <v>0</v>
      </c>
      <c r="P97" s="6" t="str">
        <f t="shared" si="13"/>
        <v>INSERT INTO `ism`.`ism_role` (`role`, `rolename`) VALUES ('SNC_GRAVITE_L', 'List SMQ Gravite');</v>
      </c>
      <c r="Q97" s="11" t="str">
        <f t="shared" si="15"/>
        <v>INSERT INTO `ism`.`staff_group_def_role` (`stgdr_company`, `stgdr_group_def`, `stgdr_role`, `stgdr_activated`, `stgdr_created`) VALUES ('39', 'GOUROU', 'SNC_GRAVITE_L', 1, NOW()),('39', 'ADMIN', 'SNC_GRAVITE_L', 1, NOW());</v>
      </c>
      <c r="R97" s="9" t="str">
        <f t="shared" si="14"/>
        <v>&lt;br /&gt;
 &lt;h:outputText value="User in role SNC_GRAVITE_L : #{request.isUserInRole('SNC_GRAVITE_L')}" /&gt;</v>
      </c>
    </row>
    <row r="98" spans="1:18" ht="13.5" customHeight="1" x14ac:dyDescent="0.25">
      <c r="A98" s="2"/>
      <c r="B98" s="2" t="s">
        <v>352</v>
      </c>
      <c r="C98" s="8" t="s">
        <v>393</v>
      </c>
      <c r="D98" s="8" t="s">
        <v>423</v>
      </c>
      <c r="E98" s="8" t="s">
        <v>647</v>
      </c>
      <c r="F98" s="8" t="s">
        <v>525</v>
      </c>
      <c r="G98" s="8" t="s">
        <v>724</v>
      </c>
      <c r="H98" s="8" t="s">
        <v>521</v>
      </c>
      <c r="I98" t="s">
        <v>95</v>
      </c>
      <c r="J98" s="9" t="str">
        <f t="shared" si="8"/>
        <v>&lt;security-constraint&gt;
        &lt;display-name&gt;View SMQ Gravite Security onstraint&lt;/display-name&gt;
        &lt;web-resource-collection&gt;
            &lt;web-resource-name&gt;View SMQ Gravite Web Security&lt;/web-resource-name&gt;
            &lt;url-pattern&gt;/faces/company/smq/nc/Gravite/View.xhtml&lt;/url-pattern&gt;
        &lt;/web-resource-collection&gt;
        &lt;auth-constraint&gt;
            &lt;role-name&gt;SNC_GRAVITE_V&lt;/role-name&gt;
        &lt;/auth-constraint&gt;
        &lt;user-data-constraint&gt;
            &lt;transport-guarantee&gt;CONFIDENTIAL&lt;/transport-guarantee&gt;
        &lt;/user-data-constraint&gt;
    &lt;/security-constraint&gt;</v>
      </c>
      <c r="K98" s="9" t="str">
        <f t="shared" si="9"/>
        <v>&lt;security-role&gt;
&lt;role-name&gt;SNC_GRAVITE_V&lt;/role-name&gt;
&lt;/security-role&gt;</v>
      </c>
      <c r="L98" s="6" t="str">
        <f t="shared" si="10"/>
        <v>&lt;security-role-mapping&gt;
    &lt;role-name&gt;SNC_GRAVITE_V&lt;/role-name&gt;
    &lt;group-name&gt;SNC_GRAVITE_V&lt;/group-name&gt;
  &lt;/security-role-mapping&gt;</v>
      </c>
      <c r="M98" s="9" t="str">
        <f t="shared" si="11"/>
        <v xml:space="preserve">ncGraviteView_Name=Visualiser
ncGraviteView_Path=/faces/company/smq/nc/Gravite/View.xhtml
ncGraviteView_RoleName=SNC_GRAVITE_V
ncGraviteView_Description=Permet de visualiser le détail d'une gravité
</v>
      </c>
      <c r="N98" s="9" t="str">
        <f t="shared" si="12"/>
        <v>CheckboxTreeNode nodeNcGraviteView = new CheckboxTreeNode(new CtrlAccess(ResourceBundle.getBundle(JsfUtil.SECURITY).getString("ncGraviteView_Name"),
                ResourceBundle.getBundle(JsfUtil.SECURITY).getString("ncGraviteView_RoleName"),
                ResourceBundle.getBundle(JsfUtil.SECURITY).getString("ncGraviteView_Path""),
                ResourceBundle.getBundle(JsfUtil.SECURITY).getString("ncGraviteView_Description"")),
                nodeNcGravite);
"</v>
      </c>
      <c r="O98" s="9">
        <v>0</v>
      </c>
      <c r="P98" s="6" t="str">
        <f t="shared" si="13"/>
        <v>INSERT INTO `ism`.`ism_role` (`role`, `rolename`) VALUES ('SNC_GRAVITE_V', 'View SMQ Gravite');</v>
      </c>
      <c r="Q98" s="11" t="str">
        <f t="shared" si="15"/>
        <v>INSERT INTO `ism`.`staff_group_def_role` (`stgdr_company`, `stgdr_group_def`, `stgdr_role`, `stgdr_activated`, `stgdr_created`) VALUES ('39', 'GOUROU', 'SNC_GRAVITE_V', 1, NOW()),('39', 'ADMIN', 'SNC_GRAVITE_V', 1, NOW());</v>
      </c>
      <c r="R98" s="9" t="str">
        <f t="shared" si="14"/>
        <v>&lt;br /&gt;
 &lt;h:outputText value="User in role SNC_GRAVITE_V : #{request.isUserInRole('SNC_GRAVITE_V')}" /&gt;</v>
      </c>
    </row>
    <row r="99" spans="1:18" ht="13.5" customHeight="1" x14ac:dyDescent="0.25">
      <c r="A99" s="4"/>
      <c r="B99" s="4" t="s">
        <v>353</v>
      </c>
      <c r="C99" s="4" t="s">
        <v>384</v>
      </c>
      <c r="D99" s="4" t="s">
        <v>409</v>
      </c>
      <c r="E99" s="4" t="s">
        <v>71</v>
      </c>
      <c r="F99" s="4" t="s">
        <v>526</v>
      </c>
      <c r="G99" s="4" t="s">
        <v>725</v>
      </c>
      <c r="H99" s="4" t="s">
        <v>57</v>
      </c>
      <c r="I99" t="s">
        <v>95</v>
      </c>
      <c r="J99" s="9" t="str">
        <f t="shared" si="8"/>
        <v>&lt;security-constraint&gt;
        &lt;display-name&gt;SMQ Nature Security onstraint&lt;/display-name&gt;
        &lt;web-resource-collection&gt;
            &lt;web-resource-name&gt;SMQ Nature Web Security&lt;/web-resource-name&gt;
            &lt;url-pattern&gt;/faces/company/smq/nc/Nature/*&lt;/url-pattern&gt;
        &lt;/web-resource-collection&gt;
        &lt;auth-constraint&gt;
            &lt;role-name&gt;SNC_NATURE&lt;/role-name&gt;
        &lt;/auth-constraint&gt;
        &lt;user-data-constraint&gt;
            &lt;transport-guarantee&gt;CONFIDENTIAL&lt;/transport-guarantee&gt;
        &lt;/user-data-constraint&gt;
    &lt;/security-constraint&gt;</v>
      </c>
      <c r="K99" s="9" t="str">
        <f t="shared" si="9"/>
        <v>&lt;security-role&gt;
&lt;role-name&gt;SNC_NATURE&lt;/role-name&gt;
&lt;/security-role&gt;</v>
      </c>
      <c r="L99" s="6" t="str">
        <f t="shared" si="10"/>
        <v>&lt;security-role-mapping&gt;
    &lt;role-name&gt;SNC_NATURE&lt;/role-name&gt;
    &lt;group-name&gt;SNC_NATURE&lt;/group-name&gt;
  &lt;/security-role-mapping&gt;</v>
      </c>
      <c r="M99" s="9" t="str">
        <f t="shared" si="11"/>
        <v xml:space="preserve">ncNature_Name=Nature
ncNature_Path=/faces/company/smq/nc/Nature/*
ncNature_RoleName=SNC_NATURE
ncNature_Description=Permet la gestion des natures de non-conformité
</v>
      </c>
      <c r="N99" s="9" t="str">
        <f t="shared" si="12"/>
        <v>CheckboxTreeNode nodeNcNature = new CheckboxTreeNode(new CtrlAccess(ResourceBundle.getBundle(JsfUtil.SECURITY).getString("ncNature_Name"),
                ResourceBundle.getBundle(JsfUtil.SECURITY).getString("ncNature_RoleName"),
                ResourceBundle.getBundle(JsfUtil.SECURITY).getString("ncNature_Path""),
                ResourceBundle.getBundle(JsfUtil.SECURITY).getString("ncNature_Description"")),
                nodeNc);
"</v>
      </c>
      <c r="O99" s="9">
        <v>0</v>
      </c>
      <c r="P99" s="6" t="str">
        <f t="shared" si="13"/>
        <v>INSERT INTO `ism`.`ism_role` (`role`, `rolename`) VALUES ('SNC_NATURE', 'SMQ Nature');</v>
      </c>
      <c r="Q99" s="11" t="str">
        <f t="shared" si="15"/>
        <v>INSERT INTO `ism`.`staff_group_def_role` (`stgdr_company`, `stgdr_group_def`, `stgdr_role`, `stgdr_activated`, `stgdr_created`) VALUES ('39', 'GOUROU', 'SNC_NATURE', 1, NOW()),('39', 'ADMIN', 'SNC_NATURE', 1, NOW());</v>
      </c>
      <c r="R99" s="9" t="str">
        <f t="shared" si="14"/>
        <v>&lt;br /&gt;
 &lt;h:outputText value="User in role SNC_NATURE : #{request.isUserInRole('SNC_NATURE')}" /&gt;</v>
      </c>
    </row>
    <row r="100" spans="1:18" ht="13.5" customHeight="1" x14ac:dyDescent="0.25">
      <c r="A100" s="2"/>
      <c r="B100" s="2" t="s">
        <v>354</v>
      </c>
      <c r="C100" s="8" t="s">
        <v>385</v>
      </c>
      <c r="D100" s="8" t="s">
        <v>424</v>
      </c>
      <c r="E100" s="8" t="s">
        <v>651</v>
      </c>
      <c r="F100" s="8" t="s">
        <v>527</v>
      </c>
      <c r="G100" s="8" t="s">
        <v>726</v>
      </c>
      <c r="H100" s="8" t="s">
        <v>526</v>
      </c>
      <c r="I100" t="s">
        <v>95</v>
      </c>
      <c r="J100" s="9" t="str">
        <f t="shared" si="8"/>
        <v>&lt;security-constraint&gt;
        &lt;display-name&gt;Create SMQ Nature Security onstraint&lt;/display-name&gt;
        &lt;web-resource-collection&gt;
            &lt;web-resource-name&gt;Create SMQ Nature Web Security&lt;/web-resource-name&gt;
            &lt;url-pattern&gt;/faces/company/smq/nc/Nature/Create.xhtml&lt;/url-pattern&gt;
        &lt;/web-resource-collection&gt;
        &lt;auth-constraint&gt;
            &lt;role-name&gt;SNC_NATURE_C&lt;/role-name&gt;
        &lt;/auth-constraint&gt;
        &lt;user-data-constraint&gt;
            &lt;transport-guarantee&gt;CONFIDENTIAL&lt;/transport-guarantee&gt;
        &lt;/user-data-constraint&gt;
    &lt;/security-constraint&gt;</v>
      </c>
      <c r="K100" s="9" t="str">
        <f t="shared" si="9"/>
        <v>&lt;security-role&gt;
&lt;role-name&gt;SNC_NATURE_C&lt;/role-name&gt;
&lt;/security-role&gt;</v>
      </c>
      <c r="L100" s="6" t="str">
        <f t="shared" si="10"/>
        <v>&lt;security-role-mapping&gt;
    &lt;role-name&gt;SNC_NATURE_C&lt;/role-name&gt;
    &lt;group-name&gt;SNC_NATURE_C&lt;/group-name&gt;
  &lt;/security-role-mapping&gt;</v>
      </c>
      <c r="M100" s="9" t="str">
        <f t="shared" si="11"/>
        <v xml:space="preserve">ncNatureCreate_Name=Création
ncNatureCreate_Path=/faces/company/smq/nc/Nature/Create.xhtml
ncNatureCreate_RoleName=SNC_NATURE_C
ncNatureCreate_Description=Permet la création d'une nature
</v>
      </c>
      <c r="N100" s="9" t="str">
        <f t="shared" si="12"/>
        <v>CheckboxTreeNode nodeNcNatureCreate = new CheckboxTreeNode(new CtrlAccess(ResourceBundle.getBundle(JsfUtil.SECURITY).getString("ncNatureCreate_Name"),
                ResourceBundle.getBundle(JsfUtil.SECURITY).getString("ncNatureCreate_RoleName"),
                ResourceBundle.getBundle(JsfUtil.SECURITY).getString("ncNatureCreate_Path""),
                ResourceBundle.getBundle(JsfUtil.SECURITY).getString("ncNatureCreate_Description"")),
                nodeNcNature);
"</v>
      </c>
      <c r="O100" s="9">
        <v>0</v>
      </c>
      <c r="P100" s="6" t="str">
        <f t="shared" si="13"/>
        <v>INSERT INTO `ism`.`ism_role` (`role`, `rolename`) VALUES ('SNC_NATURE_C', 'Create SMQ Nature');</v>
      </c>
      <c r="Q100" s="11" t="str">
        <f t="shared" si="15"/>
        <v>INSERT INTO `ism`.`staff_group_def_role` (`stgdr_company`, `stgdr_group_def`, `stgdr_role`, `stgdr_activated`, `stgdr_created`) VALUES ('39', 'GOUROU', 'SNC_NATURE_C', 1, NOW()),('39', 'ADMIN', 'SNC_NATURE_C', 1, NOW());</v>
      </c>
      <c r="R100" s="9" t="str">
        <f t="shared" si="14"/>
        <v>&lt;br /&gt;
 &lt;h:outputText value="User in role SNC_NATURE_C : #{request.isUserInRole('SNC_NATURE_C')}" /&gt;</v>
      </c>
    </row>
    <row r="101" spans="1:18" ht="13.5" customHeight="1" x14ac:dyDescent="0.25">
      <c r="A101" s="2"/>
      <c r="B101" s="2" t="s">
        <v>355</v>
      </c>
      <c r="C101" s="8" t="s">
        <v>386</v>
      </c>
      <c r="D101" s="8" t="s">
        <v>425</v>
      </c>
      <c r="E101" s="8" t="s">
        <v>645</v>
      </c>
      <c r="F101" s="8" t="s">
        <v>528</v>
      </c>
      <c r="G101" s="8" t="s">
        <v>727</v>
      </c>
      <c r="H101" s="8" t="s">
        <v>526</v>
      </c>
      <c r="I101" t="s">
        <v>95</v>
      </c>
      <c r="J101" s="9" t="str">
        <f t="shared" si="8"/>
        <v>&lt;security-constraint&gt;
        &lt;display-name&gt;Edit SMQ Nature Security onstraint&lt;/display-name&gt;
        &lt;web-resource-collection&gt;
            &lt;web-resource-name&gt;Edit SMQ Nature Web Security&lt;/web-resource-name&gt;
            &lt;url-pattern&gt;/faces/company/smq/nc/Nature/Edit.xhtml&lt;/url-pattern&gt;
        &lt;/web-resource-collection&gt;
        &lt;auth-constraint&gt;
            &lt;role-name&gt;SNC_NATURE_E&lt;/role-name&gt;
        &lt;/auth-constraint&gt;
        &lt;user-data-constraint&gt;
            &lt;transport-guarantee&gt;CONFIDENTIAL&lt;/transport-guarantee&gt;
        &lt;/user-data-constraint&gt;
    &lt;/security-constraint&gt;</v>
      </c>
      <c r="K101" s="9" t="str">
        <f t="shared" si="9"/>
        <v>&lt;security-role&gt;
&lt;role-name&gt;SNC_NATURE_E&lt;/role-name&gt;
&lt;/security-role&gt;</v>
      </c>
      <c r="L101" s="6" t="str">
        <f t="shared" si="10"/>
        <v>&lt;security-role-mapping&gt;
    &lt;role-name&gt;SNC_NATURE_E&lt;/role-name&gt;
    &lt;group-name&gt;SNC_NATURE_E&lt;/group-name&gt;
  &lt;/security-role-mapping&gt;</v>
      </c>
      <c r="M101" s="9" t="str">
        <f t="shared" si="11"/>
        <v xml:space="preserve">ncNatureEdit_Name=Edition
ncNatureEdit_Path=/faces/company/smq/nc/Nature/Edit.xhtml
ncNatureEdit_RoleName=SNC_NATURE_E
ncNatureEdit_Description=Permet l'édition d'une nature
</v>
      </c>
      <c r="N101" s="9" t="str">
        <f t="shared" si="12"/>
        <v>CheckboxTreeNode nodeNcNatureEdit = new CheckboxTreeNode(new CtrlAccess(ResourceBundle.getBundle(JsfUtil.SECURITY).getString("ncNatureEdit_Name"),
                ResourceBundle.getBundle(JsfUtil.SECURITY).getString("ncNatureEdit_RoleName"),
                ResourceBundle.getBundle(JsfUtil.SECURITY).getString("ncNatureEdit_Path""),
                ResourceBundle.getBundle(JsfUtil.SECURITY).getString("ncNatureEdit_Description"")),
                nodeNcNature);
"</v>
      </c>
      <c r="O101" s="9">
        <v>0</v>
      </c>
      <c r="P101" s="6" t="str">
        <f t="shared" si="13"/>
        <v>INSERT INTO `ism`.`ism_role` (`role`, `rolename`) VALUES ('SNC_NATURE_E', 'Edit SMQ Nature');</v>
      </c>
      <c r="Q101" s="11" t="str">
        <f t="shared" si="15"/>
        <v>INSERT INTO `ism`.`staff_group_def_role` (`stgdr_company`, `stgdr_group_def`, `stgdr_role`, `stgdr_activated`, `stgdr_created`) VALUES ('39', 'GOUROU', 'SNC_NATURE_E', 1, NOW()),('39', 'ADMIN', 'SNC_NATURE_E', 1, NOW());</v>
      </c>
      <c r="R101" s="9" t="str">
        <f t="shared" si="14"/>
        <v>&lt;br /&gt;
 &lt;h:outputText value="User in role SNC_NATURE_E : #{request.isUserInRole('SNC_NATURE_E')}" /&gt;</v>
      </c>
    </row>
    <row r="102" spans="1:18" ht="13.5" customHeight="1" x14ac:dyDescent="0.25">
      <c r="A102" s="2"/>
      <c r="B102" s="2" t="s">
        <v>356</v>
      </c>
      <c r="C102" s="8" t="s">
        <v>387</v>
      </c>
      <c r="D102" s="8" t="s">
        <v>426</v>
      </c>
      <c r="E102" s="8" t="s">
        <v>646</v>
      </c>
      <c r="F102" s="8" t="s">
        <v>529</v>
      </c>
      <c r="G102" s="8" t="s">
        <v>728</v>
      </c>
      <c r="H102" s="8" t="s">
        <v>526</v>
      </c>
      <c r="I102" t="s">
        <v>95</v>
      </c>
      <c r="J102" s="9" t="str">
        <f t="shared" si="8"/>
        <v>&lt;security-constraint&gt;
        &lt;display-name&gt;List SMQ Nature Security onstraint&lt;/display-name&gt;
        &lt;web-resource-collection&gt;
            &lt;web-resource-name&gt;List SMQ Nature Web Security&lt;/web-resource-name&gt;
            &lt;url-pattern&gt;/faces/company/smq/nc/Nature/List.xhtml&lt;/url-pattern&gt;
        &lt;/web-resource-collection&gt;
        &lt;auth-constraint&gt;
            &lt;role-name&gt;SNC_NATURE_L&lt;/role-name&gt;
        &lt;/auth-constraint&gt;
        &lt;user-data-constraint&gt;
            &lt;transport-guarantee&gt;CONFIDENTIAL&lt;/transport-guarantee&gt;
        &lt;/user-data-constraint&gt;
    &lt;/security-constraint&gt;</v>
      </c>
      <c r="K102" s="9" t="str">
        <f t="shared" si="9"/>
        <v>&lt;security-role&gt;
&lt;role-name&gt;SNC_NATURE_L&lt;/role-name&gt;
&lt;/security-role&gt;</v>
      </c>
      <c r="L102" s="6" t="str">
        <f t="shared" si="10"/>
        <v>&lt;security-role-mapping&gt;
    &lt;role-name&gt;SNC_NATURE_L&lt;/role-name&gt;
    &lt;group-name&gt;SNC_NATURE_L&lt;/group-name&gt;
  &lt;/security-role-mapping&gt;</v>
      </c>
      <c r="M102" s="9" t="str">
        <f t="shared" si="11"/>
        <v xml:space="preserve">ncNatureList_Name=Lister
ncNatureList_Path=/faces/company/smq/nc/Nature/List.xhtml
ncNatureList_RoleName=SNC_NATURE_L
ncNatureList_Description=Permet de visualiser la liste des natures
</v>
      </c>
      <c r="N102" s="9" t="str">
        <f t="shared" si="12"/>
        <v>CheckboxTreeNode nodeNcNatureList = new CheckboxTreeNode(new CtrlAccess(ResourceBundle.getBundle(JsfUtil.SECURITY).getString("ncNatureList_Name"),
                ResourceBundle.getBundle(JsfUtil.SECURITY).getString("ncNatureList_RoleName"),
                ResourceBundle.getBundle(JsfUtil.SECURITY).getString("ncNatureList_Path""),
                ResourceBundle.getBundle(JsfUtil.SECURITY).getString("ncNatureList_Description"")),
                nodeNcNature);
"</v>
      </c>
      <c r="O102" s="9">
        <v>0</v>
      </c>
      <c r="P102" s="6" t="str">
        <f t="shared" si="13"/>
        <v>INSERT INTO `ism`.`ism_role` (`role`, `rolename`) VALUES ('SNC_NATURE_L', 'List SMQ Nature');</v>
      </c>
      <c r="Q102" s="11" t="str">
        <f t="shared" si="15"/>
        <v>INSERT INTO `ism`.`staff_group_def_role` (`stgdr_company`, `stgdr_group_def`, `stgdr_role`, `stgdr_activated`, `stgdr_created`) VALUES ('39', 'GOUROU', 'SNC_NATURE_L', 1, NOW()),('39', 'ADMIN', 'SNC_NATURE_L', 1, NOW());</v>
      </c>
      <c r="R102" s="9" t="str">
        <f t="shared" si="14"/>
        <v>&lt;br /&gt;
 &lt;h:outputText value="User in role SNC_NATURE_L : #{request.isUserInRole('SNC_NATURE_L')}" /&gt;</v>
      </c>
    </row>
    <row r="103" spans="1:18" ht="13.5" customHeight="1" x14ac:dyDescent="0.25">
      <c r="A103" s="2"/>
      <c r="B103" s="2" t="s">
        <v>357</v>
      </c>
      <c r="C103" s="8" t="s">
        <v>388</v>
      </c>
      <c r="D103" s="8" t="s">
        <v>427</v>
      </c>
      <c r="E103" s="8" t="s">
        <v>647</v>
      </c>
      <c r="F103" s="8" t="s">
        <v>530</v>
      </c>
      <c r="G103" s="8" t="s">
        <v>729</v>
      </c>
      <c r="H103" s="8" t="s">
        <v>526</v>
      </c>
      <c r="I103" t="s">
        <v>95</v>
      </c>
      <c r="J103" s="9" t="str">
        <f t="shared" si="8"/>
        <v>&lt;security-constraint&gt;
        &lt;display-name&gt;View SMQ Nature Security onstraint&lt;/display-name&gt;
        &lt;web-resource-collection&gt;
            &lt;web-resource-name&gt;View SMQ Nature Web Security&lt;/web-resource-name&gt;
            &lt;url-pattern&gt;/faces/company/smq/nc/Nature/View.xhtml&lt;/url-pattern&gt;
        &lt;/web-resource-collection&gt;
        &lt;auth-constraint&gt;
            &lt;role-name&gt;SNC_NATURE_V&lt;/role-name&gt;
        &lt;/auth-constraint&gt;
        &lt;user-data-constraint&gt;
            &lt;transport-guarantee&gt;CONFIDENTIAL&lt;/transport-guarantee&gt;
        &lt;/user-data-constraint&gt;
    &lt;/security-constraint&gt;</v>
      </c>
      <c r="K103" s="9" t="str">
        <f t="shared" si="9"/>
        <v>&lt;security-role&gt;
&lt;role-name&gt;SNC_NATURE_V&lt;/role-name&gt;
&lt;/security-role&gt;</v>
      </c>
      <c r="L103" s="6" t="str">
        <f t="shared" si="10"/>
        <v>&lt;security-role-mapping&gt;
    &lt;role-name&gt;SNC_NATURE_V&lt;/role-name&gt;
    &lt;group-name&gt;SNC_NATURE_V&lt;/group-name&gt;
  &lt;/security-role-mapping&gt;</v>
      </c>
      <c r="M103" s="9" t="str">
        <f t="shared" si="11"/>
        <v xml:space="preserve">ncNatureView_Name=Visualiser
ncNatureView_Path=/faces/company/smq/nc/Nature/View.xhtml
ncNatureView_RoleName=SNC_NATURE_V
ncNatureView_Description=Permet de visualiser le détail d'une nature
</v>
      </c>
      <c r="N103" s="9" t="str">
        <f t="shared" si="12"/>
        <v>CheckboxTreeNode nodeNcNatureView = new CheckboxTreeNode(new CtrlAccess(ResourceBundle.getBundle(JsfUtil.SECURITY).getString("ncNatureView_Name"),
                ResourceBundle.getBundle(JsfUtil.SECURITY).getString("ncNatureView_RoleName"),
                ResourceBundle.getBundle(JsfUtil.SECURITY).getString("ncNatureView_Path""),
                ResourceBundle.getBundle(JsfUtil.SECURITY).getString("ncNatureView_Description"")),
                nodeNcNature);
"</v>
      </c>
      <c r="O103" s="9">
        <v>0</v>
      </c>
      <c r="P103" s="6" t="str">
        <f t="shared" si="13"/>
        <v>INSERT INTO `ism`.`ism_role` (`role`, `rolename`) VALUES ('SNC_NATURE_V', 'View SMQ Nature');</v>
      </c>
      <c r="Q103" s="11" t="str">
        <f t="shared" si="15"/>
        <v>INSERT INTO `ism`.`staff_group_def_role` (`stgdr_company`, `stgdr_group_def`, `stgdr_role`, `stgdr_activated`, `stgdr_created`) VALUES ('39', 'GOUROU', 'SNC_NATURE_V', 1, NOW()),('39', 'ADMIN', 'SNC_NATURE_V', 1, NOW());</v>
      </c>
      <c r="R103" s="9" t="str">
        <f t="shared" si="14"/>
        <v>&lt;br /&gt;
 &lt;h:outputText value="User in role SNC_NATURE_V : #{request.isUserInRole('SNC_NATURE_V')}" /&gt;</v>
      </c>
    </row>
    <row r="104" spans="1:18" ht="13.5" customHeight="1" x14ac:dyDescent="0.25">
      <c r="A104" s="4"/>
      <c r="B104" s="4" t="s">
        <v>358</v>
      </c>
      <c r="C104" s="4" t="s">
        <v>376</v>
      </c>
      <c r="D104" s="4" t="s">
        <v>410</v>
      </c>
      <c r="E104" s="4" t="s">
        <v>667</v>
      </c>
      <c r="F104" s="4" t="s">
        <v>531</v>
      </c>
      <c r="G104" s="4" t="s">
        <v>730</v>
      </c>
      <c r="H104" s="4" t="s">
        <v>57</v>
      </c>
      <c r="I104" t="s">
        <v>95</v>
      </c>
      <c r="J104" s="9" t="str">
        <f t="shared" si="8"/>
        <v>&lt;security-constraint&gt;
        &lt;display-name&gt;SMQ Request Security onstraint&lt;/display-name&gt;
        &lt;web-resource-collection&gt;
            &lt;web-resource-name&gt;SMQ Request Web Security&lt;/web-resource-name&gt;
            &lt;url-pattern&gt;/faces/company/smq/nc/Request/*&lt;/url-pattern&gt;
        &lt;/web-resource-collection&gt;
        &lt;auth-constraint&gt;
            &lt;role-name&gt;SNC_REQUEST&lt;/role-name&gt;
        &lt;/auth-constraint&gt;
        &lt;user-data-constraint&gt;
            &lt;transport-guarantee&gt;CONFIDENTIAL&lt;/transport-guarantee&gt;
        &lt;/user-data-constraint&gt;
    &lt;/security-constraint&gt;</v>
      </c>
      <c r="K104" s="9" t="str">
        <f t="shared" si="9"/>
        <v>&lt;security-role&gt;
&lt;role-name&gt;SNC_REQUEST&lt;/role-name&gt;
&lt;/security-role&gt;</v>
      </c>
      <c r="L104" s="6" t="str">
        <f t="shared" si="10"/>
        <v>&lt;security-role-mapping&gt;
    &lt;role-name&gt;SNC_REQUEST&lt;/role-name&gt;
    &lt;group-name&gt;SNC_REQUEST&lt;/group-name&gt;
  &lt;/security-role-mapping&gt;</v>
      </c>
      <c r="M104" s="9" t="str">
        <f t="shared" si="11"/>
        <v xml:space="preserve">ncRequest_Name=Demande
ncRequest_Path=/faces/company/smq/nc/Request/*
ncRequest_RoleName=SNC_REQUEST
ncRequest_Description=Permet la gestion des demande de non-conformité
</v>
      </c>
      <c r="N104" s="9" t="str">
        <f t="shared" si="12"/>
        <v>CheckboxTreeNode nodeNcRequest = new CheckboxTreeNode(new CtrlAccess(ResourceBundle.getBundle(JsfUtil.SECURITY).getString("ncRequest_Name"),
                ResourceBundle.getBundle(JsfUtil.SECURITY).getString("ncRequest_RoleName"),
                ResourceBundle.getBundle(JsfUtil.SECURITY).getString("ncRequest_Path""),
                ResourceBundle.getBundle(JsfUtil.SECURITY).getString("ncRequest_Description"")),
                nodeNc);
"</v>
      </c>
      <c r="O104" s="9">
        <v>0</v>
      </c>
      <c r="P104" s="6" t="str">
        <f t="shared" si="13"/>
        <v>INSERT INTO `ism`.`ism_role` (`role`, `rolename`) VALUES ('SNC_REQUEST', 'SMQ Request');</v>
      </c>
      <c r="Q104" s="11" t="str">
        <f t="shared" si="15"/>
        <v>INSERT INTO `ism`.`staff_group_def_role` (`stgdr_company`, `stgdr_group_def`, `stgdr_role`, `stgdr_activated`, `stgdr_created`) VALUES ('39', 'GOUROU', 'SNC_REQUEST', 1, NOW()),('39', 'ADMIN', 'SNC_REQUEST', 1, NOW());</v>
      </c>
      <c r="R104" s="9" t="str">
        <f t="shared" si="14"/>
        <v>&lt;br /&gt;
 &lt;h:outputText value="User in role SNC_REQUEST : #{request.isUserInRole('SNC_REQUEST')}" /&gt;</v>
      </c>
    </row>
    <row r="105" spans="1:18" ht="13.5" customHeight="1" x14ac:dyDescent="0.25">
      <c r="A105" s="2"/>
      <c r="B105" s="2" t="s">
        <v>359</v>
      </c>
      <c r="C105" s="8" t="s">
        <v>377</v>
      </c>
      <c r="D105" s="8" t="s">
        <v>428</v>
      </c>
      <c r="E105" s="8" t="s">
        <v>651</v>
      </c>
      <c r="F105" s="8" t="s">
        <v>532</v>
      </c>
      <c r="G105" s="8" t="s">
        <v>731</v>
      </c>
      <c r="H105" s="8" t="s">
        <v>531</v>
      </c>
      <c r="I105" t="s">
        <v>95</v>
      </c>
      <c r="J105" s="9" t="str">
        <f t="shared" si="8"/>
        <v>&lt;security-constraint&gt;
        &lt;display-name&gt;Create SMQ Request Security onstraint&lt;/display-name&gt;
        &lt;web-resource-collection&gt;
            &lt;web-resource-name&gt;Create SMQ Request Web Security&lt;/web-resource-name&gt;
            &lt;url-pattern&gt;/faces/company/smq/nc/Request/Create.xhtml&lt;/url-pattern&gt;
        &lt;/web-resource-collection&gt;
        &lt;auth-constraint&gt;
            &lt;role-name&gt;SNC_REQUEST_C&lt;/role-name&gt;
        &lt;/auth-constraint&gt;
        &lt;user-data-constraint&gt;
            &lt;transport-guarantee&gt;CONFIDENTIAL&lt;/transport-guarantee&gt;
        &lt;/user-data-constraint&gt;
    &lt;/security-constraint&gt;</v>
      </c>
      <c r="K105" s="9" t="str">
        <f t="shared" si="9"/>
        <v>&lt;security-role&gt;
&lt;role-name&gt;SNC_REQUEST_C&lt;/role-name&gt;
&lt;/security-role&gt;</v>
      </c>
      <c r="L105" s="6" t="str">
        <f t="shared" si="10"/>
        <v>&lt;security-role-mapping&gt;
    &lt;role-name&gt;SNC_REQUEST_C&lt;/role-name&gt;
    &lt;group-name&gt;SNC_REQUEST_C&lt;/group-name&gt;
  &lt;/security-role-mapping&gt;</v>
      </c>
      <c r="M105" s="9" t="str">
        <f t="shared" si="11"/>
        <v xml:space="preserve">ncRequestCreate_Name=Création
ncRequestCreate_Path=/faces/company/smq/nc/Request/Create.xhtml
ncRequestCreate_RoleName=SNC_REQUEST_C
ncRequestCreate_Description=Permet la création d'une demande de non-conformité
</v>
      </c>
      <c r="N105" s="9" t="str">
        <f t="shared" si="12"/>
        <v>CheckboxTreeNode nodeNcRequestCreate = new CheckboxTreeNode(new CtrlAccess(ResourceBundle.getBundle(JsfUtil.SECURITY).getString("ncRequestCreate_Name"),
                ResourceBundle.getBundle(JsfUtil.SECURITY).getString("ncRequestCreate_RoleName"),
                ResourceBundle.getBundle(JsfUtil.SECURITY).getString("ncRequestCreate_Path""),
                ResourceBundle.getBundle(JsfUtil.SECURITY).getString("ncRequestCreate_Description"")),
                nodeNcRequest);
"</v>
      </c>
      <c r="O105" s="9">
        <v>0</v>
      </c>
      <c r="P105" s="6" t="str">
        <f t="shared" si="13"/>
        <v>INSERT INTO `ism`.`ism_role` (`role`, `rolename`) VALUES ('SNC_REQUEST_C', 'Create SMQ Request');</v>
      </c>
      <c r="Q105" s="11" t="str">
        <f t="shared" si="15"/>
        <v>INSERT INTO `ism`.`staff_group_def_role` (`stgdr_company`, `stgdr_group_def`, `stgdr_role`, `stgdr_activated`, `stgdr_created`) VALUES ('39', 'GOUROU', 'SNC_REQUEST_C', 1, NOW()),('39', 'ADMIN', 'SNC_REQUEST_C', 1, NOW());</v>
      </c>
      <c r="R105" s="9" t="str">
        <f t="shared" si="14"/>
        <v>&lt;br /&gt;
 &lt;h:outputText value="User in role SNC_REQUEST_C : #{request.isUserInRole('SNC_REQUEST_C')}" /&gt;</v>
      </c>
    </row>
    <row r="106" spans="1:18" ht="13.5" customHeight="1" x14ac:dyDescent="0.25">
      <c r="A106" s="2"/>
      <c r="B106" s="2" t="s">
        <v>360</v>
      </c>
      <c r="C106" s="8" t="s">
        <v>378</v>
      </c>
      <c r="D106" s="8" t="s">
        <v>429</v>
      </c>
      <c r="E106" s="8" t="s">
        <v>645</v>
      </c>
      <c r="F106" s="8" t="s">
        <v>533</v>
      </c>
      <c r="G106" s="8" t="s">
        <v>732</v>
      </c>
      <c r="H106" s="8" t="s">
        <v>531</v>
      </c>
      <c r="I106" t="s">
        <v>95</v>
      </c>
      <c r="J106" s="9" t="str">
        <f t="shared" si="8"/>
        <v>&lt;security-constraint&gt;
        &lt;display-name&gt;Edit SMQ Request Security onstraint&lt;/display-name&gt;
        &lt;web-resource-collection&gt;
            &lt;web-resource-name&gt;Edit SMQ Request Web Security&lt;/web-resource-name&gt;
            &lt;url-pattern&gt;/faces/company/smq/nc/Request/Edit.xhtml&lt;/url-pattern&gt;
        &lt;/web-resource-collection&gt;
        &lt;auth-constraint&gt;
            &lt;role-name&gt;SNC_REQUEST_E&lt;/role-name&gt;
        &lt;/auth-constraint&gt;
        &lt;user-data-constraint&gt;
            &lt;transport-guarantee&gt;CONFIDENTIAL&lt;/transport-guarantee&gt;
        &lt;/user-data-constraint&gt;
    &lt;/security-constraint&gt;</v>
      </c>
      <c r="K106" s="9" t="str">
        <f t="shared" si="9"/>
        <v>&lt;security-role&gt;
&lt;role-name&gt;SNC_REQUEST_E&lt;/role-name&gt;
&lt;/security-role&gt;</v>
      </c>
      <c r="L106" s="6" t="str">
        <f t="shared" si="10"/>
        <v>&lt;security-role-mapping&gt;
    &lt;role-name&gt;SNC_REQUEST_E&lt;/role-name&gt;
    &lt;group-name&gt;SNC_REQUEST_E&lt;/group-name&gt;
  &lt;/security-role-mapping&gt;</v>
      </c>
      <c r="M106" s="9" t="str">
        <f t="shared" si="11"/>
        <v xml:space="preserve">ncRequestEdit_Name=Edition
ncRequestEdit_Path=/faces/company/smq/nc/Request/Edit.xhtml
ncRequestEdit_RoleName=SNC_REQUEST_E
ncRequestEdit_Description=Peremt l'édition d'une demande de non-conformité
</v>
      </c>
      <c r="N106" s="9" t="str">
        <f t="shared" si="12"/>
        <v>CheckboxTreeNode nodeNcRequestEdit = new CheckboxTreeNode(new CtrlAccess(ResourceBundle.getBundle(JsfUtil.SECURITY).getString("ncRequestEdit_Name"),
                ResourceBundle.getBundle(JsfUtil.SECURITY).getString("ncRequestEdit_RoleName"),
                ResourceBundle.getBundle(JsfUtil.SECURITY).getString("ncRequestEdit_Path""),
                ResourceBundle.getBundle(JsfUtil.SECURITY).getString("ncRequestEdit_Description"")),
                nodeNcRequest);
"</v>
      </c>
      <c r="O106" s="9">
        <v>0</v>
      </c>
      <c r="P106" s="6" t="str">
        <f t="shared" si="13"/>
        <v>INSERT INTO `ism`.`ism_role` (`role`, `rolename`) VALUES ('SNC_REQUEST_E', 'Edit SMQ Request');</v>
      </c>
      <c r="Q106" s="11" t="str">
        <f t="shared" si="15"/>
        <v>INSERT INTO `ism`.`staff_group_def_role` (`stgdr_company`, `stgdr_group_def`, `stgdr_role`, `stgdr_activated`, `stgdr_created`) VALUES ('39', 'GOUROU', 'SNC_REQUEST_E', 1, NOW()),('39', 'ADMIN', 'SNC_REQUEST_E', 1, NOW());</v>
      </c>
      <c r="R106" s="9" t="str">
        <f t="shared" si="14"/>
        <v>&lt;br /&gt;
 &lt;h:outputText value="User in role SNC_REQUEST_E : #{request.isUserInRole('SNC_REQUEST_E')}" /&gt;</v>
      </c>
    </row>
    <row r="107" spans="1:18" ht="13.5" customHeight="1" x14ac:dyDescent="0.25">
      <c r="A107" s="2"/>
      <c r="B107" s="2" t="s">
        <v>361</v>
      </c>
      <c r="C107" s="8" t="s">
        <v>379</v>
      </c>
      <c r="D107" s="8" t="s">
        <v>430</v>
      </c>
      <c r="E107" s="8" t="s">
        <v>646</v>
      </c>
      <c r="F107" s="8" t="s">
        <v>534</v>
      </c>
      <c r="G107" s="8" t="s">
        <v>733</v>
      </c>
      <c r="H107" s="8" t="s">
        <v>531</v>
      </c>
      <c r="I107" t="s">
        <v>95</v>
      </c>
      <c r="J107" s="9" t="str">
        <f t="shared" si="8"/>
        <v>&lt;security-constraint&gt;
        &lt;display-name&gt;List SMQ Request Security onstraint&lt;/display-name&gt;
        &lt;web-resource-collection&gt;
            &lt;web-resource-name&gt;List SMQ Request Web Security&lt;/web-resource-name&gt;
            &lt;url-pattern&gt;/faces/company/smq/nc/Request/List.xhtml&lt;/url-pattern&gt;
        &lt;/web-resource-collection&gt;
        &lt;auth-constraint&gt;
            &lt;role-name&gt;SNC_REQUEST_L&lt;/role-name&gt;
        &lt;/auth-constraint&gt;
        &lt;user-data-constraint&gt;
            &lt;transport-guarantee&gt;CONFIDENTIAL&lt;/transport-guarantee&gt;
        &lt;/user-data-constraint&gt;
    &lt;/security-constraint&gt;</v>
      </c>
      <c r="K107" s="9" t="str">
        <f t="shared" si="9"/>
        <v>&lt;security-role&gt;
&lt;role-name&gt;SNC_REQUEST_L&lt;/role-name&gt;
&lt;/security-role&gt;</v>
      </c>
      <c r="L107" s="6" t="str">
        <f t="shared" si="10"/>
        <v>&lt;security-role-mapping&gt;
    &lt;role-name&gt;SNC_REQUEST_L&lt;/role-name&gt;
    &lt;group-name&gt;SNC_REQUEST_L&lt;/group-name&gt;
  &lt;/security-role-mapping&gt;</v>
      </c>
      <c r="M107" s="9" t="str">
        <f t="shared" si="11"/>
        <v xml:space="preserve">ncRequestList_Name=Lister
ncRequestList_Path=/faces/company/smq/nc/Request/List.xhtml
ncRequestList_RoleName=SNC_REQUEST_L
ncRequestList_Description=Permet de visualiser la liste des demandes de non-conformité
</v>
      </c>
      <c r="N107" s="9" t="str">
        <f t="shared" si="12"/>
        <v>CheckboxTreeNode nodeNcRequestList = new CheckboxTreeNode(new CtrlAccess(ResourceBundle.getBundle(JsfUtil.SECURITY).getString("ncRequestList_Name"),
                ResourceBundle.getBundle(JsfUtil.SECURITY).getString("ncRequestList_RoleName"),
                ResourceBundle.getBundle(JsfUtil.SECURITY).getString("ncRequestList_Path""),
                ResourceBundle.getBundle(JsfUtil.SECURITY).getString("ncRequestList_Description"")),
                nodeNcRequest);
"</v>
      </c>
      <c r="O107" s="9">
        <v>0</v>
      </c>
      <c r="P107" s="6" t="str">
        <f t="shared" si="13"/>
        <v>INSERT INTO `ism`.`ism_role` (`role`, `rolename`) VALUES ('SNC_REQUEST_L', 'List SMQ Request');</v>
      </c>
      <c r="Q107" s="11" t="str">
        <f t="shared" si="15"/>
        <v>INSERT INTO `ism`.`staff_group_def_role` (`stgdr_company`, `stgdr_group_def`, `stgdr_role`, `stgdr_activated`, `stgdr_created`) VALUES ('39', 'GOUROU', 'SNC_REQUEST_L', 1, NOW()),('39', 'ADMIN', 'SNC_REQUEST_L', 1, NOW());</v>
      </c>
      <c r="R107" s="9" t="str">
        <f t="shared" si="14"/>
        <v>&lt;br /&gt;
 &lt;h:outputText value="User in role SNC_REQUEST_L : #{request.isUserInRole('SNC_REQUEST_L')}" /&gt;</v>
      </c>
    </row>
    <row r="108" spans="1:18" ht="13.5" customHeight="1" x14ac:dyDescent="0.25">
      <c r="A108" s="2"/>
      <c r="B108" s="2" t="s">
        <v>362</v>
      </c>
      <c r="C108" s="8" t="s">
        <v>380</v>
      </c>
      <c r="D108" s="8" t="s">
        <v>431</v>
      </c>
      <c r="E108" s="8" t="s">
        <v>647</v>
      </c>
      <c r="F108" s="8" t="s">
        <v>535</v>
      </c>
      <c r="G108" s="8" t="s">
        <v>734</v>
      </c>
      <c r="H108" s="8" t="s">
        <v>531</v>
      </c>
      <c r="I108" t="s">
        <v>95</v>
      </c>
      <c r="J108" s="9" t="str">
        <f t="shared" si="8"/>
        <v>&lt;security-constraint&gt;
        &lt;display-name&gt;View SMQ Request Security onstraint&lt;/display-name&gt;
        &lt;web-resource-collection&gt;
            &lt;web-resource-name&gt;View SMQ Request Web Security&lt;/web-resource-name&gt;
            &lt;url-pattern&gt;/faces/company/smq/nc/Request/View.xhtml&lt;/url-pattern&gt;
        &lt;/web-resource-collection&gt;
        &lt;auth-constraint&gt;
            &lt;role-name&gt;SNC_REQUEST_V&lt;/role-name&gt;
        &lt;/auth-constraint&gt;
        &lt;user-data-constraint&gt;
            &lt;transport-guarantee&gt;CONFIDENTIAL&lt;/transport-guarantee&gt;
        &lt;/user-data-constraint&gt;
    &lt;/security-constraint&gt;</v>
      </c>
      <c r="K108" s="9" t="str">
        <f t="shared" si="9"/>
        <v>&lt;security-role&gt;
&lt;role-name&gt;SNC_REQUEST_V&lt;/role-name&gt;
&lt;/security-role&gt;</v>
      </c>
      <c r="L108" s="6" t="str">
        <f t="shared" si="10"/>
        <v>&lt;security-role-mapping&gt;
    &lt;role-name&gt;SNC_REQUEST_V&lt;/role-name&gt;
    &lt;group-name&gt;SNC_REQUEST_V&lt;/group-name&gt;
  &lt;/security-role-mapping&gt;</v>
      </c>
      <c r="M108" s="9" t="str">
        <f t="shared" si="11"/>
        <v xml:space="preserve">ncRequestView_Name=Visualiser
ncRequestView_Path=/faces/company/smq/nc/Request/View.xhtml
ncRequestView_RoleName=SNC_REQUEST_V
ncRequestView_Description=Permet de visualiser le détail d'une demande de non-conformité
</v>
      </c>
      <c r="N108" s="9" t="str">
        <f t="shared" si="12"/>
        <v>CheckboxTreeNode nodeNcRequestView = new CheckboxTreeNode(new CtrlAccess(ResourceBundle.getBundle(JsfUtil.SECURITY).getString("ncRequestView_Name"),
                ResourceBundle.getBundle(JsfUtil.SECURITY).getString("ncRequestView_RoleName"),
                ResourceBundle.getBundle(JsfUtil.SECURITY).getString("ncRequestView_Path""),
                ResourceBundle.getBundle(JsfUtil.SECURITY).getString("ncRequestView_Description"")),
                nodeNcRequest);
"</v>
      </c>
      <c r="O108" s="9">
        <v>0</v>
      </c>
      <c r="P108" s="6" t="str">
        <f t="shared" si="13"/>
        <v>INSERT INTO `ism`.`ism_role` (`role`, `rolename`) VALUES ('SNC_REQUEST_V', 'View SMQ Request');</v>
      </c>
      <c r="Q108" s="11" t="str">
        <f t="shared" si="15"/>
        <v>INSERT INTO `ism`.`staff_group_def_role` (`stgdr_company`, `stgdr_group_def`, `stgdr_role`, `stgdr_activated`, `stgdr_created`) VALUES ('39', 'GOUROU', 'SNC_REQUEST_V', 1, NOW()),('39', 'ADMIN', 'SNC_REQUEST_V', 1, NOW());</v>
      </c>
      <c r="R108" s="9" t="str">
        <f t="shared" si="14"/>
        <v>&lt;br /&gt;
 &lt;h:outputText value="User in role SNC_REQUEST_V : #{request.isUserInRole('SNC_REQUEST_V')}" /&gt;</v>
      </c>
    </row>
    <row r="109" spans="1:18" ht="13.5" customHeight="1" x14ac:dyDescent="0.25">
      <c r="A109" s="2"/>
      <c r="B109" s="2" t="s">
        <v>373</v>
      </c>
      <c r="C109" s="8" t="s">
        <v>381</v>
      </c>
      <c r="D109" s="8" t="s">
        <v>432</v>
      </c>
      <c r="E109" s="8" t="s">
        <v>668</v>
      </c>
      <c r="F109" s="8" t="s">
        <v>536</v>
      </c>
      <c r="G109" s="8" t="s">
        <v>735</v>
      </c>
      <c r="H109" s="8" t="s">
        <v>531</v>
      </c>
      <c r="I109" t="s">
        <v>95</v>
      </c>
      <c r="J109" s="9" t="str">
        <f t="shared" si="8"/>
        <v>&lt;security-constraint&gt;
        &lt;display-name&gt;Action SMQ Request Security onstraint&lt;/display-name&gt;
        &lt;web-resource-collection&gt;
            &lt;web-resource-name&gt;Action SMQ Request Web Security&lt;/web-resource-name&gt;
            &lt;url-pattern&gt;/faces/company/smq/nc/Request/Action.xhtml&lt;/url-pattern&gt;
        &lt;/web-resource-collection&gt;
        &lt;auth-constraint&gt;
            &lt;role-name&gt;SNC_REQUEST_A&lt;/role-name&gt;
        &lt;/auth-constraint&gt;
        &lt;user-data-constraint&gt;
            &lt;transport-guarantee&gt;CONFIDENTIAL&lt;/transport-guarantee&gt;
        &lt;/user-data-constraint&gt;
    &lt;/security-constraint&gt;</v>
      </c>
      <c r="K109" s="9" t="str">
        <f t="shared" si="9"/>
        <v>&lt;security-role&gt;
&lt;role-name&gt;SNC_REQUEST_A&lt;/role-name&gt;
&lt;/security-role&gt;</v>
      </c>
      <c r="L109" s="6" t="str">
        <f t="shared" si="10"/>
        <v>&lt;security-role-mapping&gt;
    &lt;role-name&gt;SNC_REQUEST_A&lt;/role-name&gt;
    &lt;group-name&gt;SNC_REQUEST_A&lt;/group-name&gt;
  &lt;/security-role-mapping&gt;</v>
      </c>
      <c r="M109" s="9" t="str">
        <f t="shared" si="11"/>
        <v xml:space="preserve">ncRequestAction_Name=Action
ncRequestAction_Path=/faces/company/smq/nc/Request/Action.xhtml
ncRequestAction_RoleName=SNC_REQUEST_A
ncRequestAction_Description=Permet d'établir une action sur une non-conformité
</v>
      </c>
      <c r="N109" s="9" t="str">
        <f t="shared" si="12"/>
        <v>CheckboxTreeNode nodeNcRequestAction = new CheckboxTreeNode(new CtrlAccess(ResourceBundle.getBundle(JsfUtil.SECURITY).getString("ncRequestAction_Name"),
                ResourceBundle.getBundle(JsfUtil.SECURITY).getString("ncRequestAction_RoleName"),
                ResourceBundle.getBundle(JsfUtil.SECURITY).getString("ncRequestAction_Path""),
                ResourceBundle.getBundle(JsfUtil.SECURITY).getString("ncRequestAction_Description"")),
                nodeNcRequest);
"</v>
      </c>
      <c r="O109" s="9">
        <v>0</v>
      </c>
      <c r="P109" s="6" t="str">
        <f t="shared" si="13"/>
        <v>INSERT INTO `ism`.`ism_role` (`role`, `rolename`) VALUES ('SNC_REQUEST_A', 'Action SMQ Request');</v>
      </c>
      <c r="Q109" s="11" t="str">
        <f t="shared" si="15"/>
        <v>INSERT INTO `ism`.`staff_group_def_role` (`stgdr_company`, `stgdr_group_def`, `stgdr_role`, `stgdr_activated`, `stgdr_created`) VALUES ('39', 'GOUROU', 'SNC_REQUEST_A', 1, NOW()),('39', 'ADMIN', 'SNC_REQUEST_A', 1, NOW());</v>
      </c>
      <c r="R109" s="9" t="str">
        <f t="shared" si="14"/>
        <v>&lt;br /&gt;
 &lt;h:outputText value="User in role SNC_REQUEST_A : #{request.isUserInRole('SNC_REQUEST_A')}" /&gt;</v>
      </c>
    </row>
    <row r="110" spans="1:18" ht="13.5" customHeight="1" x14ac:dyDescent="0.25">
      <c r="A110" s="2"/>
      <c r="B110" s="2" t="s">
        <v>374</v>
      </c>
      <c r="C110" s="8" t="s">
        <v>382</v>
      </c>
      <c r="D110" s="8" t="s">
        <v>433</v>
      </c>
      <c r="E110" s="8" t="s">
        <v>669</v>
      </c>
      <c r="F110" s="8" t="s">
        <v>537</v>
      </c>
      <c r="G110" s="8" t="s">
        <v>736</v>
      </c>
      <c r="H110" s="8" t="s">
        <v>531</v>
      </c>
      <c r="I110" t="s">
        <v>95</v>
      </c>
      <c r="J110" s="9" t="str">
        <f t="shared" si="8"/>
        <v>&lt;security-constraint&gt;
        &lt;display-name&gt;Review SMQ Request Security onstraint&lt;/display-name&gt;
        &lt;web-resource-collection&gt;
            &lt;web-resource-name&gt;Review SMQ Request Web Security&lt;/web-resource-name&gt;
            &lt;url-pattern&gt;/faces/company/smq/nc/Request/Review.xhtml&lt;/url-pattern&gt;
        &lt;/web-resource-collection&gt;
        &lt;auth-constraint&gt;
            &lt;role-name&gt;SNC_REQUEST_R&lt;/role-name&gt;
        &lt;/auth-constraint&gt;
        &lt;user-data-constraint&gt;
            &lt;transport-guarantee&gt;CONFIDENTIAL&lt;/transport-guarantee&gt;
        &lt;/user-data-constraint&gt;
    &lt;/security-constraint&gt;</v>
      </c>
      <c r="K110" s="9" t="str">
        <f t="shared" si="9"/>
        <v>&lt;security-role&gt;
&lt;role-name&gt;SNC_REQUEST_R&lt;/role-name&gt;
&lt;/security-role&gt;</v>
      </c>
      <c r="L110" s="6" t="str">
        <f t="shared" si="10"/>
        <v>&lt;security-role-mapping&gt;
    &lt;role-name&gt;SNC_REQUEST_R&lt;/role-name&gt;
    &lt;group-name&gt;SNC_REQUEST_R&lt;/group-name&gt;
  &lt;/security-role-mapping&gt;</v>
      </c>
      <c r="M110" s="9" t="str">
        <f t="shared" si="11"/>
        <v xml:space="preserve">ncRequestReview_Name=Révision
ncRequestReview_Path=/faces/company/smq/nc/Request/Review.xhtml
ncRequestReview_RoleName=SNC_REQUEST_R
ncRequestReview_Description=Permet de placer en révision une action de non-conformité
</v>
      </c>
      <c r="N110" s="9" t="str">
        <f t="shared" si="12"/>
        <v>CheckboxTreeNode nodeNcRequestReview = new CheckboxTreeNode(new CtrlAccess(ResourceBundle.getBundle(JsfUtil.SECURITY).getString("ncRequestReview_Name"),
                ResourceBundle.getBundle(JsfUtil.SECURITY).getString("ncRequestReview_RoleName"),
                ResourceBundle.getBundle(JsfUtil.SECURITY).getString("ncRequestReview_Path""),
                ResourceBundle.getBundle(JsfUtil.SECURITY).getString("ncRequestReview_Description"")),
                nodeNcRequest);
"</v>
      </c>
      <c r="O110" s="9">
        <v>0</v>
      </c>
      <c r="P110" s="6" t="str">
        <f t="shared" si="13"/>
        <v>INSERT INTO `ism`.`ism_role` (`role`, `rolename`) VALUES ('SNC_REQUEST_R', 'Review SMQ Request');</v>
      </c>
      <c r="Q110" s="11" t="str">
        <f t="shared" si="15"/>
        <v>INSERT INTO `ism`.`staff_group_def_role` (`stgdr_company`, `stgdr_group_def`, `stgdr_role`, `stgdr_activated`, `stgdr_created`) VALUES ('39', 'GOUROU', 'SNC_REQUEST_R', 1, NOW()),('39', 'ADMIN', 'SNC_REQUEST_R', 1, NOW());</v>
      </c>
      <c r="R110" s="9" t="str">
        <f t="shared" si="14"/>
        <v>&lt;br /&gt;
 &lt;h:outputText value="User in role SNC_REQUEST_R : #{request.isUserInRole('SNC_REQUEST_R')}" /&gt;</v>
      </c>
    </row>
    <row r="111" spans="1:18" ht="13.5" customHeight="1" x14ac:dyDescent="0.25">
      <c r="A111" s="2"/>
      <c r="B111" s="2" t="s">
        <v>375</v>
      </c>
      <c r="C111" s="8" t="s">
        <v>383</v>
      </c>
      <c r="D111" s="8" t="s">
        <v>434</v>
      </c>
      <c r="E111" s="8" t="s">
        <v>670</v>
      </c>
      <c r="F111" s="8" t="s">
        <v>538</v>
      </c>
      <c r="G111" s="8" t="s">
        <v>737</v>
      </c>
      <c r="H111" s="8" t="s">
        <v>531</v>
      </c>
      <c r="I111" t="s">
        <v>95</v>
      </c>
      <c r="J111" s="9" t="str">
        <f t="shared" si="8"/>
        <v>&lt;security-constraint&gt;
        &lt;display-name&gt;Validate SMQ Request Security onstraint&lt;/display-name&gt;
        &lt;web-resource-collection&gt;
            &lt;web-resource-name&gt;Validate SMQ Request Web Security&lt;/web-resource-name&gt;
            &lt;url-pattern&gt;/faces/company/smq/nc/Request/Validate.xhtml&lt;/url-pattern&gt;
        &lt;/web-resource-collection&gt;
        &lt;auth-constraint&gt;
            &lt;role-name&gt;SNC_REQUEST_VA&lt;/role-name&gt;
        &lt;/auth-constraint&gt;
        &lt;user-data-constraint&gt;
            &lt;transport-guarantee&gt;CONFIDENTIAL&lt;/transport-guarantee&gt;
        &lt;/user-data-constraint&gt;
    &lt;/security-constraint&gt;</v>
      </c>
      <c r="K111" s="9" t="str">
        <f t="shared" si="9"/>
        <v>&lt;security-role&gt;
&lt;role-name&gt;SNC_REQUEST_VA&lt;/role-name&gt;
&lt;/security-role&gt;</v>
      </c>
      <c r="L111" s="6" t="str">
        <f t="shared" si="10"/>
        <v>&lt;security-role-mapping&gt;
    &lt;role-name&gt;SNC_REQUEST_VA&lt;/role-name&gt;
    &lt;group-name&gt;SNC_REQUEST_VA&lt;/group-name&gt;
  &lt;/security-role-mapping&gt;</v>
      </c>
      <c r="M111" s="9" t="str">
        <f t="shared" si="11"/>
        <v xml:space="preserve">ncRequestvlidate_Name=Validation
ncRequestvlidate_Path=/faces/company/smq/nc/Request/Validate.xhtml
ncRequestvlidate_RoleName=SNC_REQUEST_VA
ncRequestvlidate_Description=Permet de valider une demande de non-conformité
</v>
      </c>
      <c r="N111" s="9" t="str">
        <f t="shared" si="12"/>
        <v>CheckboxTreeNode nodeNcRequestvlidate = new CheckboxTreeNode(new CtrlAccess(ResourceBundle.getBundle(JsfUtil.SECURITY).getString("ncRequestvlidate_Name"),
                ResourceBundle.getBundle(JsfUtil.SECURITY).getString("ncRequestvlidate_RoleName"),
                ResourceBundle.getBundle(JsfUtil.SECURITY).getString("ncRequestvlidate_Path""),
                ResourceBundle.getBundle(JsfUtil.SECURITY).getString("ncRequestvlidate_Description"")),
                nodeNcRequest);
"</v>
      </c>
      <c r="O111" s="9">
        <v>0</v>
      </c>
      <c r="P111" s="6" t="str">
        <f t="shared" si="13"/>
        <v>INSERT INTO `ism`.`ism_role` (`role`, `rolename`) VALUES ('SNC_REQUEST_VA', 'Validate SMQ Request');</v>
      </c>
      <c r="Q111" s="11" t="str">
        <f t="shared" si="15"/>
        <v>INSERT INTO `ism`.`staff_group_def_role` (`stgdr_company`, `stgdr_group_def`, `stgdr_role`, `stgdr_activated`, `stgdr_created`) VALUES ('39', 'GOUROU', 'SNC_REQUEST_VA', 1, NOW()),('39', 'ADMIN', 'SNC_REQUEST_VA', 1, NOW());</v>
      </c>
      <c r="R111" s="9" t="str">
        <f t="shared" si="14"/>
        <v>&lt;br /&gt;
 &lt;h:outputText value="User in role SNC_REQUEST_VA : #{request.isUserInRole('SNC_REQUEST_VA')}" /&gt;</v>
      </c>
    </row>
    <row r="112" spans="1:18" ht="13.5" customHeight="1" x14ac:dyDescent="0.25">
      <c r="A112" s="4"/>
      <c r="B112" s="4" t="s">
        <v>363</v>
      </c>
      <c r="C112" s="4" t="s">
        <v>368</v>
      </c>
      <c r="D112" s="4" t="s">
        <v>411</v>
      </c>
      <c r="E112" s="4" t="s">
        <v>671</v>
      </c>
      <c r="F112" s="4" t="s">
        <v>539</v>
      </c>
      <c r="G112" s="4" t="s">
        <v>738</v>
      </c>
      <c r="H112" s="4" t="s">
        <v>57</v>
      </c>
      <c r="I112" t="s">
        <v>95</v>
      </c>
      <c r="J112" s="9" t="str">
        <f t="shared" si="8"/>
        <v>&lt;security-constraint&gt;
        &lt;display-name&gt;SMQ Unite Security onstraint&lt;/display-name&gt;
        &lt;web-resource-collection&gt;
            &lt;web-resource-name&gt;SMQ Unite Web Security&lt;/web-resource-name&gt;
            &lt;url-pattern&gt;/faces/company/smq/nc/Unite/*&lt;/url-pattern&gt;
        &lt;/web-resource-collection&gt;
        &lt;auth-constraint&gt;
            &lt;role-name&gt;SNC_UNITE&lt;/role-name&gt;
        &lt;/auth-constraint&gt;
        &lt;user-data-constraint&gt;
            &lt;transport-guarantee&gt;CONFIDENTIAL&lt;/transport-guarantee&gt;
        &lt;/user-data-constraint&gt;
    &lt;/security-constraint&gt;</v>
      </c>
      <c r="K112" s="9" t="str">
        <f t="shared" si="9"/>
        <v>&lt;security-role&gt;
&lt;role-name&gt;SNC_UNITE&lt;/role-name&gt;
&lt;/security-role&gt;</v>
      </c>
      <c r="L112" s="6" t="str">
        <f t="shared" si="10"/>
        <v>&lt;security-role-mapping&gt;
    &lt;role-name&gt;SNC_UNITE&lt;/role-name&gt;
    &lt;group-name&gt;SNC_UNITE&lt;/group-name&gt;
  &lt;/security-role-mapping&gt;</v>
      </c>
      <c r="M112" s="9" t="str">
        <f t="shared" si="11"/>
        <v xml:space="preserve">ncUnite_Name=Unité
ncUnite_Path=/faces/company/smq/nc/Unite/*
ncUnite_RoleName=SNC_UNITE
ncUnite_Description=Permet la gestion des unités de non conformités
</v>
      </c>
      <c r="N112" s="9" t="str">
        <f t="shared" si="12"/>
        <v>CheckboxTreeNode nodeNcUnite = new CheckboxTreeNode(new CtrlAccess(ResourceBundle.getBundle(JsfUtil.SECURITY).getString("ncUnite_Name"),
                ResourceBundle.getBundle(JsfUtil.SECURITY).getString("ncUnite_RoleName"),
                ResourceBundle.getBundle(JsfUtil.SECURITY).getString("ncUnite_Path""),
                ResourceBundle.getBundle(JsfUtil.SECURITY).getString("ncUnite_Description"")),
                nodeNc);
"</v>
      </c>
      <c r="O112" s="9">
        <v>0</v>
      </c>
      <c r="P112" s="6" t="str">
        <f t="shared" si="13"/>
        <v>INSERT INTO `ism`.`ism_role` (`role`, `rolename`) VALUES ('SNC_UNITE', 'SMQ Unite');</v>
      </c>
      <c r="Q112" s="11" t="str">
        <f t="shared" si="15"/>
        <v>INSERT INTO `ism`.`staff_group_def_role` (`stgdr_company`, `stgdr_group_def`, `stgdr_role`, `stgdr_activated`, `stgdr_created`) VALUES ('39', 'GOUROU', 'SNC_UNITE', 1, NOW()),('39', 'ADMIN', 'SNC_UNITE', 1, NOW());</v>
      </c>
      <c r="R112" s="9" t="str">
        <f t="shared" si="14"/>
        <v>&lt;br /&gt;
 &lt;h:outputText value="User in role SNC_UNITE : #{request.isUserInRole('SNC_UNITE')}" /&gt;</v>
      </c>
    </row>
    <row r="113" spans="1:18" ht="13.5" customHeight="1" x14ac:dyDescent="0.25">
      <c r="A113" s="2"/>
      <c r="B113" s="2" t="s">
        <v>364</v>
      </c>
      <c r="C113" s="8" t="s">
        <v>369</v>
      </c>
      <c r="D113" s="8" t="s">
        <v>435</v>
      </c>
      <c r="E113" s="8" t="s">
        <v>651</v>
      </c>
      <c r="F113" s="8" t="s">
        <v>540</v>
      </c>
      <c r="G113" s="8" t="s">
        <v>739</v>
      </c>
      <c r="H113" s="8" t="s">
        <v>539</v>
      </c>
      <c r="I113" t="s">
        <v>95</v>
      </c>
      <c r="J113" s="9" t="str">
        <f t="shared" si="8"/>
        <v>&lt;security-constraint&gt;
        &lt;display-name&gt;Create SMQ Unite Security onstraint&lt;/display-name&gt;
        &lt;web-resource-collection&gt;
            &lt;web-resource-name&gt;Create SMQ Unite Web Security&lt;/web-resource-name&gt;
            &lt;url-pattern&gt;/faces/company/smq/nc/Unite/Create.xhtml&lt;/url-pattern&gt;
        &lt;/web-resource-collection&gt;
        &lt;auth-constraint&gt;
            &lt;role-name&gt;SNC_UNITE_C&lt;/role-name&gt;
        &lt;/auth-constraint&gt;
        &lt;user-data-constraint&gt;
            &lt;transport-guarantee&gt;CONFIDENTIAL&lt;/transport-guarantee&gt;
        &lt;/user-data-constraint&gt;
    &lt;/security-constraint&gt;</v>
      </c>
      <c r="K113" s="9" t="str">
        <f t="shared" si="9"/>
        <v>&lt;security-role&gt;
&lt;role-name&gt;SNC_UNITE_C&lt;/role-name&gt;
&lt;/security-role&gt;</v>
      </c>
      <c r="L113" s="6" t="str">
        <f t="shared" si="10"/>
        <v>&lt;security-role-mapping&gt;
    &lt;role-name&gt;SNC_UNITE_C&lt;/role-name&gt;
    &lt;group-name&gt;SNC_UNITE_C&lt;/group-name&gt;
  &lt;/security-role-mapping&gt;</v>
      </c>
      <c r="M113" s="9" t="str">
        <f t="shared" si="11"/>
        <v xml:space="preserve">ncUniteCreate_Name=Création
ncUniteCreate_Path=/faces/company/smq/nc/Unite/Create.xhtml
ncUniteCreate_RoleName=SNC_UNITE_C
ncUniteCreate_Description=Permet la création d'une unité de non-conformité
</v>
      </c>
      <c r="N113" s="9" t="str">
        <f t="shared" si="12"/>
        <v>CheckboxTreeNode nodeNcUniteCreate = new CheckboxTreeNode(new CtrlAccess(ResourceBundle.getBundle(JsfUtil.SECURITY).getString("ncUniteCreate_Name"),
                ResourceBundle.getBundle(JsfUtil.SECURITY).getString("ncUniteCreate_RoleName"),
                ResourceBundle.getBundle(JsfUtil.SECURITY).getString("ncUniteCreate_Path""),
                ResourceBundle.getBundle(JsfUtil.SECURITY).getString("ncUniteCreate_Description"")),
                nodeNcUnite);
"</v>
      </c>
      <c r="O113" s="9">
        <v>0</v>
      </c>
      <c r="P113" s="6" t="str">
        <f t="shared" si="13"/>
        <v>INSERT INTO `ism`.`ism_role` (`role`, `rolename`) VALUES ('SNC_UNITE_C', 'Create SMQ Unite');</v>
      </c>
      <c r="Q113" s="11" t="str">
        <f t="shared" si="15"/>
        <v>INSERT INTO `ism`.`staff_group_def_role` (`stgdr_company`, `stgdr_group_def`, `stgdr_role`, `stgdr_activated`, `stgdr_created`) VALUES ('39', 'GOUROU', 'SNC_UNITE_C', 1, NOW()),('39', 'ADMIN', 'SNC_UNITE_C', 1, NOW());</v>
      </c>
      <c r="R113" s="9" t="str">
        <f t="shared" si="14"/>
        <v>&lt;br /&gt;
 &lt;h:outputText value="User in role SNC_UNITE_C : #{request.isUserInRole('SNC_UNITE_C')}" /&gt;</v>
      </c>
    </row>
    <row r="114" spans="1:18" ht="13.5" customHeight="1" x14ac:dyDescent="0.25">
      <c r="A114" s="2"/>
      <c r="B114" s="2" t="s">
        <v>365</v>
      </c>
      <c r="C114" s="8" t="s">
        <v>370</v>
      </c>
      <c r="D114" s="8" t="s">
        <v>436</v>
      </c>
      <c r="E114" s="8" t="s">
        <v>645</v>
      </c>
      <c r="F114" s="8" t="s">
        <v>541</v>
      </c>
      <c r="G114" s="8" t="s">
        <v>740</v>
      </c>
      <c r="H114" s="8" t="s">
        <v>539</v>
      </c>
      <c r="I114" t="s">
        <v>95</v>
      </c>
      <c r="J114" s="9" t="str">
        <f t="shared" si="8"/>
        <v>&lt;security-constraint&gt;
        &lt;display-name&gt;Edit SMQ Unite Security onstraint&lt;/display-name&gt;
        &lt;web-resource-collection&gt;
            &lt;web-resource-name&gt;Edit SMQ Unite Web Security&lt;/web-resource-name&gt;
            &lt;url-pattern&gt;/faces/company/smq/nc/Unite/Edit.xhtml&lt;/url-pattern&gt;
        &lt;/web-resource-collection&gt;
        &lt;auth-constraint&gt;
            &lt;role-name&gt;SNC_UNITE_E&lt;/role-name&gt;
        &lt;/auth-constraint&gt;
        &lt;user-data-constraint&gt;
            &lt;transport-guarantee&gt;CONFIDENTIAL&lt;/transport-guarantee&gt;
        &lt;/user-data-constraint&gt;
    &lt;/security-constraint&gt;</v>
      </c>
      <c r="K114" s="9" t="str">
        <f t="shared" si="9"/>
        <v>&lt;security-role&gt;
&lt;role-name&gt;SNC_UNITE_E&lt;/role-name&gt;
&lt;/security-role&gt;</v>
      </c>
      <c r="L114" s="6" t="str">
        <f t="shared" si="10"/>
        <v>&lt;security-role-mapping&gt;
    &lt;role-name&gt;SNC_UNITE_E&lt;/role-name&gt;
    &lt;group-name&gt;SNC_UNITE_E&lt;/group-name&gt;
  &lt;/security-role-mapping&gt;</v>
      </c>
      <c r="M114" s="9" t="str">
        <f t="shared" si="11"/>
        <v xml:space="preserve">ncUniteEdit_Name=Edition
ncUniteEdit_Path=/faces/company/smq/nc/Unite/Edit.xhtml
ncUniteEdit_RoleName=SNC_UNITE_E
ncUniteEdit_Description=Permet l'édition d'une unités de non conformités
</v>
      </c>
      <c r="N114" s="9" t="str">
        <f t="shared" si="12"/>
        <v>CheckboxTreeNode nodeNcUniteEdit = new CheckboxTreeNode(new CtrlAccess(ResourceBundle.getBundle(JsfUtil.SECURITY).getString("ncUniteEdit_Name"),
                ResourceBundle.getBundle(JsfUtil.SECURITY).getString("ncUniteEdit_RoleName"),
                ResourceBundle.getBundle(JsfUtil.SECURITY).getString("ncUniteEdit_Path""),
                ResourceBundle.getBundle(JsfUtil.SECURITY).getString("ncUniteEdit_Description"")),
                nodeNcUnite);
"</v>
      </c>
      <c r="O114" s="9">
        <v>0</v>
      </c>
      <c r="P114" s="6" t="str">
        <f t="shared" si="13"/>
        <v>INSERT INTO `ism`.`ism_role` (`role`, `rolename`) VALUES ('SNC_UNITE_E', 'Edit SMQ Unite');</v>
      </c>
      <c r="Q114" s="11" t="str">
        <f t="shared" si="15"/>
        <v>INSERT INTO `ism`.`staff_group_def_role` (`stgdr_company`, `stgdr_group_def`, `stgdr_role`, `stgdr_activated`, `stgdr_created`) VALUES ('39', 'GOUROU', 'SNC_UNITE_E', 1, NOW()),('39', 'ADMIN', 'SNC_UNITE_E', 1, NOW());</v>
      </c>
      <c r="R114" s="9" t="str">
        <f t="shared" si="14"/>
        <v>&lt;br /&gt;
 &lt;h:outputText value="User in role SNC_UNITE_E : #{request.isUserInRole('SNC_UNITE_E')}" /&gt;</v>
      </c>
    </row>
    <row r="115" spans="1:18" ht="13.5" customHeight="1" x14ac:dyDescent="0.25">
      <c r="A115" s="2"/>
      <c r="B115" s="2" t="s">
        <v>366</v>
      </c>
      <c r="C115" s="8" t="s">
        <v>371</v>
      </c>
      <c r="D115" s="8" t="s">
        <v>437</v>
      </c>
      <c r="E115" s="8" t="s">
        <v>646</v>
      </c>
      <c r="F115" s="8" t="s">
        <v>542</v>
      </c>
      <c r="G115" s="8" t="s">
        <v>741</v>
      </c>
      <c r="H115" s="8" t="s">
        <v>539</v>
      </c>
      <c r="I115" t="s">
        <v>95</v>
      </c>
      <c r="J115" s="9" t="str">
        <f t="shared" si="8"/>
        <v>&lt;security-constraint&gt;
        &lt;display-name&gt;List SMQ Unite Security onstraint&lt;/display-name&gt;
        &lt;web-resource-collection&gt;
            &lt;web-resource-name&gt;List SMQ Unite Web Security&lt;/web-resource-name&gt;
            &lt;url-pattern&gt;/faces/company/smq/nc/Unite/List.xhtml&lt;/url-pattern&gt;
        &lt;/web-resource-collection&gt;
        &lt;auth-constraint&gt;
            &lt;role-name&gt;SNC_UNITE_L&lt;/role-name&gt;
        &lt;/auth-constraint&gt;
        &lt;user-data-constraint&gt;
            &lt;transport-guarantee&gt;CONFIDENTIAL&lt;/transport-guarantee&gt;
        &lt;/user-data-constraint&gt;
    &lt;/security-constraint&gt;</v>
      </c>
      <c r="K115" s="9" t="str">
        <f t="shared" si="9"/>
        <v>&lt;security-role&gt;
&lt;role-name&gt;SNC_UNITE_L&lt;/role-name&gt;
&lt;/security-role&gt;</v>
      </c>
      <c r="L115" s="6" t="str">
        <f t="shared" si="10"/>
        <v>&lt;security-role-mapping&gt;
    &lt;role-name&gt;SNC_UNITE_L&lt;/role-name&gt;
    &lt;group-name&gt;SNC_UNITE_L&lt;/group-name&gt;
  &lt;/security-role-mapping&gt;</v>
      </c>
      <c r="M115" s="9" t="str">
        <f t="shared" si="11"/>
        <v xml:space="preserve">ncUniteList_Name=Lister
ncUniteList_Path=/faces/company/smq/nc/Unite/List.xhtml
ncUniteList_RoleName=SNC_UNITE_L
ncUniteList_Description=Permet de visualiser la liste des unités de non-conformité
</v>
      </c>
      <c r="N115" s="9" t="str">
        <f t="shared" si="12"/>
        <v>CheckboxTreeNode nodeNcUniteList = new CheckboxTreeNode(new CtrlAccess(ResourceBundle.getBundle(JsfUtil.SECURITY).getString("ncUniteList_Name"),
                ResourceBundle.getBundle(JsfUtil.SECURITY).getString("ncUniteList_RoleName"),
                ResourceBundle.getBundle(JsfUtil.SECURITY).getString("ncUniteList_Path""),
                ResourceBundle.getBundle(JsfUtil.SECURITY).getString("ncUniteList_Description"")),
                nodeNcUnite);
"</v>
      </c>
      <c r="O115" s="9">
        <v>0</v>
      </c>
      <c r="P115" s="6" t="str">
        <f t="shared" si="13"/>
        <v>INSERT INTO `ism`.`ism_role` (`role`, `rolename`) VALUES ('SNC_UNITE_L', 'List SMQ Unite');</v>
      </c>
      <c r="Q115" s="11" t="str">
        <f t="shared" si="15"/>
        <v>INSERT INTO `ism`.`staff_group_def_role` (`stgdr_company`, `stgdr_group_def`, `stgdr_role`, `stgdr_activated`, `stgdr_created`) VALUES ('39', 'GOUROU', 'SNC_UNITE_L', 1, NOW()),('39', 'ADMIN', 'SNC_UNITE_L', 1, NOW());</v>
      </c>
      <c r="R115" s="9" t="str">
        <f t="shared" si="14"/>
        <v>&lt;br /&gt;
 &lt;h:outputText value="User in role SNC_UNITE_L : #{request.isUserInRole('SNC_UNITE_L')}" /&gt;</v>
      </c>
    </row>
    <row r="116" spans="1:18" ht="13.5" customHeight="1" x14ac:dyDescent="0.25">
      <c r="A116" s="2"/>
      <c r="B116" s="2" t="s">
        <v>367</v>
      </c>
      <c r="C116" s="8" t="s">
        <v>372</v>
      </c>
      <c r="D116" s="8" t="s">
        <v>438</v>
      </c>
      <c r="E116" s="8" t="s">
        <v>647</v>
      </c>
      <c r="F116" s="8" t="s">
        <v>543</v>
      </c>
      <c r="G116" s="8" t="s">
        <v>742</v>
      </c>
      <c r="H116" s="8" t="s">
        <v>539</v>
      </c>
      <c r="I116" t="s">
        <v>95</v>
      </c>
      <c r="J116" s="9" t="str">
        <f t="shared" si="8"/>
        <v>&lt;security-constraint&gt;
        &lt;display-name&gt;View SMQ Unite Security onstraint&lt;/display-name&gt;
        &lt;web-resource-collection&gt;
            &lt;web-resource-name&gt;View SMQ Unite Web Security&lt;/web-resource-name&gt;
            &lt;url-pattern&gt;/faces/company/smq/nc/Unite/View.xhtml&lt;/url-pattern&gt;
        &lt;/web-resource-collection&gt;
        &lt;auth-constraint&gt;
            &lt;role-name&gt;SNC_UNITE_V&lt;/role-name&gt;
        &lt;/auth-constraint&gt;
        &lt;user-data-constraint&gt;
            &lt;transport-guarantee&gt;CONFIDENTIAL&lt;/transport-guarantee&gt;
        &lt;/user-data-constraint&gt;
    &lt;/security-constraint&gt;</v>
      </c>
      <c r="K116" s="9" t="str">
        <f t="shared" si="9"/>
        <v>&lt;security-role&gt;
&lt;role-name&gt;SNC_UNITE_V&lt;/role-name&gt;
&lt;/security-role&gt;</v>
      </c>
      <c r="L116" s="6" t="str">
        <f t="shared" si="10"/>
        <v>&lt;security-role-mapping&gt;
    &lt;role-name&gt;SNC_UNITE_V&lt;/role-name&gt;
    &lt;group-name&gt;SNC_UNITE_V&lt;/group-name&gt;
  &lt;/security-role-mapping&gt;</v>
      </c>
      <c r="M116" s="9" t="str">
        <f t="shared" si="11"/>
        <v xml:space="preserve">ncUniteView_Name=Visualiser
ncUniteView_Path=/faces/company/smq/nc/Unite/View.xhtml
ncUniteView_RoleName=SNC_UNITE_V
ncUniteView_Description=Permet de visualiser le détail d'une unité de non-conformité
</v>
      </c>
      <c r="N116" s="9" t="str">
        <f t="shared" si="12"/>
        <v>CheckboxTreeNode nodeNcUniteView = new CheckboxTreeNode(new CtrlAccess(ResourceBundle.getBundle(JsfUtil.SECURITY).getString("ncUniteView_Name"),
                ResourceBundle.getBundle(JsfUtil.SECURITY).getString("ncUniteView_RoleName"),
                ResourceBundle.getBundle(JsfUtil.SECURITY).getString("ncUniteView_Path""),
                ResourceBundle.getBundle(JsfUtil.SECURITY).getString("ncUniteView_Description"")),
                nodeNcUnite);
"</v>
      </c>
      <c r="O116" s="9">
        <v>0</v>
      </c>
      <c r="P116" s="6" t="str">
        <f t="shared" si="13"/>
        <v>INSERT INTO `ism`.`ism_role` (`role`, `rolename`) VALUES ('SNC_UNITE_V', 'View SMQ Unite');</v>
      </c>
      <c r="Q116" s="11" t="str">
        <f t="shared" si="15"/>
        <v>INSERT INTO `ism`.`staff_group_def_role` (`stgdr_company`, `stgdr_group_def`, `stgdr_role`, `stgdr_activated`, `stgdr_created`) VALUES ('39', 'GOUROU', 'SNC_UNITE_V', 1, NOW()),('39', 'ADMIN', 'SNC_UNITE_V', 1, NOW());</v>
      </c>
      <c r="R116" s="9" t="str">
        <f t="shared" si="14"/>
        <v>&lt;br /&gt;
 &lt;h:outputText value="User in role SNC_UNITE_V : #{request.isUserInRole('SNC_UNITE_V')}" /&gt;</v>
      </c>
    </row>
    <row r="117" spans="1:18" ht="13.5" customHeight="1" x14ac:dyDescent="0.25">
      <c r="A117" s="5"/>
      <c r="B117" s="5" t="s">
        <v>305</v>
      </c>
      <c r="C117" s="5" t="s">
        <v>314</v>
      </c>
      <c r="D117" s="5" t="s">
        <v>439</v>
      </c>
      <c r="E117" s="5" t="s">
        <v>672</v>
      </c>
      <c r="F117" s="5" t="s">
        <v>46</v>
      </c>
      <c r="G117" s="5" t="s">
        <v>743</v>
      </c>
      <c r="H117" s="5" t="s">
        <v>310</v>
      </c>
      <c r="I117" t="s">
        <v>95</v>
      </c>
      <c r="J117" s="9" t="str">
        <f t="shared" si="8"/>
        <v>&lt;security-constraint&gt;
        &lt;display-name&gt;SMQ processus Security onstraint&lt;/display-name&gt;
        &lt;web-resource-collection&gt;
            &lt;web-resource-name&gt;SMQ processus Web Security&lt;/web-resource-name&gt;
            &lt;url-pattern&gt;/faces/company/smq/processus/*&lt;/url-pattern&gt;
        &lt;/web-resource-collection&gt;
        &lt;auth-constraint&gt;
            &lt;role-name&gt;S_PROCESSUS&lt;/role-name&gt;
        &lt;/auth-constraint&gt;
        &lt;user-data-constraint&gt;
            &lt;transport-guarantee&gt;CONFIDENTIAL&lt;/transport-guarantee&gt;
        &lt;/user-data-constraint&gt;
    &lt;/security-constraint&gt;</v>
      </c>
      <c r="K117" s="9" t="str">
        <f t="shared" si="9"/>
        <v>&lt;security-role&gt;
&lt;role-name&gt;S_PROCESSUS&lt;/role-name&gt;
&lt;/security-role&gt;</v>
      </c>
      <c r="L117" s="6" t="str">
        <f t="shared" si="10"/>
        <v>&lt;security-role-mapping&gt;
    &lt;role-name&gt;S_PROCESSUS&lt;/role-name&gt;
    &lt;group-name&gt;S_PROCESSUS&lt;/group-name&gt;
  &lt;/security-role-mapping&gt;</v>
      </c>
      <c r="M117" s="9" t="str">
        <f t="shared" si="11"/>
        <v xml:space="preserve">processus_Name=Processus
processus_Path=/faces/company/smq/processus/*
processus_RoleName=S_PROCESSUS
processus_Description=Permet la gestion des processus
</v>
      </c>
      <c r="N117" s="9" t="str">
        <f t="shared" si="12"/>
        <v>CheckboxTreeNode nodeProcessus = new CheckboxTreeNode(new CtrlAccess(ResourceBundle.getBundle(JsfUtil.SECURITY).getString("processus_Name"),
                ResourceBundle.getBundle(JsfUtil.SECURITY).getString("processus_RoleName"),
                ResourceBundle.getBundle(JsfUtil.SECURITY).getString("processus_Path""),
                ResourceBundle.getBundle(JsfUtil.SECURITY).getString("processus_Description"")),
                nodeSMQ);
"</v>
      </c>
      <c r="O117" s="9">
        <v>0</v>
      </c>
      <c r="P117" s="6" t="str">
        <f t="shared" si="13"/>
        <v>INSERT INTO `ism`.`ism_role` (`role`, `rolename`) VALUES ('S_PROCESSUS', 'SMQ processus');</v>
      </c>
      <c r="Q117" s="11" t="str">
        <f t="shared" si="15"/>
        <v>INSERT INTO `ism`.`staff_group_def_role` (`stgdr_company`, `stgdr_group_def`, `stgdr_role`, `stgdr_activated`, `stgdr_created`) VALUES ('39', 'GOUROU', 'S_PROCESSUS', 1, NOW()),('39', 'ADMIN', 'S_PROCESSUS', 1, NOW());</v>
      </c>
      <c r="R117" s="9" t="str">
        <f t="shared" si="14"/>
        <v>&lt;br /&gt;
 &lt;h:outputText value="User in role S_PROCESSUS : #{request.isUserInRole('S_PROCESSUS')}" /&gt;</v>
      </c>
    </row>
    <row r="118" spans="1:18" ht="13.5" customHeight="1" x14ac:dyDescent="0.25">
      <c r="A118" s="2"/>
      <c r="B118" s="2" t="s">
        <v>306</v>
      </c>
      <c r="C118" s="8" t="s">
        <v>323</v>
      </c>
      <c r="D118" s="8" t="s">
        <v>440</v>
      </c>
      <c r="E118" s="8" t="s">
        <v>651</v>
      </c>
      <c r="F118" s="8" t="s">
        <v>458</v>
      </c>
      <c r="G118" s="8" t="s">
        <v>744</v>
      </c>
      <c r="H118" s="8" t="s">
        <v>46</v>
      </c>
      <c r="I118" t="s">
        <v>95</v>
      </c>
      <c r="J118" s="9" t="str">
        <f t="shared" si="8"/>
        <v>&lt;security-constraint&gt;
        &lt;display-name&gt;Create SMQ processus Security onstraint&lt;/display-name&gt;
        &lt;web-resource-collection&gt;
            &lt;web-resource-name&gt;Create SMQ processus Web Security&lt;/web-resource-name&gt;
            &lt;url-pattern&gt;/faces/company/smq/processus/Create.xhtml&lt;/url-pattern&gt;
        &lt;/web-resource-collection&gt;
        &lt;auth-constraint&gt;
            &lt;role-name&gt;S_PROCESSUS_C&lt;/role-name&gt;
        &lt;/auth-constraint&gt;
        &lt;user-data-constraint&gt;
            &lt;transport-guarantee&gt;CONFIDENTIAL&lt;/transport-guarantee&gt;
        &lt;/user-data-constraint&gt;
    &lt;/security-constraint&gt;</v>
      </c>
      <c r="K118" s="9" t="str">
        <f t="shared" si="9"/>
        <v>&lt;security-role&gt;
&lt;role-name&gt;S_PROCESSUS_C&lt;/role-name&gt;
&lt;/security-role&gt;</v>
      </c>
      <c r="L118" s="6" t="str">
        <f t="shared" si="10"/>
        <v>&lt;security-role-mapping&gt;
    &lt;role-name&gt;S_PROCESSUS_C&lt;/role-name&gt;
    &lt;group-name&gt;S_PROCESSUS_C&lt;/group-name&gt;
  &lt;/security-role-mapping&gt;</v>
      </c>
      <c r="M118" s="9" t="str">
        <f t="shared" si="11"/>
        <v xml:space="preserve">processusCreate_Name=Création
processusCreate_Path=/faces/company/smq/processus/Create.xhtml
processusCreate_RoleName=S_PROCESSUS_C
processusCreate_Description=Pemet la création d'un processus
</v>
      </c>
      <c r="N118" s="9" t="str">
        <f t="shared" si="12"/>
        <v>CheckboxTreeNode nodeProcessusCreate = new CheckboxTreeNode(new CtrlAccess(ResourceBundle.getBundle(JsfUtil.SECURITY).getString("processusCreate_Name"),
                ResourceBundle.getBundle(JsfUtil.SECURITY).getString("processusCreate_RoleName"),
                ResourceBundle.getBundle(JsfUtil.SECURITY).getString("processusCreate_Path""),
                ResourceBundle.getBundle(JsfUtil.SECURITY).getString("processusCreate_Description"")),
                nodeProcessus);
"</v>
      </c>
      <c r="O118" s="9">
        <v>0</v>
      </c>
      <c r="P118" s="6" t="str">
        <f t="shared" si="13"/>
        <v>INSERT INTO `ism`.`ism_role` (`role`, `rolename`) VALUES ('S_PROCESSUS_C', 'Create SMQ processus');</v>
      </c>
      <c r="Q118" s="11" t="str">
        <f t="shared" si="15"/>
        <v>INSERT INTO `ism`.`staff_group_def_role` (`stgdr_company`, `stgdr_group_def`, `stgdr_role`, `stgdr_activated`, `stgdr_created`) VALUES ('39', 'GOUROU', 'S_PROCESSUS_C', 1, NOW()),('39', 'ADMIN', 'S_PROCESSUS_C', 1, NOW());</v>
      </c>
      <c r="R118" s="9" t="str">
        <f t="shared" si="14"/>
        <v>&lt;br /&gt;
 &lt;h:outputText value="User in role S_PROCESSUS_C : #{request.isUserInRole('S_PROCESSUS_C')}" /&gt;</v>
      </c>
    </row>
    <row r="119" spans="1:18" ht="13.5" customHeight="1" x14ac:dyDescent="0.25">
      <c r="A119" s="2"/>
      <c r="B119" s="2" t="s">
        <v>307</v>
      </c>
      <c r="C119" s="8" t="s">
        <v>324</v>
      </c>
      <c r="D119" s="8" t="s">
        <v>441</v>
      </c>
      <c r="E119" s="8" t="s">
        <v>645</v>
      </c>
      <c r="F119" s="8" t="s">
        <v>544</v>
      </c>
      <c r="G119" s="8" t="s">
        <v>745</v>
      </c>
      <c r="H119" s="8" t="s">
        <v>46</v>
      </c>
      <c r="I119" t="s">
        <v>95</v>
      </c>
      <c r="J119" s="9" t="str">
        <f t="shared" si="8"/>
        <v>&lt;security-constraint&gt;
        &lt;display-name&gt;Edit SMQ processus Security onstraint&lt;/display-name&gt;
        &lt;web-resource-collection&gt;
            &lt;web-resource-name&gt;Edit SMQ processus Web Security&lt;/web-resource-name&gt;
            &lt;url-pattern&gt;/faces/company/smq/processus/Edit.xhtml&lt;/url-pattern&gt;
        &lt;/web-resource-collection&gt;
        &lt;auth-constraint&gt;
            &lt;role-name&gt;S_PROCESSUS_E&lt;/role-name&gt;
        &lt;/auth-constraint&gt;
        &lt;user-data-constraint&gt;
            &lt;transport-guarantee&gt;CONFIDENTIAL&lt;/transport-guarantee&gt;
        &lt;/user-data-constraint&gt;
    &lt;/security-constraint&gt;</v>
      </c>
      <c r="K119" s="9" t="str">
        <f t="shared" si="9"/>
        <v>&lt;security-role&gt;
&lt;role-name&gt;S_PROCESSUS_E&lt;/role-name&gt;
&lt;/security-role&gt;</v>
      </c>
      <c r="L119" s="6" t="str">
        <f t="shared" si="10"/>
        <v>&lt;security-role-mapping&gt;
    &lt;role-name&gt;S_PROCESSUS_E&lt;/role-name&gt;
    &lt;group-name&gt;S_PROCESSUS_E&lt;/group-name&gt;
  &lt;/security-role-mapping&gt;</v>
      </c>
      <c r="M119" s="9" t="str">
        <f t="shared" si="11"/>
        <v xml:space="preserve">processusEdit_Name=Edition
processusEdit_Path=/faces/company/smq/processus/Edit.xhtml
processusEdit_RoleName=S_PROCESSUS_E
processusEdit_Description=Pemet l'édition d'un processus
</v>
      </c>
      <c r="N119" s="9" t="str">
        <f t="shared" si="12"/>
        <v>CheckboxTreeNode nodeProcessusEdit = new CheckboxTreeNode(new CtrlAccess(ResourceBundle.getBundle(JsfUtil.SECURITY).getString("processusEdit_Name"),
                ResourceBundle.getBundle(JsfUtil.SECURITY).getString("processusEdit_RoleName"),
                ResourceBundle.getBundle(JsfUtil.SECURITY).getString("processusEdit_Path""),
                ResourceBundle.getBundle(JsfUtil.SECURITY).getString("processusEdit_Description"")),
                nodeProcessus);
"</v>
      </c>
      <c r="O119" s="9">
        <v>0</v>
      </c>
      <c r="P119" s="6" t="str">
        <f t="shared" si="13"/>
        <v>INSERT INTO `ism`.`ism_role` (`role`, `rolename`) VALUES ('S_PROCESSUS_E', 'Edit SMQ processus');</v>
      </c>
      <c r="Q119" s="11" t="str">
        <f t="shared" si="15"/>
        <v>INSERT INTO `ism`.`staff_group_def_role` (`stgdr_company`, `stgdr_group_def`, `stgdr_role`, `stgdr_activated`, `stgdr_created`) VALUES ('39', 'GOUROU', 'S_PROCESSUS_E', 1, NOW()),('39', 'ADMIN', 'S_PROCESSUS_E', 1, NOW());</v>
      </c>
      <c r="R119" s="9" t="str">
        <f t="shared" si="14"/>
        <v>&lt;br /&gt;
 &lt;h:outputText value="User in role S_PROCESSUS_E : #{request.isUserInRole('S_PROCESSUS_E')}" /&gt;</v>
      </c>
    </row>
    <row r="120" spans="1:18" ht="13.5" customHeight="1" x14ac:dyDescent="0.25">
      <c r="A120" s="2"/>
      <c r="B120" s="2" t="s">
        <v>308</v>
      </c>
      <c r="C120" s="8" t="s">
        <v>325</v>
      </c>
      <c r="D120" s="8" t="s">
        <v>442</v>
      </c>
      <c r="E120" s="8" t="s">
        <v>646</v>
      </c>
      <c r="F120" s="8" t="s">
        <v>545</v>
      </c>
      <c r="G120" s="8" t="s">
        <v>746</v>
      </c>
      <c r="H120" s="8" t="s">
        <v>46</v>
      </c>
      <c r="I120" t="s">
        <v>95</v>
      </c>
      <c r="J120" s="9" t="str">
        <f t="shared" si="8"/>
        <v>&lt;security-constraint&gt;
        &lt;display-name&gt;List SMQ processus Security onstraint&lt;/display-name&gt;
        &lt;web-resource-collection&gt;
            &lt;web-resource-name&gt;List SMQ processus Web Security&lt;/web-resource-name&gt;
            &lt;url-pattern&gt;/faces/company/smq/processus/List.xhtml&lt;/url-pattern&gt;
        &lt;/web-resource-collection&gt;
        &lt;auth-constraint&gt;
            &lt;role-name&gt;S_PROCESSUS_L&lt;/role-name&gt;
        &lt;/auth-constraint&gt;
        &lt;user-data-constraint&gt;
            &lt;transport-guarantee&gt;CONFIDENTIAL&lt;/transport-guarantee&gt;
        &lt;/user-data-constraint&gt;
    &lt;/security-constraint&gt;</v>
      </c>
      <c r="K120" s="9" t="str">
        <f t="shared" si="9"/>
        <v>&lt;security-role&gt;
&lt;role-name&gt;S_PROCESSUS_L&lt;/role-name&gt;
&lt;/security-role&gt;</v>
      </c>
      <c r="L120" s="6" t="str">
        <f t="shared" si="10"/>
        <v>&lt;security-role-mapping&gt;
    &lt;role-name&gt;S_PROCESSUS_L&lt;/role-name&gt;
    &lt;group-name&gt;S_PROCESSUS_L&lt;/group-name&gt;
  &lt;/security-role-mapping&gt;</v>
      </c>
      <c r="M120" s="9" t="str">
        <f t="shared" si="11"/>
        <v xml:space="preserve">processusList_Name=Lister
processusList_Path=/faces/company/smq/processus/List.xhtml
processusList_RoleName=S_PROCESSUS_L
processusList_Description=Permet de visualiser la liste des processus
</v>
      </c>
      <c r="N120" s="9" t="str">
        <f t="shared" si="12"/>
        <v>CheckboxTreeNode nodeProcessusList = new CheckboxTreeNode(new CtrlAccess(ResourceBundle.getBundle(JsfUtil.SECURITY).getString("processusList_Name"),
                ResourceBundle.getBundle(JsfUtil.SECURITY).getString("processusList_RoleName"),
                ResourceBundle.getBundle(JsfUtil.SECURITY).getString("processusList_Path""),
                ResourceBundle.getBundle(JsfUtil.SECURITY).getString("processusList_Description"")),
                nodeProcessus);
"</v>
      </c>
      <c r="O120" s="9">
        <v>0</v>
      </c>
      <c r="P120" s="6" t="str">
        <f t="shared" si="13"/>
        <v>INSERT INTO `ism`.`ism_role` (`role`, `rolename`) VALUES ('S_PROCESSUS_L', 'List SMQ processus');</v>
      </c>
      <c r="Q120" s="11" t="str">
        <f t="shared" si="15"/>
        <v>INSERT INTO `ism`.`staff_group_def_role` (`stgdr_company`, `stgdr_group_def`, `stgdr_role`, `stgdr_activated`, `stgdr_created`) VALUES ('39', 'GOUROU', 'S_PROCESSUS_L', 1, NOW()),('39', 'ADMIN', 'S_PROCESSUS_L', 1, NOW());</v>
      </c>
      <c r="R120" s="9" t="str">
        <f t="shared" si="14"/>
        <v>&lt;br /&gt;
 &lt;h:outputText value="User in role S_PROCESSUS_L : #{request.isUserInRole('S_PROCESSUS_L')}" /&gt;</v>
      </c>
    </row>
    <row r="121" spans="1:18" ht="13.5" customHeight="1" x14ac:dyDescent="0.25">
      <c r="A121" s="2"/>
      <c r="B121" s="2" t="s">
        <v>309</v>
      </c>
      <c r="C121" s="8" t="s">
        <v>326</v>
      </c>
      <c r="D121" s="8" t="s">
        <v>443</v>
      </c>
      <c r="E121" s="8" t="s">
        <v>647</v>
      </c>
      <c r="F121" s="8" t="s">
        <v>546</v>
      </c>
      <c r="G121" s="8" t="s">
        <v>747</v>
      </c>
      <c r="H121" s="8" t="s">
        <v>46</v>
      </c>
      <c r="I121" t="s">
        <v>95</v>
      </c>
      <c r="J121" s="9" t="str">
        <f t="shared" si="8"/>
        <v>&lt;security-constraint&gt;
        &lt;display-name&gt;View SMQ processus Security onstraint&lt;/display-name&gt;
        &lt;web-resource-collection&gt;
            &lt;web-resource-name&gt;View SMQ processus Web Security&lt;/web-resource-name&gt;
            &lt;url-pattern&gt;/faces/company/smq/processus/View.xhtml&lt;/url-pattern&gt;
        &lt;/web-resource-collection&gt;
        &lt;auth-constraint&gt;
            &lt;role-name&gt;S_PROCESSUS_V&lt;/role-name&gt;
        &lt;/auth-constraint&gt;
        &lt;user-data-constraint&gt;
            &lt;transport-guarantee&gt;CONFIDENTIAL&lt;/transport-guarantee&gt;
        &lt;/user-data-constraint&gt;
    &lt;/security-constraint&gt;</v>
      </c>
      <c r="K121" s="9" t="str">
        <f t="shared" si="9"/>
        <v>&lt;security-role&gt;
&lt;role-name&gt;S_PROCESSUS_V&lt;/role-name&gt;
&lt;/security-role&gt;</v>
      </c>
      <c r="L121" s="6" t="str">
        <f t="shared" si="10"/>
        <v>&lt;security-role-mapping&gt;
    &lt;role-name&gt;S_PROCESSUS_V&lt;/role-name&gt;
    &lt;group-name&gt;S_PROCESSUS_V&lt;/group-name&gt;
  &lt;/security-role-mapping&gt;</v>
      </c>
      <c r="M121" s="9" t="str">
        <f t="shared" si="11"/>
        <v xml:space="preserve">processusView_Name=Visualiser
processusView_Path=/faces/company/smq/processus/View.xhtml
processusView_RoleName=S_PROCESSUS_V
processusView_Description=Permet de visualiser le détail d'un processus
</v>
      </c>
      <c r="N121" s="9" t="str">
        <f t="shared" si="12"/>
        <v>CheckboxTreeNode nodeProcessusView = new CheckboxTreeNode(new CtrlAccess(ResourceBundle.getBundle(JsfUtil.SECURITY).getString("processusView_Name"),
                ResourceBundle.getBundle(JsfUtil.SECURITY).getString("processusView_RoleName"),
                ResourceBundle.getBundle(JsfUtil.SECURITY).getString("processusView_Path""),
                ResourceBundle.getBundle(JsfUtil.SECURITY).getString("processusView_Description"")),
                nodeProcessus);
"</v>
      </c>
      <c r="O121" s="9">
        <v>0</v>
      </c>
      <c r="P121" s="6" t="str">
        <f t="shared" si="13"/>
        <v>INSERT INTO `ism`.`ism_role` (`role`, `rolename`) VALUES ('S_PROCESSUS_V', 'View SMQ processus');</v>
      </c>
      <c r="Q121" s="11" t="str">
        <f t="shared" si="15"/>
        <v>INSERT INTO `ism`.`staff_group_def_role` (`stgdr_company`, `stgdr_group_def`, `stgdr_role`, `stgdr_activated`, `stgdr_created`) VALUES ('39', 'GOUROU', 'S_PROCESSUS_V', 1, NOW()),('39', 'ADMIN', 'S_PROCESSUS_V', 1, NOW());</v>
      </c>
      <c r="R121" s="9" t="str">
        <f t="shared" si="14"/>
        <v>&lt;br /&gt;
 &lt;h:outputText value="User in role S_PROCESSUS_V : #{request.isUserInRole('S_PROCESSUS_V')}" /&gt;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27"/>
  <sheetViews>
    <sheetView workbookViewId="0">
      <selection activeCell="D2" sqref="D2:D127"/>
    </sheetView>
  </sheetViews>
  <sheetFormatPr baseColWidth="10" defaultRowHeight="15" x14ac:dyDescent="0.25"/>
  <cols>
    <col min="3" max="3" width="21" customWidth="1"/>
    <col min="4" max="4" width="27.85546875" customWidth="1"/>
  </cols>
  <sheetData>
    <row r="1" spans="3:4" x14ac:dyDescent="0.25">
      <c r="C1" t="s">
        <v>85</v>
      </c>
    </row>
    <row r="2" spans="3:4" x14ac:dyDescent="0.25">
      <c r="C2" s="8" t="s">
        <v>87</v>
      </c>
      <c r="D2" s="8" t="s">
        <v>87</v>
      </c>
    </row>
    <row r="3" spans="3:4" x14ac:dyDescent="0.25">
      <c r="C3" s="8" t="s">
        <v>88</v>
      </c>
      <c r="D3" s="8" t="s">
        <v>88</v>
      </c>
    </row>
    <row r="4" spans="3:4" x14ac:dyDescent="0.25">
      <c r="C4" s="3" t="s">
        <v>91</v>
      </c>
      <c r="D4" s="3" t="s">
        <v>91</v>
      </c>
    </row>
    <row r="5" spans="3:4" x14ac:dyDescent="0.25">
      <c r="C5" s="5" t="s">
        <v>96</v>
      </c>
      <c r="D5" s="5" t="s">
        <v>96</v>
      </c>
    </row>
    <row r="6" spans="3:4" x14ac:dyDescent="0.25">
      <c r="C6" s="8" t="s">
        <v>97</v>
      </c>
      <c r="D6" s="8" t="s">
        <v>97</v>
      </c>
    </row>
    <row r="7" spans="3:4" x14ac:dyDescent="0.25">
      <c r="C7" s="8" t="s">
        <v>98</v>
      </c>
      <c r="D7" s="8" t="s">
        <v>98</v>
      </c>
    </row>
    <row r="8" spans="3:4" x14ac:dyDescent="0.25">
      <c r="C8" s="8" t="s">
        <v>99</v>
      </c>
      <c r="D8" s="8" t="s">
        <v>99</v>
      </c>
    </row>
    <row r="9" spans="3:4" x14ac:dyDescent="0.25">
      <c r="C9" s="8" t="s">
        <v>100</v>
      </c>
      <c r="D9" s="8" t="s">
        <v>100</v>
      </c>
    </row>
    <row r="10" spans="3:4" x14ac:dyDescent="0.25">
      <c r="C10" s="5" t="s">
        <v>115</v>
      </c>
      <c r="D10" s="5" t="s">
        <v>115</v>
      </c>
    </row>
    <row r="11" spans="3:4" x14ac:dyDescent="0.25">
      <c r="C11" s="8" t="s">
        <v>102</v>
      </c>
      <c r="D11" s="8" t="s">
        <v>102</v>
      </c>
    </row>
    <row r="12" spans="3:4" x14ac:dyDescent="0.25">
      <c r="C12" s="8" t="s">
        <v>101</v>
      </c>
      <c r="D12" s="8" t="s">
        <v>101</v>
      </c>
    </row>
    <row r="13" spans="3:4" x14ac:dyDescent="0.25">
      <c r="C13" s="8" t="s">
        <v>103</v>
      </c>
      <c r="D13" s="8" t="s">
        <v>103</v>
      </c>
    </row>
    <row r="14" spans="3:4" x14ac:dyDescent="0.25">
      <c r="C14" s="8" t="s">
        <v>104</v>
      </c>
      <c r="D14" s="8" t="s">
        <v>104</v>
      </c>
    </row>
    <row r="15" spans="3:4" x14ac:dyDescent="0.25">
      <c r="C15" s="3" t="s">
        <v>122</v>
      </c>
      <c r="D15" s="3" t="s">
        <v>122</v>
      </c>
    </row>
    <row r="16" spans="3:4" x14ac:dyDescent="0.25">
      <c r="C16" s="5" t="s">
        <v>123</v>
      </c>
      <c r="D16" s="5" t="s">
        <v>123</v>
      </c>
    </row>
    <row r="17" spans="3:4" x14ac:dyDescent="0.25">
      <c r="C17" s="8" t="s">
        <v>127</v>
      </c>
      <c r="D17" s="8" t="s">
        <v>127</v>
      </c>
    </row>
    <row r="18" spans="3:4" x14ac:dyDescent="0.25">
      <c r="C18" s="8" t="s">
        <v>131</v>
      </c>
      <c r="D18" s="8" t="s">
        <v>131</v>
      </c>
    </row>
    <row r="19" spans="3:4" x14ac:dyDescent="0.25">
      <c r="C19" s="8" t="s">
        <v>135</v>
      </c>
      <c r="D19" s="8" t="s">
        <v>135</v>
      </c>
    </row>
    <row r="20" spans="3:4" x14ac:dyDescent="0.25">
      <c r="C20" s="8" t="s">
        <v>139</v>
      </c>
      <c r="D20" s="8" t="s">
        <v>139</v>
      </c>
    </row>
    <row r="21" spans="3:4" x14ac:dyDescent="0.25">
      <c r="C21" s="5" t="s">
        <v>124</v>
      </c>
      <c r="D21" s="5" t="s">
        <v>124</v>
      </c>
    </row>
    <row r="22" spans="3:4" x14ac:dyDescent="0.25">
      <c r="C22" s="8" t="s">
        <v>128</v>
      </c>
      <c r="D22" s="8" t="s">
        <v>128</v>
      </c>
    </row>
    <row r="23" spans="3:4" x14ac:dyDescent="0.25">
      <c r="C23" s="8" t="s">
        <v>132</v>
      </c>
      <c r="D23" s="8" t="s">
        <v>132</v>
      </c>
    </row>
    <row r="24" spans="3:4" x14ac:dyDescent="0.25">
      <c r="C24" s="8" t="s">
        <v>136</v>
      </c>
      <c r="D24" s="8" t="s">
        <v>136</v>
      </c>
    </row>
    <row r="25" spans="3:4" x14ac:dyDescent="0.25">
      <c r="C25" s="8" t="s">
        <v>140</v>
      </c>
      <c r="D25" s="8" t="s">
        <v>140</v>
      </c>
    </row>
    <row r="26" spans="3:4" x14ac:dyDescent="0.25">
      <c r="C26" s="5" t="s">
        <v>125</v>
      </c>
      <c r="D26" s="5" t="s">
        <v>125</v>
      </c>
    </row>
    <row r="27" spans="3:4" x14ac:dyDescent="0.25">
      <c r="C27" s="8" t="s">
        <v>129</v>
      </c>
      <c r="D27" s="8" t="s">
        <v>129</v>
      </c>
    </row>
    <row r="28" spans="3:4" x14ac:dyDescent="0.25">
      <c r="C28" s="8" t="s">
        <v>133</v>
      </c>
      <c r="D28" s="8" t="s">
        <v>133</v>
      </c>
    </row>
    <row r="29" spans="3:4" x14ac:dyDescent="0.25">
      <c r="C29" s="8" t="s">
        <v>137</v>
      </c>
      <c r="D29" s="8" t="s">
        <v>137</v>
      </c>
    </row>
    <row r="30" spans="3:4" x14ac:dyDescent="0.25">
      <c r="C30" s="8" t="s">
        <v>141</v>
      </c>
      <c r="D30" s="8" t="s">
        <v>141</v>
      </c>
    </row>
    <row r="31" spans="3:4" x14ac:dyDescent="0.25">
      <c r="C31" s="5" t="s">
        <v>126</v>
      </c>
      <c r="D31" s="5" t="s">
        <v>126</v>
      </c>
    </row>
    <row r="32" spans="3:4" x14ac:dyDescent="0.25">
      <c r="C32" s="8" t="s">
        <v>130</v>
      </c>
      <c r="D32" s="8" t="s">
        <v>130</v>
      </c>
    </row>
    <row r="33" spans="3:4" x14ac:dyDescent="0.25">
      <c r="C33" s="8" t="s">
        <v>134</v>
      </c>
      <c r="D33" s="8" t="s">
        <v>134</v>
      </c>
    </row>
    <row r="34" spans="3:4" x14ac:dyDescent="0.25">
      <c r="C34" s="8" t="s">
        <v>138</v>
      </c>
      <c r="D34" s="8" t="s">
        <v>138</v>
      </c>
    </row>
    <row r="35" spans="3:4" x14ac:dyDescent="0.25">
      <c r="C35" s="8" t="s">
        <v>142</v>
      </c>
      <c r="D35" s="8" t="s">
        <v>142</v>
      </c>
    </row>
    <row r="36" spans="3:4" x14ac:dyDescent="0.25">
      <c r="C36" s="3" t="s">
        <v>182</v>
      </c>
      <c r="D36" s="3" t="s">
        <v>182</v>
      </c>
    </row>
    <row r="37" spans="3:4" x14ac:dyDescent="0.25">
      <c r="C37" s="5" t="s">
        <v>181</v>
      </c>
      <c r="D37" s="5" t="s">
        <v>181</v>
      </c>
    </row>
    <row r="38" spans="3:4" x14ac:dyDescent="0.25">
      <c r="C38" s="8" t="s">
        <v>183</v>
      </c>
      <c r="D38" s="8" t="s">
        <v>183</v>
      </c>
    </row>
    <row r="39" spans="3:4" x14ac:dyDescent="0.25">
      <c r="C39" s="8" t="s">
        <v>184</v>
      </c>
      <c r="D39" s="8" t="s">
        <v>184</v>
      </c>
    </row>
    <row r="40" spans="3:4" x14ac:dyDescent="0.25">
      <c r="C40" s="8" t="s">
        <v>185</v>
      </c>
      <c r="D40" s="8" t="s">
        <v>185</v>
      </c>
    </row>
    <row r="41" spans="3:4" x14ac:dyDescent="0.25">
      <c r="C41" s="8" t="s">
        <v>186</v>
      </c>
      <c r="D41" s="8" t="s">
        <v>186</v>
      </c>
    </row>
    <row r="42" spans="3:4" x14ac:dyDescent="0.25">
      <c r="C42" s="8" t="s">
        <v>187</v>
      </c>
      <c r="D42" s="8" t="s">
        <v>187</v>
      </c>
    </row>
    <row r="43" spans="3:4" x14ac:dyDescent="0.25">
      <c r="C43" s="8" t="s">
        <v>188</v>
      </c>
      <c r="D43" s="8" t="s">
        <v>188</v>
      </c>
    </row>
    <row r="44" spans="3:4" x14ac:dyDescent="0.25">
      <c r="C44" s="8" t="s">
        <v>189</v>
      </c>
      <c r="D44" s="8" t="s">
        <v>189</v>
      </c>
    </row>
    <row r="45" spans="3:4" x14ac:dyDescent="0.25">
      <c r="C45" s="5" t="s">
        <v>207</v>
      </c>
      <c r="D45" s="5" t="s">
        <v>207</v>
      </c>
    </row>
    <row r="46" spans="3:4" x14ac:dyDescent="0.25">
      <c r="C46" s="8" t="s">
        <v>208</v>
      </c>
      <c r="D46" s="8" t="s">
        <v>208</v>
      </c>
    </row>
    <row r="47" spans="3:4" x14ac:dyDescent="0.25">
      <c r="C47" s="8" t="s">
        <v>209</v>
      </c>
      <c r="D47" s="8" t="s">
        <v>209</v>
      </c>
    </row>
    <row r="48" spans="3:4" x14ac:dyDescent="0.25">
      <c r="C48" s="8" t="s">
        <v>210</v>
      </c>
      <c r="D48" s="8" t="s">
        <v>210</v>
      </c>
    </row>
    <row r="49" spans="3:4" x14ac:dyDescent="0.25">
      <c r="C49" s="8" t="s">
        <v>211</v>
      </c>
      <c r="D49" s="8" t="s">
        <v>211</v>
      </c>
    </row>
    <row r="50" spans="3:4" x14ac:dyDescent="0.25">
      <c r="C50" s="5" t="s">
        <v>218</v>
      </c>
      <c r="D50" s="5" t="s">
        <v>218</v>
      </c>
    </row>
    <row r="51" spans="3:4" x14ac:dyDescent="0.25">
      <c r="C51" s="8" t="s">
        <v>217</v>
      </c>
      <c r="D51" s="8" t="s">
        <v>217</v>
      </c>
    </row>
    <row r="52" spans="3:4" x14ac:dyDescent="0.25">
      <c r="C52" s="8" t="s">
        <v>219</v>
      </c>
      <c r="D52" s="8" t="s">
        <v>219</v>
      </c>
    </row>
    <row r="53" spans="3:4" x14ac:dyDescent="0.25">
      <c r="C53" s="8" t="s">
        <v>220</v>
      </c>
      <c r="D53" s="8" t="s">
        <v>220</v>
      </c>
    </row>
    <row r="54" spans="3:4" x14ac:dyDescent="0.25">
      <c r="C54" s="8" t="s">
        <v>221</v>
      </c>
      <c r="D54" s="8" t="s">
        <v>221</v>
      </c>
    </row>
    <row r="55" spans="3:4" x14ac:dyDescent="0.25">
      <c r="C55" s="5" t="s">
        <v>245</v>
      </c>
      <c r="D55" s="5" t="s">
        <v>245</v>
      </c>
    </row>
    <row r="56" spans="3:4" x14ac:dyDescent="0.25">
      <c r="C56" s="8" t="s">
        <v>246</v>
      </c>
      <c r="D56" s="8" t="s">
        <v>246</v>
      </c>
    </row>
    <row r="57" spans="3:4" x14ac:dyDescent="0.25">
      <c r="C57" s="8" t="s">
        <v>247</v>
      </c>
      <c r="D57" s="8" t="s">
        <v>247</v>
      </c>
    </row>
    <row r="58" spans="3:4" x14ac:dyDescent="0.25">
      <c r="C58" s="8" t="s">
        <v>248</v>
      </c>
      <c r="D58" s="8" t="s">
        <v>248</v>
      </c>
    </row>
    <row r="59" spans="3:4" x14ac:dyDescent="0.25">
      <c r="C59" s="8" t="s">
        <v>249</v>
      </c>
      <c r="D59" s="8" t="s">
        <v>249</v>
      </c>
    </row>
    <row r="60" spans="3:4" x14ac:dyDescent="0.25">
      <c r="C60" s="8" t="s">
        <v>250</v>
      </c>
      <c r="D60" s="8" t="s">
        <v>250</v>
      </c>
    </row>
    <row r="61" spans="3:4" x14ac:dyDescent="0.25">
      <c r="C61" s="8" t="s">
        <v>251</v>
      </c>
      <c r="D61" s="8" t="s">
        <v>251</v>
      </c>
    </row>
    <row r="62" spans="3:4" x14ac:dyDescent="0.25">
      <c r="C62" s="5" t="s">
        <v>244</v>
      </c>
      <c r="D62" s="5" t="s">
        <v>244</v>
      </c>
    </row>
    <row r="63" spans="3:4" x14ac:dyDescent="0.25">
      <c r="C63" s="8" t="s">
        <v>252</v>
      </c>
      <c r="D63" s="8" t="s">
        <v>252</v>
      </c>
    </row>
    <row r="64" spans="3:4" x14ac:dyDescent="0.25">
      <c r="C64" s="8" t="s">
        <v>253</v>
      </c>
      <c r="D64" s="8" t="s">
        <v>253</v>
      </c>
    </row>
    <row r="65" spans="3:4" x14ac:dyDescent="0.25">
      <c r="C65" s="8" t="s">
        <v>254</v>
      </c>
      <c r="D65" s="8" t="s">
        <v>254</v>
      </c>
    </row>
    <row r="66" spans="3:4" x14ac:dyDescent="0.25">
      <c r="C66" s="8" t="s">
        <v>255</v>
      </c>
      <c r="D66" s="8" t="s">
        <v>255</v>
      </c>
    </row>
    <row r="67" spans="3:4" x14ac:dyDescent="0.25">
      <c r="C67" s="5" t="s">
        <v>266</v>
      </c>
      <c r="D67" s="5" t="s">
        <v>266</v>
      </c>
    </row>
    <row r="68" spans="3:4" x14ac:dyDescent="0.25">
      <c r="C68" s="8" t="s">
        <v>267</v>
      </c>
      <c r="D68" s="8" t="s">
        <v>267</v>
      </c>
    </row>
    <row r="69" spans="3:4" x14ac:dyDescent="0.25">
      <c r="C69" s="8" t="s">
        <v>268</v>
      </c>
      <c r="D69" s="8" t="s">
        <v>268</v>
      </c>
    </row>
    <row r="70" spans="3:4" x14ac:dyDescent="0.25">
      <c r="C70" s="8" t="s">
        <v>269</v>
      </c>
      <c r="D70" s="8" t="s">
        <v>269</v>
      </c>
    </row>
    <row r="71" spans="3:4" x14ac:dyDescent="0.25">
      <c r="C71" s="8" t="s">
        <v>270</v>
      </c>
      <c r="D71" s="8" t="s">
        <v>270</v>
      </c>
    </row>
    <row r="72" spans="3:4" x14ac:dyDescent="0.25">
      <c r="C72" s="5" t="s">
        <v>282</v>
      </c>
      <c r="D72" s="5" t="s">
        <v>282</v>
      </c>
    </row>
    <row r="73" spans="3:4" x14ac:dyDescent="0.25">
      <c r="C73" s="8" t="s">
        <v>283</v>
      </c>
      <c r="D73" s="8" t="s">
        <v>283</v>
      </c>
    </row>
    <row r="74" spans="3:4" x14ac:dyDescent="0.25">
      <c r="C74" s="8" t="s">
        <v>284</v>
      </c>
      <c r="D74" s="8" t="s">
        <v>284</v>
      </c>
    </row>
    <row r="75" spans="3:4" x14ac:dyDescent="0.25">
      <c r="C75" s="8" t="s">
        <v>285</v>
      </c>
      <c r="D75" s="8" t="s">
        <v>285</v>
      </c>
    </row>
    <row r="76" spans="3:4" x14ac:dyDescent="0.25">
      <c r="C76" s="8" t="s">
        <v>286</v>
      </c>
      <c r="D76" s="8" t="s">
        <v>286</v>
      </c>
    </row>
    <row r="77" spans="3:4" x14ac:dyDescent="0.25">
      <c r="C77" s="8" t="s">
        <v>287</v>
      </c>
      <c r="D77" s="8" t="s">
        <v>287</v>
      </c>
    </row>
    <row r="78" spans="3:4" x14ac:dyDescent="0.25">
      <c r="C78" s="3" t="s">
        <v>310</v>
      </c>
      <c r="D78" s="3" t="s">
        <v>310</v>
      </c>
    </row>
    <row r="79" spans="3:4" x14ac:dyDescent="0.25">
      <c r="C79" s="5" t="s">
        <v>312</v>
      </c>
      <c r="D79" s="5" t="s">
        <v>312</v>
      </c>
    </row>
    <row r="80" spans="3:4" x14ac:dyDescent="0.25">
      <c r="C80" s="8" t="s">
        <v>315</v>
      </c>
      <c r="D80" s="8" t="s">
        <v>315</v>
      </c>
    </row>
    <row r="81" spans="3:4" x14ac:dyDescent="0.25">
      <c r="C81" s="8" t="s">
        <v>316</v>
      </c>
      <c r="D81" s="8" t="s">
        <v>316</v>
      </c>
    </row>
    <row r="82" spans="3:4" x14ac:dyDescent="0.25">
      <c r="C82" s="8" t="s">
        <v>317</v>
      </c>
      <c r="D82" s="8" t="s">
        <v>317</v>
      </c>
    </row>
    <row r="83" spans="3:4" x14ac:dyDescent="0.25">
      <c r="C83" s="8" t="s">
        <v>318</v>
      </c>
      <c r="D83" s="8" t="s">
        <v>318</v>
      </c>
    </row>
    <row r="84" spans="3:4" x14ac:dyDescent="0.25">
      <c r="C84" s="5" t="s">
        <v>313</v>
      </c>
      <c r="D84" s="5" t="s">
        <v>313</v>
      </c>
    </row>
    <row r="85" spans="3:4" x14ac:dyDescent="0.25">
      <c r="C85" s="8" t="s">
        <v>319</v>
      </c>
      <c r="D85" s="8" t="s">
        <v>319</v>
      </c>
    </row>
    <row r="86" spans="3:4" x14ac:dyDescent="0.25">
      <c r="C86" s="8" t="s">
        <v>320</v>
      </c>
      <c r="D86" s="8" t="s">
        <v>320</v>
      </c>
    </row>
    <row r="87" spans="3:4" x14ac:dyDescent="0.25">
      <c r="C87" s="8" t="s">
        <v>321</v>
      </c>
      <c r="D87" s="8" t="s">
        <v>321</v>
      </c>
    </row>
    <row r="88" spans="3:4" x14ac:dyDescent="0.25">
      <c r="C88" s="8" t="s">
        <v>322</v>
      </c>
      <c r="D88" s="8" t="s">
        <v>322</v>
      </c>
    </row>
    <row r="89" spans="3:4" x14ac:dyDescent="0.25">
      <c r="C89" s="5" t="s">
        <v>404</v>
      </c>
      <c r="D89" s="5" t="s">
        <v>404</v>
      </c>
    </row>
    <row r="90" spans="3:4" x14ac:dyDescent="0.25">
      <c r="C90" s="4" t="s">
        <v>399</v>
      </c>
      <c r="D90" s="4" t="s">
        <v>399</v>
      </c>
    </row>
    <row r="91" spans="3:4" x14ac:dyDescent="0.25">
      <c r="C91" s="8" t="s">
        <v>400</v>
      </c>
      <c r="D91" s="8" t="s">
        <v>400</v>
      </c>
    </row>
    <row r="92" spans="3:4" x14ac:dyDescent="0.25">
      <c r="C92" s="8" t="s">
        <v>401</v>
      </c>
      <c r="D92" s="8" t="s">
        <v>401</v>
      </c>
    </row>
    <row r="93" spans="3:4" x14ac:dyDescent="0.25">
      <c r="C93" s="8" t="s">
        <v>402</v>
      </c>
      <c r="D93" s="8" t="s">
        <v>402</v>
      </c>
    </row>
    <row r="94" spans="3:4" x14ac:dyDescent="0.25">
      <c r="C94" s="8" t="s">
        <v>403</v>
      </c>
      <c r="D94" s="8" t="s">
        <v>403</v>
      </c>
    </row>
    <row r="95" spans="3:4" x14ac:dyDescent="0.25">
      <c r="C95" s="4" t="s">
        <v>394</v>
      </c>
      <c r="D95" s="4" t="s">
        <v>394</v>
      </c>
    </row>
    <row r="96" spans="3:4" x14ac:dyDescent="0.25">
      <c r="C96" s="8" t="s">
        <v>395</v>
      </c>
      <c r="D96" s="8" t="s">
        <v>395</v>
      </c>
    </row>
    <row r="97" spans="3:4" x14ac:dyDescent="0.25">
      <c r="C97" s="8" t="s">
        <v>396</v>
      </c>
      <c r="D97" s="8" t="s">
        <v>396</v>
      </c>
    </row>
    <row r="98" spans="3:4" x14ac:dyDescent="0.25">
      <c r="C98" s="8" t="s">
        <v>397</v>
      </c>
      <c r="D98" s="8" t="s">
        <v>397</v>
      </c>
    </row>
    <row r="99" spans="3:4" x14ac:dyDescent="0.25">
      <c r="C99" s="8" t="s">
        <v>398</v>
      </c>
      <c r="D99" s="8" t="s">
        <v>398</v>
      </c>
    </row>
    <row r="100" spans="3:4" x14ac:dyDescent="0.25">
      <c r="C100" s="4" t="s">
        <v>389</v>
      </c>
      <c r="D100" s="4" t="s">
        <v>389</v>
      </c>
    </row>
    <row r="101" spans="3:4" x14ac:dyDescent="0.25">
      <c r="C101" s="8" t="s">
        <v>390</v>
      </c>
      <c r="D101" s="8" t="s">
        <v>390</v>
      </c>
    </row>
    <row r="102" spans="3:4" x14ac:dyDescent="0.25">
      <c r="C102" s="8" t="s">
        <v>391</v>
      </c>
      <c r="D102" s="8" t="s">
        <v>391</v>
      </c>
    </row>
    <row r="103" spans="3:4" x14ac:dyDescent="0.25">
      <c r="C103" s="8" t="s">
        <v>392</v>
      </c>
      <c r="D103" s="8" t="s">
        <v>392</v>
      </c>
    </row>
    <row r="104" spans="3:4" x14ac:dyDescent="0.25">
      <c r="C104" s="8" t="s">
        <v>393</v>
      </c>
      <c r="D104" s="8" t="s">
        <v>393</v>
      </c>
    </row>
    <row r="105" spans="3:4" x14ac:dyDescent="0.25">
      <c r="C105" s="4" t="s">
        <v>384</v>
      </c>
      <c r="D105" s="4" t="s">
        <v>384</v>
      </c>
    </row>
    <row r="106" spans="3:4" x14ac:dyDescent="0.25">
      <c r="C106" s="8" t="s">
        <v>385</v>
      </c>
      <c r="D106" s="8" t="s">
        <v>385</v>
      </c>
    </row>
    <row r="107" spans="3:4" x14ac:dyDescent="0.25">
      <c r="C107" s="8" t="s">
        <v>386</v>
      </c>
      <c r="D107" s="8" t="s">
        <v>386</v>
      </c>
    </row>
    <row r="108" spans="3:4" x14ac:dyDescent="0.25">
      <c r="C108" s="8" t="s">
        <v>387</v>
      </c>
      <c r="D108" s="8" t="s">
        <v>387</v>
      </c>
    </row>
    <row r="109" spans="3:4" x14ac:dyDescent="0.25">
      <c r="C109" s="8" t="s">
        <v>388</v>
      </c>
      <c r="D109" s="8" t="s">
        <v>388</v>
      </c>
    </row>
    <row r="110" spans="3:4" x14ac:dyDescent="0.25">
      <c r="C110" s="4" t="s">
        <v>376</v>
      </c>
      <c r="D110" s="4" t="s">
        <v>376</v>
      </c>
    </row>
    <row r="111" spans="3:4" x14ac:dyDescent="0.25">
      <c r="C111" s="8" t="s">
        <v>377</v>
      </c>
      <c r="D111" s="8" t="s">
        <v>377</v>
      </c>
    </row>
    <row r="112" spans="3:4" x14ac:dyDescent="0.25">
      <c r="C112" s="8" t="s">
        <v>378</v>
      </c>
      <c r="D112" s="8" t="s">
        <v>378</v>
      </c>
    </row>
    <row r="113" spans="3:4" x14ac:dyDescent="0.25">
      <c r="C113" s="8" t="s">
        <v>379</v>
      </c>
      <c r="D113" s="8" t="s">
        <v>379</v>
      </c>
    </row>
    <row r="114" spans="3:4" x14ac:dyDescent="0.25">
      <c r="C114" s="8" t="s">
        <v>380</v>
      </c>
      <c r="D114" s="8" t="s">
        <v>380</v>
      </c>
    </row>
    <row r="115" spans="3:4" x14ac:dyDescent="0.25">
      <c r="C115" s="8" t="s">
        <v>381</v>
      </c>
      <c r="D115" s="8" t="s">
        <v>381</v>
      </c>
    </row>
    <row r="116" spans="3:4" x14ac:dyDescent="0.25">
      <c r="C116" s="8" t="s">
        <v>382</v>
      </c>
      <c r="D116" s="8" t="s">
        <v>382</v>
      </c>
    </row>
    <row r="117" spans="3:4" x14ac:dyDescent="0.25">
      <c r="C117" s="8" t="s">
        <v>383</v>
      </c>
      <c r="D117" s="8" t="s">
        <v>383</v>
      </c>
    </row>
    <row r="118" spans="3:4" x14ac:dyDescent="0.25">
      <c r="C118" s="4" t="s">
        <v>368</v>
      </c>
      <c r="D118" s="4" t="s">
        <v>368</v>
      </c>
    </row>
    <row r="119" spans="3:4" x14ac:dyDescent="0.25">
      <c r="C119" s="8" t="s">
        <v>369</v>
      </c>
      <c r="D119" s="8" t="s">
        <v>369</v>
      </c>
    </row>
    <row r="120" spans="3:4" x14ac:dyDescent="0.25">
      <c r="C120" s="8" t="s">
        <v>370</v>
      </c>
      <c r="D120" s="8" t="s">
        <v>370</v>
      </c>
    </row>
    <row r="121" spans="3:4" x14ac:dyDescent="0.25">
      <c r="C121" s="8" t="s">
        <v>371</v>
      </c>
      <c r="D121" s="8" t="s">
        <v>371</v>
      </c>
    </row>
    <row r="122" spans="3:4" x14ac:dyDescent="0.25">
      <c r="C122" s="8" t="s">
        <v>372</v>
      </c>
      <c r="D122" s="8" t="s">
        <v>372</v>
      </c>
    </row>
    <row r="123" spans="3:4" x14ac:dyDescent="0.25">
      <c r="C123" s="5" t="s">
        <v>314</v>
      </c>
      <c r="D123" s="5" t="s">
        <v>314</v>
      </c>
    </row>
    <row r="124" spans="3:4" x14ac:dyDescent="0.25">
      <c r="C124" s="8" t="s">
        <v>323</v>
      </c>
      <c r="D124" s="8" t="s">
        <v>323</v>
      </c>
    </row>
    <row r="125" spans="3:4" x14ac:dyDescent="0.25">
      <c r="C125" s="8" t="s">
        <v>324</v>
      </c>
      <c r="D125" s="8" t="s">
        <v>324</v>
      </c>
    </row>
    <row r="126" spans="3:4" x14ac:dyDescent="0.25">
      <c r="C126" s="8" t="s">
        <v>325</v>
      </c>
      <c r="D126" s="8" t="s">
        <v>325</v>
      </c>
    </row>
    <row r="127" spans="3:4" x14ac:dyDescent="0.25">
      <c r="C127" s="8" t="s">
        <v>326</v>
      </c>
      <c r="D127" s="8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kfoxone</dc:creator>
  <cp:lastModifiedBy>Raphaël Hendrick</cp:lastModifiedBy>
  <dcterms:created xsi:type="dcterms:W3CDTF">2015-02-08T16:30:53Z</dcterms:created>
  <dcterms:modified xsi:type="dcterms:W3CDTF">2016-09-02T14:08:15Z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549e4d0d-9fe2-4b14-8ffe-204ce445f6a1</vt:lpwstr>
  </property>
</Properties>
</file>