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Your Answers and Results" sheetId="1" r:id="rId3"/>
    <sheet state="visible" name="Interaction Backend" sheetId="2" r:id="rId4"/>
  </sheets>
  <definedNames/>
  <calcPr/>
</workbook>
</file>

<file path=xl/sharedStrings.xml><?xml version="1.0" encoding="utf-8"?>
<sst xmlns="http://schemas.openxmlformats.org/spreadsheetml/2006/main" count="82" uniqueCount="68">
  <si>
    <t>Selected Answer Banks</t>
  </si>
  <si>
    <t>Q1: Audience Type</t>
  </si>
  <si>
    <t>Response Points</t>
  </si>
  <si>
    <t>Core Audience of Millennials</t>
  </si>
  <si>
    <t>How to Use This Interaction Tool</t>
  </si>
  <si>
    <t>This simulation is part of Eazl’s Facebook Ads Certification course.</t>
  </si>
  <si>
    <t>Step 1:</t>
  </si>
  <si>
    <t>Copy this sheet by going to File &gt; Make a Copy</t>
  </si>
  <si>
    <t>Step 2:</t>
  </si>
  <si>
    <t>Watch the interactive case study video in the Facebook Ads Certification Course</t>
  </si>
  <si>
    <t xml:space="preserve">Step 3: </t>
  </si>
  <si>
    <t>Submit your answers to each question (click the downward arrow for dropdown menus)</t>
  </si>
  <si>
    <t>Step 4:</t>
  </si>
  <si>
    <t>View your results and watch the answer portion of the Ad Campaign Simulation</t>
  </si>
  <si>
    <t>Part 1: Finding New Potential Customers</t>
  </si>
  <si>
    <t>Question 1: What Type of Facebook Audience will You Build?</t>
  </si>
  <si>
    <t>Select from the Dropdown Menu →</t>
  </si>
  <si>
    <t>Lookalike Audience based off of Sonoma's CRM Data</t>
  </si>
  <si>
    <t>Question 2: What's the best set of criteria to use to narrow the target audience?</t>
  </si>
  <si>
    <t>Target Only People this Old... (Demographics)</t>
  </si>
  <si>
    <t>25-38</t>
  </si>
  <si>
    <t>Target Only People who Also Like... (Interests)</t>
  </si>
  <si>
    <t>Top Gear</t>
  </si>
  <si>
    <t>Target Only People who Live... (Location)</t>
  </si>
  <si>
    <t>Town of Sonoma (~11k People)</t>
  </si>
  <si>
    <t>Question 3: Which objective will you use to promote this post?</t>
  </si>
  <si>
    <t>Reach</t>
  </si>
  <si>
    <t xml:space="preserve">Your Score </t>
  </si>
  <si>
    <t>Note: Out of a possible 60 points. Part 2 is worth 40 points.</t>
  </si>
  <si>
    <t>Part 2: Generating Test Drive Appointments</t>
  </si>
  <si>
    <t>Question 4: What Type of Facebook Audience will You Build for this Campaign?</t>
  </si>
  <si>
    <t>People who like the Facebook page of one of Sonoma's competitors</t>
  </si>
  <si>
    <t>Question 5: What campaign objective will you use to get test drive appointments?</t>
  </si>
  <si>
    <t>Engagement</t>
  </si>
  <si>
    <t>Part 1 Score</t>
  </si>
  <si>
    <t>Custom Audience with Sonoma's CRM Data</t>
  </si>
  <si>
    <t>Part 2 Score</t>
  </si>
  <si>
    <t>Total Score</t>
  </si>
  <si>
    <t>Have questions? You can ask them in the Eazl Marketing Mastermind group →</t>
  </si>
  <si>
    <t>Q2: Narrowing Options</t>
  </si>
  <si>
    <t>Ages</t>
  </si>
  <si>
    <t>Interests</t>
  </si>
  <si>
    <t>Home &amp; Garden Magazine</t>
  </si>
  <si>
    <t>Location</t>
  </si>
  <si>
    <t>United States (~320m People)</t>
  </si>
  <si>
    <t>39-50</t>
  </si>
  <si>
    <t>Rodeo News</t>
  </si>
  <si>
    <t>50-65</t>
  </si>
  <si>
    <t>Marin, Napa, and Sonoma Counties (~900k People)</t>
  </si>
  <si>
    <t>65+</t>
  </si>
  <si>
    <t>Robb Report</t>
  </si>
  <si>
    <t>Q3: Objective Choice</t>
  </si>
  <si>
    <t>Lead Generation</t>
  </si>
  <si>
    <t>Store Visits</t>
  </si>
  <si>
    <t>Q4: Audience Type</t>
  </si>
  <si>
    <t>People who like the Sonoma Auto Group's Facebook page</t>
  </si>
  <si>
    <t>Users that the Pixel tracked on the sports car's page on Sonoma's website</t>
  </si>
  <si>
    <t>Score Tallying</t>
  </si>
  <si>
    <t>Question 1</t>
  </si>
  <si>
    <t>&lt;-- How this works: You receive full points for the Lookalike Audience response and half points for the Core Audience response</t>
  </si>
  <si>
    <t>Question 2</t>
  </si>
  <si>
    <t>Question 2 Tallying</t>
  </si>
  <si>
    <t>Question 3</t>
  </si>
  <si>
    <t>Age Points</t>
  </si>
  <si>
    <t>Question 4</t>
  </si>
  <si>
    <t>Interest Points</t>
  </si>
  <si>
    <t>Question 5</t>
  </si>
  <si>
    <t>Location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</si>
</sst>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9">
    <font>
      <sz val="10.0"/>
      <color rgb="FF000000"/>
      <name val="Arial"/>
    </font>
    <font>
      <b/>
      <sz val="12.0"/>
    </font>
    <font>
      <b/>
    </font>
    <font/>
    <font>
      <b/>
      <sz val="12.0"/>
      <color rgb="FFFFFFFF"/>
      <name val="Calibri"/>
    </font>
    <font>
      <name val="Calibri"/>
    </font>
    <font>
      <sz val="11.0"/>
      <color rgb="FFF3F3F3"/>
      <name val="Calibri"/>
    </font>
    <font>
      <sz val="11.0"/>
      <name val="Arial"/>
    </font>
    <font>
      <sz val="11.0"/>
      <color rgb="FFFFFFFF"/>
      <name val="Calibri"/>
    </font>
    <font>
      <u/>
      <sz val="11.0"/>
      <color rgb="FFF3F3F3"/>
      <name val="Calibri"/>
    </font>
    <font>
      <b/>
      <sz val="18.0"/>
      <color rgb="FF0066CC"/>
      <name val="Calibri"/>
    </font>
    <font>
      <b/>
      <sz val="14.0"/>
      <color rgb="FFFF0066"/>
      <name val="Calibri"/>
    </font>
    <font>
      <b/>
      <name val="Calibri"/>
    </font>
    <font>
      <b/>
      <sz val="12.0"/>
      <name val="Calibri"/>
    </font>
    <font>
      <b/>
      <i/>
      <sz val="14.0"/>
      <color rgb="FFFF0066"/>
      <name val="Calibri"/>
    </font>
    <font>
      <u/>
      <color rgb="FF0000FF"/>
      <name val="Calibri"/>
    </font>
    <font>
      <i/>
    </font>
    <font>
      <sz val="8.0"/>
    </font>
    <font>
      <u/>
    </font>
  </fonts>
  <fills count="4">
    <fill>
      <patternFill patternType="none"/>
    </fill>
    <fill>
      <patternFill patternType="lightGray"/>
    </fill>
    <fill>
      <patternFill patternType="solid">
        <fgColor rgb="FF0066CC"/>
        <bgColor rgb="FF0066CC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1155CC"/>
      </left>
      <top style="thin">
        <color rgb="FF1155CC"/>
      </top>
    </border>
    <border>
      <top style="thin">
        <color rgb="FF1155CC"/>
      </top>
    </border>
    <border>
      <left style="thin">
        <color rgb="FF1155CC"/>
      </left>
    </border>
    <border>
      <bottom style="thin">
        <color rgb="FF1155CC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2" fontId="4" numFmtId="0" xfId="0" applyAlignment="1" applyBorder="1" applyFill="1" applyFont="1">
      <alignment horizontal="left" readingOrder="0" vertical="bottom"/>
    </xf>
    <xf borderId="2" fillId="0" fontId="3" numFmtId="0" xfId="0" applyBorder="1" applyFont="1"/>
    <xf borderId="2" fillId="2" fontId="5" numFmtId="0" xfId="0" applyAlignment="1" applyBorder="1" applyFont="1">
      <alignment vertical="bottom"/>
    </xf>
    <xf borderId="2" fillId="3" fontId="6" numFmtId="0" xfId="0" applyAlignment="1" applyBorder="1" applyFill="1" applyFont="1">
      <alignment readingOrder="0" vertical="bottom"/>
    </xf>
    <xf borderId="2" fillId="3" fontId="7" numFmtId="0" xfId="0" applyAlignment="1" applyBorder="1" applyFont="1">
      <alignment vertical="bottom"/>
    </xf>
    <xf borderId="0" fillId="0" fontId="5" numFmtId="0" xfId="0" applyFont="1"/>
    <xf borderId="3" fillId="2" fontId="8" numFmtId="0" xfId="0" applyAlignment="1" applyBorder="1" applyFont="1">
      <alignment vertical="bottom"/>
    </xf>
    <xf borderId="0" fillId="2" fontId="8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3" fontId="7" numFmtId="0" xfId="0" applyAlignment="1" applyFont="1">
      <alignment vertical="bottom"/>
    </xf>
    <xf borderId="4" fillId="3" fontId="7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3" numFmtId="0" xfId="0" applyAlignment="1" applyFont="1">
      <alignment readingOrder="0"/>
    </xf>
    <xf borderId="0" fillId="0" fontId="12" numFmtId="0" xfId="0" applyFont="1"/>
    <xf borderId="0" fillId="0" fontId="14" numFmtId="0" xfId="0" applyAlignment="1" applyFont="1">
      <alignment readingOrder="0"/>
    </xf>
    <xf borderId="0" fillId="0" fontId="14" numFmtId="0" xfId="0" applyFont="1"/>
    <xf borderId="0" fillId="0" fontId="15" numFmtId="0" xfId="0" applyAlignment="1" applyFont="1">
      <alignment readingOrder="0"/>
    </xf>
    <xf borderId="0" fillId="0" fontId="16" numFmtId="0" xfId="0" applyAlignment="1" applyFont="1">
      <alignment readingOrder="0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14"/>
    <col customWidth="1" min="3" max="3" width="58.71"/>
  </cols>
  <sheetData>
    <row r="1">
      <c r="A1" s="4" t="s">
        <v>4</v>
      </c>
      <c r="B1" s="5"/>
      <c r="C1" s="5"/>
      <c r="D1" s="6"/>
      <c r="E1" s="6"/>
      <c r="F1" s="7" t="s">
        <v>5</v>
      </c>
      <c r="G1" s="8"/>
      <c r="H1" s="8"/>
      <c r="I1" s="8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 t="s">
        <v>6</v>
      </c>
      <c r="B2" s="11" t="s">
        <v>7</v>
      </c>
      <c r="C2" s="12"/>
      <c r="D2" s="12"/>
      <c r="E2" s="12"/>
      <c r="F2" s="13" t="str">
        <f>HYPERLINK("www.eazl.co","To learn more about Eazl, click here.")</f>
        <v>To learn more about Eazl, click here.</v>
      </c>
      <c r="G2" s="14"/>
      <c r="H2" s="14"/>
      <c r="I2" s="14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0" t="s">
        <v>8</v>
      </c>
      <c r="B3" s="11" t="s">
        <v>9</v>
      </c>
      <c r="C3" s="12"/>
      <c r="D3" s="12"/>
      <c r="E3" s="12"/>
      <c r="F3" s="13" t="str">
        <f>HYPERLINK("http://bit.ly/eazlmmg","Need help? Click here to visit the Facebook group.")</f>
        <v>Need help? Click here to visit the Facebook group.</v>
      </c>
      <c r="G3" s="15"/>
      <c r="H3" s="15"/>
      <c r="I3" s="15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10</v>
      </c>
      <c r="B4" s="11" t="s">
        <v>11</v>
      </c>
      <c r="C4" s="12"/>
      <c r="D4" s="12"/>
      <c r="E4" s="12"/>
      <c r="F4" s="16"/>
      <c r="G4" s="16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1" t="s">
        <v>12</v>
      </c>
      <c r="B5" s="11" t="s">
        <v>13</v>
      </c>
      <c r="C5" s="12"/>
      <c r="D5" s="12"/>
      <c r="E5" s="12"/>
      <c r="F5" s="16"/>
      <c r="G5" s="16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7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8" t="s">
        <v>14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9" t="s">
        <v>15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7" t="s">
        <v>16</v>
      </c>
      <c r="B9" s="9"/>
      <c r="C9" s="17" t="s">
        <v>17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9" t="s">
        <v>18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20" t="s">
        <v>19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7" t="s">
        <v>16</v>
      </c>
      <c r="B13" s="9"/>
      <c r="C13" s="17" t="s">
        <v>20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20" t="s">
        <v>21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7" t="s">
        <v>16</v>
      </c>
      <c r="B15" s="9"/>
      <c r="C15" s="17" t="s">
        <v>22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20" t="s">
        <v>23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7" t="s">
        <v>16</v>
      </c>
      <c r="B17" s="9"/>
      <c r="C17" s="17" t="s">
        <v>24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9" t="s">
        <v>25</v>
      </c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7" t="s">
        <v>16</v>
      </c>
      <c r="B20" s="9"/>
      <c r="C20" s="17" t="s">
        <v>26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21" t="s">
        <v>27</v>
      </c>
      <c r="B22" s="22">
        <f>SUM('Interaction Backend'!B25+'Interaction Backend'!B26+'Interaction Backend'!B27)</f>
        <v>43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7" t="s">
        <v>28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8" t="s">
        <v>29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9" t="s">
        <v>30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7" t="s">
        <v>16</v>
      </c>
      <c r="B27" s="9"/>
      <c r="C27" s="17" t="s">
        <v>31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9" t="s">
        <v>32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7" t="s">
        <v>16</v>
      </c>
      <c r="B30" s="9"/>
      <c r="C30" s="17" t="s">
        <v>33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21" t="s">
        <v>34</v>
      </c>
      <c r="B32" s="22">
        <f>B22</f>
        <v>43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21" t="s">
        <v>36</v>
      </c>
      <c r="B33" s="22">
        <f>SUM('Interaction Backend'!B28+'Interaction Backend'!B29)</f>
        <v>0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23" t="s">
        <v>37</v>
      </c>
      <c r="B34" s="24">
        <f>SUM(B32:B33)</f>
        <v>43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7" t="s">
        <v>38</v>
      </c>
      <c r="B36" s="9"/>
      <c r="C36" s="9"/>
      <c r="D36" s="25" t="str">
        <f>HYPERLINK("http://bit.ly/eazlmmg","Visit the Marketing Mastermind Group")</f>
        <v>Visit the Marketing Mastermind Group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  <c r="J1010" s="9"/>
      <c r="K1010" s="9"/>
      <c r="L1010" s="9"/>
      <c r="M1010" s="9"/>
      <c r="N1010" s="9"/>
      <c r="O1010" s="9"/>
      <c r="P1010" s="9"/>
      <c r="Q1010" s="9"/>
      <c r="R1010" s="9"/>
      <c r="S1010" s="9"/>
      <c r="T1010" s="9"/>
      <c r="U1010" s="9"/>
      <c r="V1010" s="9"/>
      <c r="W1010" s="9"/>
      <c r="X1010" s="9"/>
      <c r="Y1010" s="9"/>
      <c r="Z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  <c r="J1011" s="9"/>
      <c r="K1011" s="9"/>
      <c r="L1011" s="9"/>
      <c r="M1011" s="9"/>
      <c r="N1011" s="9"/>
      <c r="O1011" s="9"/>
      <c r="P1011" s="9"/>
      <c r="Q1011" s="9"/>
      <c r="R1011" s="9"/>
      <c r="S1011" s="9"/>
      <c r="T1011" s="9"/>
      <c r="U1011" s="9"/>
      <c r="V1011" s="9"/>
      <c r="W1011" s="9"/>
      <c r="X1011" s="9"/>
      <c r="Y1011" s="9"/>
      <c r="Z1011" s="9"/>
    </row>
  </sheetData>
  <mergeCells count="1">
    <mergeCell ref="A1:C1"/>
  </mergeCells>
  <dataValidations>
    <dataValidation type="list" allowBlank="1" sqref="C17">
      <formula1>'Interaction Backend'!$F$8:$F$10</formula1>
    </dataValidation>
    <dataValidation type="list" allowBlank="1" showInputMessage="1" prompt="Click and enter a value from range 'Interaction Backend'!A14:A17" sqref="C20">
      <formula1>'Interaction Backend'!$A$14:$A$17</formula1>
    </dataValidation>
    <dataValidation type="list" allowBlank="1" showInputMessage="1" prompt="Click and enter a value from range 'Interaction Backend'!A20:A22" sqref="C27">
      <formula1>'Interaction Backend'!$A$20:$A$22</formula1>
    </dataValidation>
    <dataValidation type="list" allowBlank="1" sqref="C30">
      <formula1>'Interaction Backend'!$A$14:$A$17</formula1>
    </dataValidation>
    <dataValidation type="list" allowBlank="1" sqref="C15">
      <formula1>'Interaction Backend'!$D$8:$D$11</formula1>
    </dataValidation>
    <dataValidation type="list" allowBlank="1" sqref="C13">
      <formula1>'Interaction Backend'!$B$8:$B$11</formula1>
    </dataValidation>
    <dataValidation type="list" allowBlank="1" showInputMessage="1" prompt="Select Candidate" sqref="C9">
      <formula1>'Interaction Backend'!$A$3:$A$5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C2" s="2" t="s">
        <v>2</v>
      </c>
    </row>
    <row r="3">
      <c r="A3" s="3" t="s">
        <v>3</v>
      </c>
      <c r="C3">
        <f t="array" ref="C3">(IF('Your Answers and Results'!C9="Core Audience of Millennials",10,0))</f>
        <v>0</v>
      </c>
    </row>
    <row r="4">
      <c r="A4" s="3" t="s">
        <v>35</v>
      </c>
    </row>
    <row r="5">
      <c r="A5" s="3" t="s">
        <v>17</v>
      </c>
      <c r="C5">
        <f t="array" ref="C5">(IF('Your Answers and Results'!C9="Lookalike Audience based off of Sonoma's CRM Data",20,0))</f>
        <v>20</v>
      </c>
    </row>
    <row r="7">
      <c r="A7" s="2" t="s">
        <v>39</v>
      </c>
    </row>
    <row r="8">
      <c r="A8" s="3" t="s">
        <v>40</v>
      </c>
      <c r="B8" s="3" t="s">
        <v>20</v>
      </c>
      <c r="C8" s="3" t="s">
        <v>41</v>
      </c>
      <c r="D8" s="3" t="s">
        <v>42</v>
      </c>
      <c r="E8" s="3" t="s">
        <v>43</v>
      </c>
      <c r="F8" s="3" t="s">
        <v>44</v>
      </c>
    </row>
    <row r="9">
      <c r="A9" s="3"/>
      <c r="B9" s="3" t="s">
        <v>45</v>
      </c>
      <c r="D9" s="3" t="s">
        <v>46</v>
      </c>
      <c r="F9" s="3" t="s">
        <v>24</v>
      </c>
    </row>
    <row r="10">
      <c r="A10" s="3"/>
      <c r="B10" s="3" t="s">
        <v>47</v>
      </c>
      <c r="D10" s="3" t="s">
        <v>22</v>
      </c>
      <c r="F10" s="3" t="s">
        <v>48</v>
      </c>
    </row>
    <row r="11">
      <c r="A11" s="3"/>
      <c r="B11" s="3" t="s">
        <v>49</v>
      </c>
      <c r="D11" s="3" t="s">
        <v>50</v>
      </c>
    </row>
    <row r="13">
      <c r="A13" s="2" t="s">
        <v>51</v>
      </c>
      <c r="C13" s="2" t="s">
        <v>2</v>
      </c>
    </row>
    <row r="14">
      <c r="A14" s="3" t="s">
        <v>26</v>
      </c>
      <c r="C14" s="3">
        <f t="array" ref="C14">(IF('Your Answers and Results'!C20="Reach",10,0))</f>
        <v>10</v>
      </c>
    </row>
    <row r="15">
      <c r="A15" s="3" t="s">
        <v>33</v>
      </c>
      <c r="C15">
        <f t="array" ref="C15">(IF('Your Answers and Results'!C20="Engagement",20,0))</f>
        <v>0</v>
      </c>
    </row>
    <row r="16">
      <c r="A16" s="3" t="s">
        <v>52</v>
      </c>
    </row>
    <row r="17">
      <c r="A17" s="3" t="s">
        <v>53</v>
      </c>
    </row>
    <row r="19">
      <c r="A19" s="2" t="s">
        <v>54</v>
      </c>
    </row>
    <row r="20">
      <c r="A20" s="3" t="s">
        <v>55</v>
      </c>
    </row>
    <row r="21">
      <c r="A21" s="3" t="s">
        <v>56</v>
      </c>
    </row>
    <row r="22">
      <c r="A22" s="3" t="s">
        <v>31</v>
      </c>
    </row>
    <row r="23">
      <c r="A23" s="3"/>
    </row>
    <row r="24">
      <c r="A24" s="1" t="s">
        <v>57</v>
      </c>
      <c r="D24" s="26"/>
    </row>
    <row r="25">
      <c r="A25" s="3" t="s">
        <v>58</v>
      </c>
      <c r="B25">
        <f>SUM(C3+C4+C5)</f>
        <v>20</v>
      </c>
      <c r="D25" s="27" t="s">
        <v>59</v>
      </c>
    </row>
    <row r="26">
      <c r="A26" s="3" t="s">
        <v>60</v>
      </c>
      <c r="B26">
        <f>SUM(E27+E28+E29)</f>
        <v>13</v>
      </c>
      <c r="D26" s="28" t="s">
        <v>61</v>
      </c>
    </row>
    <row r="27">
      <c r="A27" s="3" t="s">
        <v>62</v>
      </c>
      <c r="B27" s="3">
        <f>SUM(C14+C15)</f>
        <v>10</v>
      </c>
      <c r="D27" s="3" t="s">
        <v>63</v>
      </c>
      <c r="E27">
        <f t="array" ref="E27">(IF('Your Answers and Results'!C13="25-38",7,0))</f>
        <v>7</v>
      </c>
    </row>
    <row r="28">
      <c r="A28" s="3" t="s">
        <v>64</v>
      </c>
      <c r="B28">
        <f t="array" ref="B28">IF('Your Answers and Results'!C27="Users that the Pixel tracked on the sports car's page on Sonoma's website",20,0)</f>
        <v>0</v>
      </c>
      <c r="D28" s="3" t="s">
        <v>65</v>
      </c>
      <c r="E28">
        <f t="array" ref="E28">(IF('Your Answers and Results'!C15="Top Gear",6,0))</f>
        <v>6</v>
      </c>
    </row>
    <row r="29">
      <c r="A29" s="3" t="s">
        <v>66</v>
      </c>
      <c r="B29">
        <f t="array" ref="B29">IF('Your Answers and Results'!C30="Lead Generation",20,0)</f>
        <v>0</v>
      </c>
      <c r="D29" s="3" t="s">
        <v>67</v>
      </c>
      <c r="E29">
        <f t="array" ref="E29">(IF('Your Answers and Results'!C17="Marin, Napa, and Sonoma Counties (~900k People)",7,0))</f>
        <v>0</v>
      </c>
    </row>
    <row r="30">
      <c r="E30" s="29"/>
    </row>
  </sheetData>
  <drawing r:id="rId1"/>
</worksheet>
</file>