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3º/"/>
    </mc:Choice>
  </mc:AlternateContent>
  <xr:revisionPtr revIDLastSave="0" documentId="13_ncr:1_{FB37D601-6F97-3641-AA06-FE0331EE9716}" xr6:coauthVersionLast="47" xr6:coauthVersionMax="47" xr10:uidLastSave="{00000000-0000-0000-0000-000000000000}"/>
  <bookViews>
    <workbookView xWindow="3760" yWindow="492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F35" i="2"/>
  <c r="L30" i="2"/>
  <c r="G30" i="2"/>
  <c r="D30" i="2"/>
  <c r="M30" i="2" s="1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K26" i="2"/>
  <c r="G26" i="2"/>
  <c r="J18" i="2"/>
  <c r="G18" i="2"/>
  <c r="D18" i="2"/>
  <c r="N35" i="2" l="1"/>
  <c r="L22" i="2"/>
  <c r="T2" i="2"/>
  <c r="B41" i="2" s="1"/>
  <c r="T14" i="2"/>
  <c r="D41" i="2" s="1"/>
  <c r="K18" i="2"/>
  <c r="E41" i="2" s="1"/>
  <c r="M10" i="2"/>
  <c r="C41" i="2" s="1"/>
  <c r="F41" i="2"/>
  <c r="L26" i="2"/>
  <c r="G41" i="2" s="1"/>
  <c r="H41" i="2" l="1"/>
</calcChain>
</file>

<file path=xl/sharedStrings.xml><?xml version="1.0" encoding="utf-8"?>
<sst xmlns="http://schemas.openxmlformats.org/spreadsheetml/2006/main" count="140" uniqueCount="90">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</sst>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  <font>
      <sz val="10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12" fillId="34" borderId="0" xfId="0" applyFont="1" applyFill="1"/>
    <xf numFmtId="0" fontId="0" fillId="35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zoomScale="70" zoomScaleNormal="70" workbookViewId="0">
      <selection activeCell="I18" sqref="I18"/>
    </sheetView>
  </sheetViews>
  <sheetFormatPr baseColWidth="10" defaultRowHeight="13" x14ac:dyDescent="0.15"/>
  <cols>
    <col min="3" max="3" width="20.5" customWidth="1"/>
    <col min="4" max="4" width="23.1640625" customWidth="1"/>
    <col min="5" max="5" width="29.5" customWidth="1"/>
    <col min="6" max="6" width="25.1640625" customWidth="1"/>
    <col min="7" max="7" width="24.5" customWidth="1"/>
    <col min="8" max="8" width="19" customWidth="1"/>
    <col min="9" max="9" width="27.1640625" customWidth="1"/>
    <col min="10" max="10" width="25.5" customWidth="1"/>
    <col min="11" max="11" width="22.6640625" customWidth="1"/>
    <col min="12" max="12" width="25.5" customWidth="1"/>
    <col min="13" max="13" width="17.1640625" customWidth="1"/>
    <col min="14" max="14" width="30" customWidth="1"/>
    <col min="15" max="15" width="26.5" customWidth="1"/>
    <col min="16" max="16" width="20.5" customWidth="1"/>
    <col min="17" max="17" width="21.1640625" customWidth="1"/>
    <col min="18" max="18" width="19.33203125" customWidth="1"/>
    <col min="19" max="19" width="21.83203125" customWidth="1"/>
    <col min="20" max="20" width="17.5" customWidth="1"/>
  </cols>
  <sheetData>
    <row r="1" spans="1:32" ht="30" customHeight="1" x14ac:dyDescent="0.15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15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25" customHeight="1" x14ac:dyDescent="0.25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25" customHeight="1" x14ac:dyDescent="0.25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15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15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0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0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15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15">
      <c r="A10" s="8" t="s">
        <v>5</v>
      </c>
      <c r="B10" s="32"/>
      <c r="C10" s="33">
        <f>B10*0.35</f>
        <v>0</v>
      </c>
      <c r="D10" s="51">
        <v>10</v>
      </c>
      <c r="E10" s="32">
        <v>8</v>
      </c>
      <c r="F10" s="32">
        <v>6.5</v>
      </c>
      <c r="G10" s="32">
        <v>10</v>
      </c>
      <c r="H10" s="32">
        <v>7</v>
      </c>
      <c r="I10" s="32">
        <v>10.3</v>
      </c>
      <c r="J10" s="33">
        <f>(D10*0.05)+(E10*0.1)+(F10*0.1)+(G10*0.05)+(H10*0.1)+(I10*0.15)</f>
        <v>4.6950000000000003</v>
      </c>
      <c r="K10" s="32"/>
      <c r="L10" s="33">
        <f>K10*0.1</f>
        <v>0</v>
      </c>
      <c r="M10" s="34">
        <f>C10+J10+L10</f>
        <v>4.6950000000000003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0" customHeight="1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0" customHeight="1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15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15">
      <c r="A14" s="12" t="s">
        <v>5</v>
      </c>
      <c r="B14" s="36">
        <v>3.4</v>
      </c>
      <c r="C14" s="36">
        <v>0.6</v>
      </c>
      <c r="D14" s="35">
        <f>(B14*0.35)+(C14*0.25)</f>
        <v>1.3399999999999999</v>
      </c>
      <c r="E14" s="36">
        <v>9.16</v>
      </c>
      <c r="F14" s="36">
        <v>9.3000000000000007</v>
      </c>
      <c r="G14" s="36">
        <v>9.3000000000000007</v>
      </c>
      <c r="H14" s="36">
        <v>9.33</v>
      </c>
      <c r="I14" s="36">
        <v>10</v>
      </c>
      <c r="J14" s="35">
        <f>((E14+F14+G14+H14+I14)/5)*0.2</f>
        <v>1.8836000000000004</v>
      </c>
      <c r="K14" s="36">
        <v>10</v>
      </c>
      <c r="L14" s="36">
        <v>9</v>
      </c>
      <c r="M14" s="36">
        <v>8</v>
      </c>
      <c r="N14" s="36">
        <v>9.33</v>
      </c>
      <c r="O14" s="36">
        <v>10</v>
      </c>
      <c r="P14" s="36">
        <v>6</v>
      </c>
      <c r="Q14" s="36">
        <v>10</v>
      </c>
      <c r="R14" s="36">
        <v>8</v>
      </c>
      <c r="S14" s="35">
        <f>((K14+L14+M14+N14+O14+P14+Q14+R14)/8)*0.2</f>
        <v>1.7582500000000001</v>
      </c>
      <c r="T14" s="41">
        <f>D14+J14+S14</f>
        <v>4.9818500000000006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0" customHeight="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0" customHeight="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25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25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/>
      <c r="G18" s="39">
        <f>(E18*0.1)+(F18*0.1)</f>
        <v>0.41200000000000003</v>
      </c>
      <c r="H18" s="38"/>
      <c r="I18" s="38"/>
      <c r="J18" s="40">
        <f>(H18*0.1)+(I18*0.1)</f>
        <v>0</v>
      </c>
      <c r="K18" s="41">
        <f>D18+G18+J18</f>
        <v>0.41200000000000003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0" customHeight="1" x14ac:dyDescent="0.25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0" customHeigh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25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25">
      <c r="A22" s="10" t="s">
        <v>5</v>
      </c>
      <c r="B22" s="44">
        <v>7.6</v>
      </c>
      <c r="C22" s="45"/>
      <c r="D22" s="43">
        <f>(B22*0.25)+(C22*0.25)</f>
        <v>1.9</v>
      </c>
      <c r="E22" s="45">
        <v>8.3000000000000007</v>
      </c>
      <c r="F22" s="45">
        <v>9.4</v>
      </c>
      <c r="G22" s="45">
        <v>9.1999999999999993</v>
      </c>
      <c r="H22" s="45"/>
      <c r="I22" s="45"/>
      <c r="J22" s="45"/>
      <c r="K22" s="43">
        <f>(E22*0.15)+(((F22+G22+H22+I22+J22)/5)*0.35)</f>
        <v>2.5470000000000002</v>
      </c>
      <c r="L22" s="46">
        <f>D22+K22</f>
        <v>4.4470000000000001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25" customHeight="1" x14ac:dyDescent="0.25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2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9" x14ac:dyDescent="0.25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9" x14ac:dyDescent="0.25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ht="14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ht="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9" x14ac:dyDescent="0.15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9" x14ac:dyDescent="0.15">
      <c r="A30" s="52" t="s">
        <v>5</v>
      </c>
      <c r="B30" s="48">
        <v>5.49</v>
      </c>
      <c r="C30" s="48"/>
      <c r="D30" s="47">
        <f>(B30*0.3)+(C30*0.3)</f>
        <v>1.647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3.1470000000000002</v>
      </c>
      <c r="N30" s="1"/>
      <c r="O30" s="1"/>
      <c r="P30" s="1"/>
      <c r="Q30" s="1"/>
      <c r="R30" s="1"/>
      <c r="S30" s="1"/>
      <c r="T30" s="1"/>
    </row>
    <row r="34" spans="1:14" ht="19" x14ac:dyDescent="0.15">
      <c r="A34" s="55" t="s">
        <v>78</v>
      </c>
      <c r="B34" s="57" t="s">
        <v>21</v>
      </c>
      <c r="C34" s="57" t="s">
        <v>22</v>
      </c>
      <c r="D34" s="57" t="s">
        <v>79</v>
      </c>
      <c r="E34" s="57" t="s">
        <v>80</v>
      </c>
      <c r="F34" s="57" t="s">
        <v>81</v>
      </c>
      <c r="G34" s="57" t="s">
        <v>82</v>
      </c>
      <c r="H34" s="57" t="s">
        <v>83</v>
      </c>
      <c r="I34" s="57" t="s">
        <v>84</v>
      </c>
      <c r="J34" s="57" t="s">
        <v>85</v>
      </c>
      <c r="K34" s="57" t="s">
        <v>86</v>
      </c>
      <c r="L34" s="57" t="s">
        <v>87</v>
      </c>
      <c r="M34" s="57" t="s">
        <v>88</v>
      </c>
      <c r="N34" s="57" t="s">
        <v>89</v>
      </c>
    </row>
    <row r="35" spans="1:14" ht="19" x14ac:dyDescent="0.15">
      <c r="A35" s="56" t="s">
        <v>5</v>
      </c>
      <c r="B35" s="58">
        <v>5.6</v>
      </c>
      <c r="C35" s="58">
        <v>4.7</v>
      </c>
      <c r="D35" s="58">
        <v>4.75</v>
      </c>
      <c r="E35" s="58">
        <v>3.7</v>
      </c>
      <c r="F35" s="58">
        <f>B35*0.15+C35*0.2+D35*0.15+E35*0.2</f>
        <v>3.2325000000000004</v>
      </c>
      <c r="G35" s="58">
        <v>8.67</v>
      </c>
      <c r="H35" s="58">
        <v>5.2</v>
      </c>
      <c r="I35" s="58">
        <v>7.25</v>
      </c>
      <c r="J35" s="58">
        <v>3.17</v>
      </c>
      <c r="K35" s="58">
        <v>3</v>
      </c>
      <c r="L35" s="58">
        <f>(G35*0.25+H35*0.18+I35*0.07+J35*0.25+K35*0.25)*0.25</f>
        <v>1.2883749999999998</v>
      </c>
      <c r="M35" s="58">
        <v>10</v>
      </c>
      <c r="N35" s="58">
        <f>F35+L35+(M35*0.05)</f>
        <v>5.0208750000000002</v>
      </c>
    </row>
    <row r="40" spans="1:14" ht="24" x14ac:dyDescent="0.15">
      <c r="A40" s="15" t="s">
        <v>12</v>
      </c>
      <c r="B40" s="16" t="s">
        <v>15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20</v>
      </c>
      <c r="H40" s="14" t="s">
        <v>14</v>
      </c>
    </row>
    <row r="41" spans="1:14" ht="24" x14ac:dyDescent="0.15">
      <c r="A41" s="22" t="s">
        <v>13</v>
      </c>
      <c r="B41" s="23">
        <f>T2</f>
        <v>0.60507692307692307</v>
      </c>
      <c r="C41" s="23">
        <f>M10</f>
        <v>4.6950000000000003</v>
      </c>
      <c r="D41" s="23">
        <f>T14</f>
        <v>4.9818500000000006</v>
      </c>
      <c r="E41" s="23">
        <f>K18</f>
        <v>0.41200000000000003</v>
      </c>
      <c r="F41" s="23">
        <f>L22</f>
        <v>4.4470000000000001</v>
      </c>
      <c r="G41" s="23">
        <f>L26</f>
        <v>0</v>
      </c>
      <c r="H41" s="24">
        <f>(B41+C41+D41+E41+F41+G41)/6</f>
        <v>2.5234878205128211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Fernandez</cp:lastModifiedBy>
  <dcterms:created xsi:type="dcterms:W3CDTF">2023-09-20T19:25:30Z</dcterms:created>
  <dcterms:modified xsi:type="dcterms:W3CDTF">2024-06-04T13:32:44Z</dcterms:modified>
</cp:coreProperties>
</file>