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mael/Documents/GitHub/Ingenieria-Informatica/3º/"/>
    </mc:Choice>
  </mc:AlternateContent>
  <xr:revisionPtr revIDLastSave="0" documentId="13_ncr:1_{F43841F6-4A27-4C43-BAF3-B872D3D6E206}" xr6:coauthVersionLast="47" xr6:coauthVersionMax="47" xr10:uidLastSave="{00000000-0000-0000-0000-000000000000}"/>
  <bookViews>
    <workbookView xWindow="3900" yWindow="50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L35" i="2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G18" i="2"/>
  <c r="D18" i="2"/>
  <c r="N35" i="2" l="1"/>
  <c r="L22" i="2"/>
  <c r="F41" i="2" s="1"/>
  <c r="T2" i="2"/>
  <c r="B41" i="2" s="1"/>
  <c r="T14" i="2"/>
  <c r="D41" i="2" s="1"/>
  <c r="K18" i="2"/>
  <c r="E41" i="2" s="1"/>
  <c r="M10" i="2"/>
  <c r="C41" i="2" s="1"/>
  <c r="L26" i="2"/>
  <c r="G41" i="2" s="1"/>
  <c r="H41" i="2" l="1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<sst xmlns="http://schemas.openxmlformats.org/spreadsheetml/2006/main" count="140" uniqueCount="90">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</sst>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topLeftCell="A3" zoomScale="70" zoomScaleNormal="70" workbookViewId="0">
      <selection activeCell="H23" sqref="H23"/>
    </sheetView>
  </sheetViews>
  <sheetFormatPr baseColWidth="10" defaultRowHeight="13" x14ac:dyDescent="0.15"/>
  <cols>
    <col min="3" max="3" width="20.5" customWidth="1"/>
    <col min="4" max="4" width="23.1640625" customWidth="1"/>
    <col min="5" max="5" width="29.5" customWidth="1"/>
    <col min="6" max="6" width="25.1640625" customWidth="1"/>
    <col min="7" max="7" width="24.5" customWidth="1"/>
    <col min="8" max="8" width="19" customWidth="1"/>
    <col min="9" max="9" width="27.1640625" customWidth="1"/>
    <col min="10" max="10" width="25.5" customWidth="1"/>
    <col min="11" max="11" width="22.6640625" customWidth="1"/>
    <col min="12" max="12" width="25.5" customWidth="1"/>
    <col min="13" max="13" width="17.1640625" customWidth="1"/>
    <col min="14" max="14" width="30" customWidth="1"/>
    <col min="15" max="15" width="26.5" customWidth="1"/>
    <col min="16" max="16" width="20.5" customWidth="1"/>
    <col min="17" max="17" width="21.1640625" customWidth="1"/>
    <col min="18" max="18" width="19.33203125" customWidth="1"/>
    <col min="19" max="19" width="21.83203125" customWidth="1"/>
    <col min="20" max="20" width="17.5" customWidth="1"/>
  </cols>
  <sheetData>
    <row r="1" spans="1:32" ht="30" customHeight="1" x14ac:dyDescent="0.15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15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25" customHeight="1" x14ac:dyDescent="0.25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25" customHeight="1" x14ac:dyDescent="0.25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15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15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0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0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15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15">
      <c r="A10" s="8" t="s">
        <v>5</v>
      </c>
      <c r="B10" s="32">
        <v>3.5</v>
      </c>
      <c r="C10" s="33">
        <f>B10*0.35</f>
        <v>1.2249999999999999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10.45</v>
      </c>
      <c r="J10" s="33">
        <f>(D10*0.05)+(E10*0.1)+(F10*0.1)+(G10*0.05)+(H10*0.1)+(I10*0.15)</f>
        <v>4.7175000000000002</v>
      </c>
      <c r="K10" s="32"/>
      <c r="L10" s="33">
        <f>K10*0.1</f>
        <v>0</v>
      </c>
      <c r="M10" s="34">
        <f>C10+J10+L10</f>
        <v>5.9424999999999999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0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0" customHeight="1" x14ac:dyDescent="0.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15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15">
      <c r="A14" s="12" t="s">
        <v>5</v>
      </c>
      <c r="B14" s="36">
        <v>3.4</v>
      </c>
      <c r="C14" s="36">
        <v>6.5</v>
      </c>
      <c r="D14" s="35">
        <f>(B14*0.35)+(C14*0.25)</f>
        <v>2.8149999999999999</v>
      </c>
      <c r="E14" s="36">
        <v>9.1</v>
      </c>
      <c r="F14" s="36">
        <v>9.3000000000000007</v>
      </c>
      <c r="G14" s="36">
        <v>9.3000000000000007</v>
      </c>
      <c r="H14" s="36">
        <v>9.3000000000000007</v>
      </c>
      <c r="I14" s="36">
        <v>8.67</v>
      </c>
      <c r="J14" s="35">
        <f>((E14+F14+G14+H14+I14)/5)*0.2</f>
        <v>1.8268000000000002</v>
      </c>
      <c r="K14" s="36">
        <v>10</v>
      </c>
      <c r="L14" s="36">
        <v>9</v>
      </c>
      <c r="M14" s="36">
        <v>8</v>
      </c>
      <c r="N14" s="36">
        <v>9.33</v>
      </c>
      <c r="O14" s="36">
        <v>10</v>
      </c>
      <c r="P14" s="36">
        <v>6</v>
      </c>
      <c r="Q14" s="36">
        <v>10</v>
      </c>
      <c r="R14" s="36">
        <v>8</v>
      </c>
      <c r="S14" s="35">
        <f>((K14+L14+M14+N14+O14+P14+Q14+R14)/8)*0.2</f>
        <v>1.7582500000000001</v>
      </c>
      <c r="T14" s="41">
        <f>D14+J14+S14</f>
        <v>6.4000500000000002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0" customHeight="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0" customHeight="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25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25">
      <c r="A18" s="13" t="s">
        <v>5</v>
      </c>
      <c r="B18" s="38">
        <v>3.5</v>
      </c>
      <c r="C18" s="38">
        <v>3.5</v>
      </c>
      <c r="D18" s="39">
        <f>(B18*0.3)+(C18*0.3)</f>
        <v>2.1</v>
      </c>
      <c r="E18" s="38">
        <v>4.12</v>
      </c>
      <c r="F18" s="38">
        <v>5</v>
      </c>
      <c r="G18" s="39">
        <f>(E18*0.1)+(F18*0.1)</f>
        <v>0.91200000000000003</v>
      </c>
      <c r="H18" s="38">
        <v>9.9</v>
      </c>
      <c r="I18" s="38">
        <v>9</v>
      </c>
      <c r="J18" s="40">
        <f>((H18+I18)/2)*0.2</f>
        <v>1.89</v>
      </c>
      <c r="K18" s="41">
        <f>D18+G18+J18</f>
        <v>4.9020000000000001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0" customHeight="1" x14ac:dyDescent="0.25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0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25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25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>
        <v>9.4</v>
      </c>
      <c r="G22" s="45">
        <v>9.1999999999999993</v>
      </c>
      <c r="H22" s="45"/>
      <c r="I22" s="45"/>
      <c r="J22" s="45"/>
      <c r="K22" s="43">
        <f>(E22*0.15)+(((F22+G22+H22+I22+J22)/5)*0.35)</f>
        <v>2.5470000000000002</v>
      </c>
      <c r="L22" s="46">
        <f>D22+K22</f>
        <v>4.4470000000000001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25" customHeight="1" x14ac:dyDescent="0.25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2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9" x14ac:dyDescent="0.25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9" x14ac:dyDescent="0.25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ht="14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ht="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9" x14ac:dyDescent="0.15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9" x14ac:dyDescent="0.15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9" x14ac:dyDescent="0.15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9" x14ac:dyDescent="0.15">
      <c r="A35" s="56" t="s">
        <v>5</v>
      </c>
      <c r="B35" s="58">
        <v>5.6</v>
      </c>
      <c r="C35" s="58">
        <v>4.7</v>
      </c>
      <c r="D35" s="58">
        <v>4.75</v>
      </c>
      <c r="E35" s="58"/>
      <c r="F35" s="58">
        <f>B35*0.15+C35*0.2+D35*0.15+E35*0.2</f>
        <v>2.4925000000000002</v>
      </c>
      <c r="G35" s="58">
        <v>8.67</v>
      </c>
      <c r="H35" s="58">
        <v>5.2</v>
      </c>
      <c r="I35" s="58">
        <v>7.25</v>
      </c>
      <c r="J35" s="58">
        <v>3.17</v>
      </c>
      <c r="K35" s="58">
        <v>3</v>
      </c>
      <c r="L35" s="58">
        <f>(G35*0.25+H35*0.18+I35*0.07+J35*0.25+K35*0.25)*0.25</f>
        <v>1.2883749999999998</v>
      </c>
      <c r="M35" s="58">
        <v>0.44500000000000001</v>
      </c>
      <c r="N35" s="58">
        <f>F35+L35+M35</f>
        <v>4.2258750000000003</v>
      </c>
    </row>
    <row r="40" spans="1:14" ht="24" x14ac:dyDescent="0.15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14" ht="24" x14ac:dyDescent="0.15">
      <c r="A41" s="22" t="s">
        <v>13</v>
      </c>
      <c r="B41" s="23">
        <f>T2</f>
        <v>0.60507692307692307</v>
      </c>
      <c r="C41" s="23">
        <f>M10</f>
        <v>5.9424999999999999</v>
      </c>
      <c r="D41" s="23">
        <f>T14</f>
        <v>6.4000500000000002</v>
      </c>
      <c r="E41" s="23">
        <f>K18</f>
        <v>4.9020000000000001</v>
      </c>
      <c r="F41" s="23">
        <f>L22</f>
        <v>4.4470000000000001</v>
      </c>
      <c r="G41" s="23">
        <f>L26</f>
        <v>0</v>
      </c>
      <c r="H41" s="24">
        <f>(B41+C41+D41+E41+F41+G41)/6</f>
        <v>3.716104487179487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Fernandez</cp:lastModifiedBy>
  <dcterms:created xsi:type="dcterms:W3CDTF">2023-09-20T19:25:30Z</dcterms:created>
  <dcterms:modified xsi:type="dcterms:W3CDTF">2024-06-12T06:12:54Z</dcterms:modified>
</cp:coreProperties>
</file>