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7F4E0308-2502-144F-81E3-A17A52FB9B3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L30" i="2"/>
  <c r="G30" i="2"/>
  <c r="D30" i="2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L22" i="2" s="1"/>
  <c r="K26" i="2"/>
  <c r="G26" i="2"/>
  <c r="J18" i="2"/>
  <c r="G18" i="2"/>
  <c r="D18" i="2"/>
  <c r="T2" i="2" l="1"/>
  <c r="B41" i="2" s="1"/>
  <c r="T14" i="2"/>
  <c r="D41" i="2" s="1"/>
  <c r="K18" i="2"/>
  <c r="E41" i="2" s="1"/>
  <c r="M10" i="2"/>
  <c r="C41" i="2" s="1"/>
  <c r="F41" i="2"/>
  <c r="L26" i="2"/>
  <c r="G41" i="2" s="1"/>
  <c r="H41" i="2" l="1"/>
</calcChain>
</file>

<file path=xl/sharedStrings.xml><?xml version="1.0" encoding="utf-8"?>
<sst xmlns="http://schemas.openxmlformats.org/spreadsheetml/2006/main" count="125" uniqueCount="78">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</sst>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103" zoomScaleNormal="70" workbookViewId="0">
      <selection activeCell="H12" sqref="H12"/>
    </sheetView>
  </sheetViews>
  <sheetFormatPr baseColWidth="10" defaultRowHeight="13" x14ac:dyDescent="0.15"/>
  <cols>
    <col min="3" max="3" width="20.5" customWidth="1"/>
    <col min="4" max="4" width="23.1640625" customWidth="1"/>
    <col min="5" max="5" width="29.5" customWidth="1"/>
    <col min="6" max="6" width="25.1640625" customWidth="1"/>
    <col min="7" max="7" width="24.5" customWidth="1"/>
    <col min="8" max="8" width="19" customWidth="1"/>
    <col min="9" max="9" width="27.1640625" customWidth="1"/>
    <col min="10" max="10" width="25.5" customWidth="1"/>
    <col min="11" max="11" width="22.6640625" customWidth="1"/>
    <col min="12" max="12" width="25.5" customWidth="1"/>
    <col min="13" max="13" width="17.1640625" customWidth="1"/>
    <col min="14" max="14" width="30" customWidth="1"/>
    <col min="15" max="15" width="26.5" customWidth="1"/>
    <col min="16" max="16" width="20.5" customWidth="1"/>
    <col min="17" max="17" width="21.1640625" customWidth="1"/>
    <col min="18" max="18" width="19.33203125" customWidth="1"/>
    <col min="19" max="19" width="21.83203125" customWidth="1"/>
    <col min="20" max="20" width="17.5" customWidth="1"/>
  </cols>
  <sheetData>
    <row r="1" spans="1:32" ht="30" customHeight="1" x14ac:dyDescent="0.15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15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25" customHeight="1" x14ac:dyDescent="0.25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25" customHeight="1" x14ac:dyDescent="0.25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15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15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0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0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15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15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8</v>
      </c>
      <c r="G10" s="32">
        <v>8</v>
      </c>
      <c r="H10" s="32"/>
      <c r="I10" s="32"/>
      <c r="J10" s="33">
        <f>(D10*0.05)+(E10*0.1)+(F10*0.1)+(G10*0.05)+(H10*0.1)+(I10*0.15)</f>
        <v>2.5</v>
      </c>
      <c r="K10" s="32"/>
      <c r="L10" s="33">
        <f>K10*0.1</f>
        <v>0</v>
      </c>
      <c r="M10" s="34">
        <f>C10+J10+L10</f>
        <v>2.5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0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0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15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15">
      <c r="A14" s="12" t="s">
        <v>5</v>
      </c>
      <c r="B14" s="36"/>
      <c r="C14" s="36"/>
      <c r="D14" s="35">
        <f>(B14*0.35)+(C14*0.25)</f>
        <v>0</v>
      </c>
      <c r="E14" s="36">
        <v>13.75</v>
      </c>
      <c r="F14" s="36">
        <v>14</v>
      </c>
      <c r="G14" s="36"/>
      <c r="H14" s="36"/>
      <c r="I14" s="36"/>
      <c r="J14" s="35">
        <f>((E14+F14+G14+H14+I14)/5)*0.2</f>
        <v>1.1100000000000001</v>
      </c>
      <c r="K14" s="36">
        <v>0</v>
      </c>
      <c r="L14" s="36">
        <v>7</v>
      </c>
      <c r="M14" s="36">
        <v>6.5</v>
      </c>
      <c r="N14" s="36">
        <v>6</v>
      </c>
      <c r="O14" s="36"/>
      <c r="P14" s="36"/>
      <c r="Q14" s="36"/>
      <c r="R14" s="36"/>
      <c r="S14" s="35">
        <f>((K14+L14+M14+N14+O14+P14+Q14+R14)/8)*0.2</f>
        <v>0.48750000000000004</v>
      </c>
      <c r="T14" s="41">
        <f>D14+J14+S14</f>
        <v>1.5975000000000001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0" customHeight="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0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25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25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0" customHeight="1" x14ac:dyDescent="0.25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0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25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25">
      <c r="A22" s="10" t="s">
        <v>5</v>
      </c>
      <c r="B22" s="44"/>
      <c r="C22" s="45"/>
      <c r="D22" s="43">
        <f>(B22*0.25)+(C22*0.25)</f>
        <v>0</v>
      </c>
      <c r="E22" s="45"/>
      <c r="F22" s="45"/>
      <c r="G22" s="45"/>
      <c r="H22" s="45"/>
      <c r="I22" s="45"/>
      <c r="J22" s="45"/>
      <c r="K22" s="43">
        <f>(E22*0.15)+(((F22+G22+H22+I22+J22)/5)*0.35)</f>
        <v>0</v>
      </c>
      <c r="L22" s="46">
        <f>D22+K22</f>
        <v>0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25" customHeight="1" x14ac:dyDescent="0.25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2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9" x14ac:dyDescent="0.25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9" x14ac:dyDescent="0.25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ht="14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ht="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9" x14ac:dyDescent="0.15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9" x14ac:dyDescent="0.15">
      <c r="A30" s="52" t="s">
        <v>5</v>
      </c>
      <c r="B30" s="48">
        <v>5.38</v>
      </c>
      <c r="C30" s="48"/>
      <c r="D30" s="47">
        <f>(B30*0.3)+(C30*0.3)</f>
        <v>1.6139999999999999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3.1139999999999999</v>
      </c>
      <c r="N30" s="1"/>
      <c r="O30" s="1"/>
      <c r="P30" s="1"/>
      <c r="Q30" s="1"/>
      <c r="R30" s="1"/>
      <c r="S30" s="1"/>
      <c r="T30" s="1"/>
    </row>
    <row r="40" spans="1:8" ht="24" x14ac:dyDescent="0.15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8" ht="24" x14ac:dyDescent="0.15">
      <c r="A41" s="22" t="s">
        <v>13</v>
      </c>
      <c r="B41" s="23">
        <f>T2</f>
        <v>0.60507692307692307</v>
      </c>
      <c r="C41" s="23">
        <f>M10</f>
        <v>2.5</v>
      </c>
      <c r="D41" s="23">
        <f>T14</f>
        <v>1.5975000000000001</v>
      </c>
      <c r="E41" s="23">
        <f>K18</f>
        <v>0.41200000000000003</v>
      </c>
      <c r="F41" s="23">
        <f>L22</f>
        <v>0</v>
      </c>
      <c r="G41" s="23">
        <f>L26</f>
        <v>0</v>
      </c>
      <c r="H41" s="24">
        <f>(B41+C41+D41+E41+F41+G41)/6</f>
        <v>0.85242948717948719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T2 M10 K18 L22 L26">
    <cfRule type="cellIs" dxfId="5" priority="10" operator="lessThan">
      <formula>5</formula>
    </cfRule>
    <cfRule type="cellIs" dxfId="4" priority="11" operator="greaterThanOrEqual">
      <formula>9</formula>
    </cfRule>
  </conditionalFormatting>
  <conditionalFormatting sqref="T14">
    <cfRule type="cellIs" dxfId="3" priority="3" operator="lessThan">
      <formula>5</formula>
    </cfRule>
    <cfRule type="cellIs" dxfId="2" priority="4" operator="greaterThanOrEqual">
      <formula>9</formula>
    </cfRule>
  </conditionalFormatting>
  <conditionalFormatting sqref="M30">
    <cfRule type="cellIs" dxfId="1" priority="1" operator="lessThan">
      <formula>5</formula>
    </cfRule>
    <cfRule type="cellIs" dxfId="0" priority="2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2024-04-26T12:20:00Z</dcterms:modified>
</cp:coreProperties>
</file>