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DCL\Desktop\"/>
    </mc:Choice>
  </mc:AlternateContent>
  <xr:revisionPtr revIDLastSave="0" documentId="13_ncr:1_{FCE1E68F-EB6F-4BF4-9C9D-EA0381692992}" xr6:coauthVersionLast="36" xr6:coauthVersionMax="36" xr10:uidLastSave="{00000000-0000-0000-0000-000000000000}"/>
  <bookViews>
    <workbookView xWindow="0" yWindow="0" windowWidth="19200" windowHeight="6810" activeTab="2" xr2:uid="{00000000-000D-0000-FFFF-FFFF00000000}"/>
  </bookViews>
  <sheets>
    <sheet name="Test Case" sheetId="1" r:id="rId1"/>
    <sheet name="Bug Reporting" sheetId="2" r:id="rId2"/>
    <sheet name="Test Report" sheetId="3" r:id="rId3"/>
    <sheet name="Test Metrics" sheetId="4" r:id="rId4"/>
    <sheet name="Mind Map" sheetId="5" r:id="rId5"/>
    <sheet name="Test Plan" sheetId="6" r:id="rId6"/>
  </sheets>
  <calcPr calcId="181029"/>
</workbook>
</file>

<file path=xl/calcChain.xml><?xml version="1.0" encoding="utf-8"?>
<calcChain xmlns="http://schemas.openxmlformats.org/spreadsheetml/2006/main">
  <c r="I2" i="1" l="1"/>
  <c r="I6" i="1" s="1"/>
  <c r="I3" i="1"/>
  <c r="J7" i="3" l="1"/>
  <c r="I7" i="3"/>
  <c r="J6" i="3"/>
  <c r="I6" i="3"/>
  <c r="J5" i="3"/>
  <c r="I5" i="3"/>
  <c r="J4" i="3"/>
  <c r="I4" i="3"/>
  <c r="J3" i="3"/>
  <c r="I3" i="3"/>
  <c r="I2" i="3"/>
</calcChain>
</file>

<file path=xl/sharedStrings.xml><?xml version="1.0" encoding="utf-8"?>
<sst xmlns="http://schemas.openxmlformats.org/spreadsheetml/2006/main" count="255" uniqueCount="172">
  <si>
    <t>Product Name</t>
  </si>
  <si>
    <t>Mahfil</t>
  </si>
  <si>
    <t>TC Start Date</t>
  </si>
  <si>
    <t>Test Case</t>
  </si>
  <si>
    <t>Module Name</t>
  </si>
  <si>
    <t>TC End Date</t>
  </si>
  <si>
    <t>Pass</t>
  </si>
  <si>
    <t>Epic</t>
  </si>
  <si>
    <t>TC Developed By</t>
  </si>
  <si>
    <t>Md Ismail Hossain</t>
  </si>
  <si>
    <t>Fail</t>
  </si>
  <si>
    <t>Developer Name</t>
  </si>
  <si>
    <t>TC Reviewed By</t>
  </si>
  <si>
    <t>Qtech Solution Limited</t>
  </si>
  <si>
    <t>Not Executed</t>
  </si>
  <si>
    <t>Executed By</t>
  </si>
  <si>
    <t>Out of scope</t>
  </si>
  <si>
    <t>Total</t>
  </si>
  <si>
    <t>Tc No</t>
  </si>
  <si>
    <t>Type of testing</t>
  </si>
  <si>
    <t>Features</t>
  </si>
  <si>
    <t>Test case description</t>
  </si>
  <si>
    <t>Expected result</t>
  </si>
  <si>
    <t>Actual tesult</t>
  </si>
  <si>
    <t>Test data</t>
  </si>
  <si>
    <t>Reproducing steps</t>
  </si>
  <si>
    <t>Bug screenshots</t>
  </si>
  <si>
    <t>Dev comments</t>
  </si>
  <si>
    <t>Final status</t>
  </si>
  <si>
    <t>User Authentication</t>
  </si>
  <si>
    <t>Sign In</t>
  </si>
  <si>
    <t>Verify that a new user can successfully sign in using a valid email address</t>
  </si>
  <si>
    <t>users can successfully sign
in with email adress</t>
  </si>
  <si>
    <t>Found as expectation</t>
  </si>
  <si>
    <t>mojumdershanto9111@gmail.com</t>
  </si>
  <si>
    <t xml:space="preserve">1. Goto the Mahfil app
2. Click on three line button at the left corner 
3. Click on the sign in button
4. Click on continue with google </t>
  </si>
  <si>
    <t>Passed</t>
  </si>
  <si>
    <t>Verify that a new user can successfully sign in using a valid phone number</t>
  </si>
  <si>
    <t>users can successfully sign
in with phone number</t>
  </si>
  <si>
    <t>Found as an expectation</t>
  </si>
  <si>
    <t>1. Goto the Mahfil app
2. Click on three line button at the left corner 
3. Click on the sign in button
4. Enter a phone number in required box</t>
  </si>
  <si>
    <t>verify that a user can successfully recover their password using the password recovery functionality.</t>
  </si>
  <si>
    <t>password recovery functionality should be work</t>
  </si>
  <si>
    <t>No password recovery functionality found</t>
  </si>
  <si>
    <t>N\A</t>
  </si>
  <si>
    <t xml:space="preserve">1. Goto the Mahfil app
2. Click on three line button at the left corner 
3. Click on the sign in button
</t>
  </si>
  <si>
    <t>No Recovery Functionality</t>
  </si>
  <si>
    <t>Failed</t>
  </si>
  <si>
    <t>Content Categories</t>
  </si>
  <si>
    <t>Verify that the Lecture category is present and correctly organized within the app.</t>
  </si>
  <si>
    <t>The lecture category should be  present and  correctly organized</t>
  </si>
  <si>
    <t>1. Goto the Mahfil app
2. Click on three line button at the left corner 
3. Click on the sign in button
4. Click on Lecture icon on footer</t>
  </si>
  <si>
    <t>Verify that the Nasheed category is present and correctly organized within the app.</t>
  </si>
  <si>
    <t>The Nashed category should be present   and  correctly organized</t>
  </si>
  <si>
    <t>1. Goto the Mahfil app
2. Click on three line button at the left corner 
3. Click on the sign in button
4. Click on Nashed icon on footer</t>
  </si>
  <si>
    <t>Verify that the Telawat category is present and correctly organized within the app.</t>
  </si>
  <si>
    <t xml:space="preserve">The Telewat category should be  present   and  correctly organized </t>
  </si>
  <si>
    <t>Verify that the Others category is present and correctly organized within the app.</t>
  </si>
  <si>
    <t>The Others category should be  present   and  correctly organized</t>
  </si>
  <si>
    <t>1. Goto the Mahfil app
2. Click on three line button at the left corner 
3. Click on the sign in button
4. Click on Others icon on footer</t>
  </si>
  <si>
    <t>Video Streaming</t>
  </si>
  <si>
    <t>Stream Lecture video</t>
  </si>
  <si>
    <t>Verify that the lecture video can be streamed successfully in the app.</t>
  </si>
  <si>
    <t>Video and audio quality are perfectly present and sync for the specific content type</t>
  </si>
  <si>
    <t>1. Goto the Mahfil app
2. Click on three line button at the left corner 
3. Click on the sign in button
4. Click on Lecture icon on footer
5. Start specific lecture contect</t>
  </si>
  <si>
    <t>Stream Nasheed video</t>
  </si>
  <si>
    <t>Verify that the Nasheed video can be streamed successfully in the app.</t>
  </si>
  <si>
    <t>1. Goto the Mahfil app
2. Click on three line button at the left corner 
3. Click on the sign in button
4. Click on Nasheed icon on footer
5. Start specific lecture contect</t>
  </si>
  <si>
    <t>Stream Telawat video</t>
  </si>
  <si>
    <t>Verify that the Telawat video can be streamed successfully in the app.</t>
  </si>
  <si>
    <t>1. Goto the Mahfil app
2. Click on three line button at the left corner 
3. Click on the sign in button
4. Click on Telawat icon on footer
5. Start specific lecture contect</t>
  </si>
  <si>
    <t>Stream Others video</t>
  </si>
  <si>
    <t>Verify that the Others video can be streamed successfully in the app.</t>
  </si>
  <si>
    <t>1. Goto the Mahfil app
2. Click on three line button at the left corner 
3. Click on the sign in button
4. Click on Others icon on footer
5. Start specific lecture contect</t>
  </si>
  <si>
    <t>videos load  and play</t>
  </si>
  <si>
    <t>Verify that videos load quickly and play smoothly without buffering on a stable Wi-Fi connection.</t>
  </si>
  <si>
    <t>Videos should be playing within a standard time</t>
  </si>
  <si>
    <t>1. Goto the Mahfil app
2. Click on three line button at the left corner 
3. Click on the sign in button
4. Click on Lecture icon on footer
5. Start playing specific lecture video</t>
  </si>
  <si>
    <t>Verify that videos load quickly and play smoothly without buffering on a stable mobile data connection.</t>
  </si>
  <si>
    <t>Check features (pause, play, and autoplay)</t>
  </si>
  <si>
    <t>Checking the Play button working functionality when a video is selected.</t>
  </si>
  <si>
    <t>The user should play the video by tapping the Play button.</t>
  </si>
  <si>
    <t xml:space="preserve">1. Goto the Mahfil app
2. Click on three line button at the left corner 
3. Click on the sign in button
4. Click on Lecture icon on footer
5. Start playing specific lecture video
6. Click play button </t>
  </si>
  <si>
    <t>Checking the Pause button working functionality when a video is selected.</t>
  </si>
  <si>
    <t>The user should stop the video by tapping the Pause button.</t>
  </si>
  <si>
    <t xml:space="preserve">1. Goto the Mahfil app
2. Click on three line button at the left corner 
3. Click on the sign in button
4. Click on Lecture icon on footer
5. Start playing specific lecture video
6. Click pause button </t>
  </si>
  <si>
    <t>Checking the Autoplay button working functionality when a video is finishened.</t>
  </si>
  <si>
    <t>The video should change once the recent one is finished.</t>
  </si>
  <si>
    <t xml:space="preserve">1. Goto the Mahfil app
2. Click on three line button at the left corner 
3. Click on the sign in button
4. Click on Lecture icon on footer
5. Start playing specific lecture video
6. Check autoplay  button </t>
  </si>
  <si>
    <t>Unique Video Content</t>
  </si>
  <si>
    <t>Verify that the content available on the app is unique and aligns with Islamic
principles.</t>
  </si>
  <si>
    <t>Content should be unique than others platform and aligned with Islamic principle</t>
  </si>
  <si>
    <t>World's best Nasts mashup video</t>
  </si>
  <si>
    <t>1. Goto the Mahfil app
2. Click on three line button at the left corner 
3. Click on the sign in button
4. Click on Lecture icon on footer
5. Start playing video</t>
  </si>
  <si>
    <t>Verify that the app does not contain duplicate copies of the same content and any appropriate videos.</t>
  </si>
  <si>
    <t xml:space="preserve">Content should be different and appropriate </t>
  </si>
  <si>
    <t>N/A</t>
  </si>
  <si>
    <t>1. Goto the Mahfil app
2. Click on three line button at the left corner 
3. Click on the sign in button
4. Click on Lecture icon on footer
5. Start playing video</t>
  </si>
  <si>
    <t>Download Functionality</t>
  </si>
  <si>
    <t>Verify that the download option is visible but inaccessible for Normal  users.</t>
  </si>
  <si>
    <t xml:space="preserve">Premium users should access the download functionality </t>
  </si>
  <si>
    <t>1. Goto the Mahfil app
2. Click on three line button at the left corner 
3. Click on the sign in button
4. Click on Lecture icon on footer
5. Start playing video
6. Click on download button</t>
  </si>
  <si>
    <t>Search and Filters</t>
  </si>
  <si>
    <t>Verify that users can search different content by using relevant keywords.</t>
  </si>
  <si>
    <t>The search results display a list of content items (lecture, nasheed, telewatwat)</t>
  </si>
  <si>
    <t>1. Nashed
2. Telawat
3. waz</t>
  </si>
  <si>
    <t>1. Goto the Mahfil app
2. Click on three line button at the left corner 
3. Click on the sign in button
4. Click on search bar in header section
5. Enter a relevant keyword
6.Initiate the search by tapping the search button</t>
  </si>
  <si>
    <t>Verify that users can search different content by using multiple relevant keywords.</t>
  </si>
  <si>
    <t xml:space="preserve">1. Nashed 2023
2. New Telawat 2024
3. Bangla waz </t>
  </si>
  <si>
    <t>1. Goto the Mahfil app
2. Click on three line button at the left corner 
3. Click on the sign in button
4. Click on search bar in header section
5. Enter a relevant  multiple keyword
6.Initiate the search by tapping the search button</t>
  </si>
  <si>
    <t>Eye button not shown</t>
  </si>
  <si>
    <t>Verify that users can filter content by( category, date, or popularity) to see the presence of content.</t>
  </si>
  <si>
    <t>Filter icon should be present beside the search icon</t>
  </si>
  <si>
    <t>Not Found as expectation</t>
  </si>
  <si>
    <t xml:space="preserve">1. Goto the Mahfil app
2. Click on three line button at the left corner 
3. Click on the sign in button
4. Check filter icon
</t>
  </si>
  <si>
    <t>No filter functionality</t>
  </si>
  <si>
    <t>User Interaction</t>
  </si>
  <si>
    <t>Verify that users can like the videos to express their thoughts</t>
  </si>
  <si>
    <t>The like should be add  after tapping the like button</t>
  </si>
  <si>
    <t>1. Goto the Mahfil app
2. Click on three line button at the left corner 
3. Click on the sign in button
4. Click on Lecture icon on footer
5. Start playing video
6. Click on like button</t>
  </si>
  <si>
    <t>Forgot password functionalty error</t>
  </si>
  <si>
    <t xml:space="preserve">Verify that users can leave comment the videos to express their appreciation </t>
  </si>
  <si>
    <t>The comment should be count  after tapping the like button</t>
  </si>
  <si>
    <t>Masallah
Alhamdulliah
Great Initiatives</t>
  </si>
  <si>
    <t>1. Goto the Mahfil app
2. Click on three line button at the left corner 
3. Click on the sign in button
4. Click on Lecture icon on footer
5. Start playing video
6. Click on comment button
7. Leave a comment</t>
  </si>
  <si>
    <t xml:space="preserve">Verify that users can share videos with others through social media platforms </t>
  </si>
  <si>
    <t>The shared content should be work and visible to others platform</t>
  </si>
  <si>
    <t>Facebook
Whatsapp
Messenger</t>
  </si>
  <si>
    <t xml:space="preserve">1. Goto the Mahfil app
2. Click on three line button at the left corner 
3. Click on the sign in button
4. Click on Lecture icon on footer
5. Start playing video
6. Click on share button
</t>
  </si>
  <si>
    <t>Shareable link not working</t>
  </si>
  <si>
    <t>Verify that the user received  correct and appropriate notifications</t>
  </si>
  <si>
    <t>The user should receive a notification after uploading a new content</t>
  </si>
  <si>
    <t xml:space="preserve">1. Goto the Mahfil app
2. Click on three line button at the left corner 
3. Click on the sign in button
4. Click on notification icon on header section
</t>
  </si>
  <si>
    <t>Improvement Scope</t>
  </si>
  <si>
    <t>1. A maximum length of the password should be defined.
2. Remember me checkbox should be added to the login page.
3.Captcha button can be added for security.
4.Collect User details information which make this app  more informative.</t>
  </si>
  <si>
    <t>Test Case Report</t>
  </si>
  <si>
    <t>Project Name</t>
  </si>
  <si>
    <t>Test Case Version</t>
  </si>
  <si>
    <t>Written By</t>
  </si>
  <si>
    <t>Md.Ismail Hossain</t>
  </si>
  <si>
    <t>Reviewed By</t>
  </si>
  <si>
    <t>Test Metrics</t>
  </si>
  <si>
    <t>#SL</t>
  </si>
  <si>
    <t>Metrics</t>
  </si>
  <si>
    <t>Description</t>
  </si>
  <si>
    <t>Result (%)</t>
  </si>
  <si>
    <t>Percentage of Test Cases Executed</t>
  </si>
  <si>
    <t>(No. of Test Cases Executed / Total no. of Test Cases Written) * 100</t>
  </si>
  <si>
    <t>(26/26)*100 = 100</t>
  </si>
  <si>
    <t>Percentage of Test Cases Not Executed</t>
  </si>
  <si>
    <t>(No. of Test Cases not Executed / Total no. of Test Cases Written) * 100</t>
  </si>
  <si>
    <t>(0/26)*100 = 0</t>
  </si>
  <si>
    <t>Percentage of Test Cases Passed</t>
  </si>
  <si>
    <t>(No. of Test Cases Passed / Total no. of Test Cases Executed) * 100</t>
  </si>
  <si>
    <t>(23/26)*100 = 88.461</t>
  </si>
  <si>
    <t>Percentage of Test Cases Failed</t>
  </si>
  <si>
    <t>(No. of Test Cases Failed / Total no. of Test Cases Executed) * 100</t>
  </si>
  <si>
    <t>(3/26)*100 = 11.5384</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</si>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</sst>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5" x14ac:knownFonts="1">
    <font>
      <sz val="10"/>
      <color rgb="FF000000"/>
      <name val="Arial"/>
      <scheme val="minor"/>
    </font>
    <font>
      <sz val="11"/>
      <color theme="1"/>
      <name val="Calibri"/>
    </font>
    <font>
      <sz val="11"/>
      <color theme="1"/>
      <name val="Times New Roman"/>
      <family val="1"/>
    </font>
    <font>
      <b/>
      <sz val="16"/>
      <color theme="1"/>
      <name val="Times New Roman"/>
      <family val="1"/>
    </font>
    <font>
      <sz val="16"/>
      <color theme="1"/>
      <name val="Times New Roman"/>
      <family val="1"/>
    </font>
    <font>
      <b/>
      <sz val="17"/>
      <color theme="1"/>
      <name val="Times New Roman"/>
      <family val="1"/>
    </font>
    <font>
      <sz val="17"/>
      <color theme="1"/>
      <name val="Times New Roman"/>
      <family val="1"/>
    </font>
    <font>
      <sz val="16"/>
      <color rgb="FF1F1F1F"/>
      <name val="Times New Roman"/>
      <family val="1"/>
    </font>
    <font>
      <sz val="17"/>
      <color rgb="FF1F1F1F"/>
      <name val="Times New Roman"/>
      <family val="1"/>
    </font>
    <font>
      <u/>
      <sz val="17"/>
      <color rgb="FF0000FF"/>
      <name val="Times New Roman"/>
      <family val="1"/>
    </font>
    <font>
      <sz val="16"/>
      <color rgb="FF0563C1"/>
      <name val="Times New Roman"/>
      <family val="1"/>
    </font>
    <font>
      <u/>
      <sz val="17"/>
      <color rgb="FF0563C1"/>
      <name val="Times New Roman"/>
      <family val="1"/>
    </font>
    <font>
      <u/>
      <sz val="16"/>
      <color rgb="FF0563C1"/>
      <name val="Times New Roman"/>
      <family val="1"/>
    </font>
    <font>
      <b/>
      <sz val="24"/>
      <color rgb="FF000000"/>
      <name val="Times New Roman"/>
      <family val="1"/>
    </font>
    <font>
      <sz val="10"/>
      <color rgb="FF000000"/>
      <name val="Times New Roman"/>
      <family val="1"/>
    </font>
    <font>
      <sz val="17"/>
      <color rgb="FF000000"/>
      <name val="Times New Roman"/>
      <family val="1"/>
    </font>
    <font>
      <sz val="20"/>
      <color theme="1"/>
      <name val="Times New Roman"/>
      <family val="1"/>
    </font>
    <font>
      <sz val="10"/>
      <color theme="1"/>
      <name val="Times New Roman"/>
      <family val="1"/>
    </font>
    <font>
      <sz val="22"/>
      <color rgb="FFFFFFFF"/>
      <name val="Times New Roman"/>
      <family val="1"/>
    </font>
    <font>
      <b/>
      <sz val="11"/>
      <color theme="1"/>
      <name val="Times New Roman"/>
      <family val="1"/>
    </font>
    <font>
      <sz val="11"/>
      <color rgb="FF000000"/>
      <name val="Times New Roman"/>
      <family val="1"/>
    </font>
    <font>
      <sz val="11"/>
      <name val="Times New Roman"/>
      <family val="1"/>
    </font>
    <font>
      <b/>
      <sz val="20"/>
      <color theme="1"/>
      <name val="Times New Roman"/>
      <family val="1"/>
    </font>
    <font>
      <sz val="20"/>
      <name val="Times New Roman"/>
      <family val="1"/>
    </font>
    <font>
      <sz val="20"/>
      <name val="Arial"/>
      <family val="2"/>
    </font>
  </fonts>
  <fills count="12">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1C4587"/>
        <bgColor rgb="FF1C4587"/>
      </patternFill>
    </fill>
    <fill>
      <patternFill patternType="solid">
        <fgColor rgb="FFFBBC04"/>
        <bgColor rgb="FFFBBC04"/>
      </patternFill>
    </fill>
    <fill>
      <patternFill patternType="solid">
        <fgColor theme="0"/>
        <bgColor theme="0"/>
      </patternFill>
    </fill>
    <fill>
      <patternFill patternType="solid">
        <fgColor theme="7"/>
        <bgColor theme="7"/>
      </patternFill>
    </fill>
    <fill>
      <patternFill patternType="solid">
        <fgColor theme="5"/>
        <bgColor theme="5"/>
      </patternFill>
    </fill>
    <fill>
      <patternFill patternType="solid">
        <fgColor rgb="FFFFC000"/>
        <bgColor rgb="FFFFC000"/>
      </patternFill>
    </fill>
    <fill>
      <patternFill patternType="solid">
        <fgColor rgb="FF95B3D7"/>
        <bgColor rgb="FF95B3D7"/>
      </patternFill>
    </fill>
    <fill>
      <patternFill patternType="solid">
        <fgColor rgb="FFDCE6F2"/>
        <bgColor rgb="FFDCE6F2"/>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bottom/>
      <diagonal/>
    </border>
  </borders>
  <cellStyleXfs count="1">
    <xf numFmtId="0" fontId="0" fillId="0" borderId="0"/>
  </cellStyleXfs>
  <cellXfs count="99">
    <xf numFmtId="0" fontId="0" fillId="0" borderId="0" xfId="0" applyFont="1" applyAlignment="1"/>
    <xf numFmtId="0" fontId="1" fillId="0" borderId="5" xfId="0" applyFont="1" applyBorder="1" applyAlignment="1"/>
    <xf numFmtId="0" fontId="6" fillId="5" borderId="6" xfId="0" applyFont="1" applyFill="1" applyBorder="1"/>
    <xf numFmtId="0" fontId="7" fillId="2" borderId="6" xfId="0" applyFont="1" applyFill="1" applyBorder="1" applyAlignment="1">
      <alignment horizontal="left" vertical="center" wrapText="1"/>
    </xf>
    <xf numFmtId="0" fontId="4" fillId="0" borderId="6" xfId="0" applyFont="1" applyBorder="1" applyAlignment="1">
      <alignment horizontal="left" vertical="center" wrapText="1"/>
    </xf>
    <xf numFmtId="0" fontId="4" fillId="2" borderId="6" xfId="0" applyFont="1" applyFill="1" applyBorder="1" applyAlignment="1">
      <alignment horizontal="left" vertical="center" wrapText="1"/>
    </xf>
    <xf numFmtId="0" fontId="6" fillId="2"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6" fillId="0" borderId="6" xfId="0" applyFont="1" applyBorder="1" applyAlignment="1">
      <alignment horizontal="left" vertical="center" wrapText="1"/>
    </xf>
    <xf numFmtId="0" fontId="9" fillId="0" borderId="6" xfId="0" applyFont="1" applyBorder="1" applyAlignment="1">
      <alignment horizontal="left" vertical="center" wrapText="1"/>
    </xf>
    <xf numFmtId="0" fontId="6" fillId="5" borderId="6" xfId="0" applyFont="1" applyFill="1" applyBorder="1" applyAlignment="1">
      <alignment horizontal="left" vertical="center" wrapText="1"/>
    </xf>
    <xf numFmtId="0" fontId="2" fillId="0" borderId="6" xfId="0" applyFont="1" applyBorder="1"/>
    <xf numFmtId="0" fontId="2" fillId="2" borderId="6" xfId="0" applyFont="1" applyFill="1" applyBorder="1"/>
    <xf numFmtId="0" fontId="3" fillId="6" borderId="6" xfId="0" applyFont="1" applyFill="1" applyBorder="1" applyAlignment="1">
      <alignment wrapText="1"/>
    </xf>
    <xf numFmtId="0" fontId="2" fillId="6" borderId="6" xfId="0" applyFont="1" applyFill="1" applyBorder="1"/>
    <xf numFmtId="0" fontId="4" fillId="6" borderId="6" xfId="0" applyFont="1" applyFill="1" applyBorder="1" applyAlignment="1">
      <alignment horizontal="left" vertical="center" wrapText="1"/>
    </xf>
    <xf numFmtId="0" fontId="5" fillId="5" borderId="6" xfId="0" applyFont="1" applyFill="1" applyBorder="1" applyAlignment="1">
      <alignment vertical="center" wrapText="1"/>
    </xf>
    <xf numFmtId="0" fontId="5" fillId="0" borderId="6" xfId="0" applyFont="1" applyBorder="1" applyAlignment="1">
      <alignment vertical="center" wrapText="1"/>
    </xf>
    <xf numFmtId="0" fontId="10" fillId="0" borderId="6" xfId="0" applyFont="1" applyBorder="1" applyAlignment="1">
      <alignment horizontal="left" vertical="center" wrapText="1"/>
    </xf>
    <xf numFmtId="0" fontId="8" fillId="5" borderId="6" xfId="0" applyFont="1" applyFill="1" applyBorder="1" applyAlignment="1">
      <alignment horizontal="left" vertical="center" wrapText="1"/>
    </xf>
    <xf numFmtId="0" fontId="11" fillId="5" borderId="6" xfId="0" applyFont="1" applyFill="1" applyBorder="1" applyAlignment="1">
      <alignment horizontal="left" vertical="center" wrapText="1"/>
    </xf>
    <xf numFmtId="0" fontId="12" fillId="0" borderId="6" xfId="0" applyFont="1" applyBorder="1" applyAlignment="1">
      <alignment horizontal="left" vertical="center" wrapText="1"/>
    </xf>
    <xf numFmtId="0" fontId="6" fillId="9" borderId="6" xfId="0" applyFont="1" applyFill="1" applyBorder="1"/>
    <xf numFmtId="0" fontId="5" fillId="9" borderId="6" xfId="0" applyFont="1" applyFill="1" applyBorder="1" applyAlignment="1">
      <alignment horizontal="center" vertical="center" wrapText="1"/>
    </xf>
    <xf numFmtId="0" fontId="5" fillId="9" borderId="6" xfId="0" applyFont="1" applyFill="1" applyBorder="1" applyAlignment="1">
      <alignment horizontal="left" vertical="center"/>
    </xf>
    <xf numFmtId="0" fontId="13" fillId="9" borderId="9" xfId="0" applyFont="1" applyFill="1" applyBorder="1" applyAlignment="1">
      <alignment horizontal="left" vertical="center"/>
    </xf>
    <xf numFmtId="0" fontId="6" fillId="9" borderId="9" xfId="0" applyFont="1" applyFill="1" applyBorder="1"/>
    <xf numFmtId="0" fontId="2" fillId="0" borderId="6" xfId="0" applyFont="1" applyBorder="1" applyAlignment="1"/>
    <xf numFmtId="0" fontId="5" fillId="0" borderId="6" xfId="0" applyFont="1" applyBorder="1" applyAlignment="1">
      <alignment horizontal="left" vertical="top" wrapText="1"/>
    </xf>
    <xf numFmtId="0" fontId="14" fillId="0" borderId="6" xfId="0" applyFont="1" applyBorder="1" applyAlignment="1"/>
    <xf numFmtId="0" fontId="2" fillId="0" borderId="11" xfId="0" applyFont="1" applyBorder="1" applyAlignment="1">
      <alignment horizontal="left" vertical="top"/>
    </xf>
    <xf numFmtId="0" fontId="2" fillId="0" borderId="11" xfId="0" applyFont="1" applyBorder="1"/>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xf>
    <xf numFmtId="0" fontId="6" fillId="5" borderId="6" xfId="0" applyFont="1" applyFill="1" applyBorder="1" applyAlignment="1">
      <alignment horizontal="center" vertical="center" wrapText="1"/>
    </xf>
    <xf numFmtId="0" fontId="14" fillId="0" borderId="10" xfId="0" applyFont="1" applyBorder="1" applyAlignment="1"/>
    <xf numFmtId="164" fontId="6" fillId="0" borderId="6" xfId="0" applyNumberFormat="1" applyFont="1" applyBorder="1" applyAlignment="1">
      <alignment horizontal="left" vertical="center" wrapText="1"/>
    </xf>
    <xf numFmtId="0" fontId="17" fillId="6" borderId="10" xfId="0" applyFont="1" applyFill="1" applyBorder="1" applyAlignment="1">
      <alignment horizontal="left" vertical="center"/>
    </xf>
    <xf numFmtId="0" fontId="17" fillId="6" borderId="10" xfId="0" applyFont="1" applyFill="1" applyBorder="1"/>
    <xf numFmtId="0" fontId="16" fillId="0" borderId="6" xfId="0" applyFont="1" applyBorder="1" applyAlignment="1">
      <alignment horizontal="left" vertical="center" wrapText="1"/>
    </xf>
    <xf numFmtId="0" fontId="16" fillId="0" borderId="7" xfId="0" applyFont="1" applyBorder="1" applyAlignment="1">
      <alignment horizontal="center" vertical="center" wrapText="1"/>
    </xf>
    <xf numFmtId="0" fontId="6" fillId="6" borderId="6" xfId="0" applyFont="1" applyFill="1" applyBorder="1" applyAlignment="1">
      <alignment horizontal="left" vertical="center"/>
    </xf>
    <xf numFmtId="0" fontId="6" fillId="6" borderId="6" xfId="0" applyFont="1" applyFill="1" applyBorder="1"/>
    <xf numFmtId="0" fontId="17" fillId="0" borderId="6" xfId="0" applyFont="1" applyBorder="1" applyAlignment="1">
      <alignment horizontal="left" vertical="center"/>
    </xf>
    <xf numFmtId="0" fontId="18" fillId="4" borderId="6" xfId="0" applyFont="1" applyFill="1" applyBorder="1" applyAlignment="1">
      <alignment horizontal="center" vertical="center" wrapText="1"/>
    </xf>
    <xf numFmtId="0" fontId="2" fillId="0" borderId="7" xfId="0" applyFont="1" applyFill="1" applyBorder="1" applyAlignment="1">
      <alignment horizontal="center" vertical="center"/>
    </xf>
    <xf numFmtId="0" fontId="6" fillId="0" borderId="6" xfId="0" applyFont="1" applyBorder="1" applyAlignment="1">
      <alignment horizontal="center" vertical="center"/>
    </xf>
    <xf numFmtId="0" fontId="14" fillId="0" borderId="6" xfId="0" applyFont="1" applyBorder="1" applyAlignment="1">
      <alignment horizontal="center" vertical="center"/>
    </xf>
    <xf numFmtId="0" fontId="6" fillId="6" borderId="7" xfId="0" applyFont="1" applyFill="1" applyBorder="1" applyAlignment="1">
      <alignment horizontal="center" vertical="center"/>
    </xf>
    <xf numFmtId="0" fontId="6" fillId="0" borderId="6" xfId="0" applyFont="1" applyBorder="1" applyAlignment="1">
      <alignment horizontal="center" vertical="center" wrapText="1"/>
    </xf>
    <xf numFmtId="0" fontId="6" fillId="7" borderId="6" xfId="0" applyFont="1" applyFill="1" applyBorder="1" applyAlignment="1">
      <alignment horizontal="left" vertical="center" wrapText="1"/>
    </xf>
    <xf numFmtId="0" fontId="2" fillId="0" borderId="7" xfId="0" applyFont="1" applyBorder="1" applyAlignment="1">
      <alignment horizontal="left" vertical="center"/>
    </xf>
    <xf numFmtId="0" fontId="6" fillId="8" borderId="6" xfId="0" applyFont="1" applyFill="1" applyBorder="1" applyAlignment="1">
      <alignment horizontal="left" vertical="center" wrapText="1"/>
    </xf>
    <xf numFmtId="0" fontId="4" fillId="7" borderId="6" xfId="0" applyFont="1" applyFill="1" applyBorder="1" applyAlignment="1">
      <alignment horizontal="left" vertical="center" wrapText="1"/>
    </xf>
    <xf numFmtId="0" fontId="4" fillId="0" borderId="6" xfId="0" applyFont="1" applyBorder="1" applyAlignment="1">
      <alignment horizontal="center" vertical="center" wrapText="1"/>
    </xf>
    <xf numFmtId="0" fontId="2" fillId="6" borderId="7" xfId="0" applyFont="1" applyFill="1" applyBorder="1" applyAlignment="1">
      <alignment horizontal="left" vertical="center"/>
    </xf>
    <xf numFmtId="0" fontId="6" fillId="6" borderId="7" xfId="0" applyFont="1" applyFill="1" applyBorder="1" applyAlignment="1">
      <alignment horizontal="left" vertical="center"/>
    </xf>
    <xf numFmtId="0" fontId="4" fillId="8" borderId="6" xfId="0" applyFont="1" applyFill="1" applyBorder="1" applyAlignment="1">
      <alignment horizontal="left" vertical="center" wrapText="1"/>
    </xf>
    <xf numFmtId="0" fontId="2" fillId="6" borderId="6" xfId="0" applyFont="1" applyFill="1" applyBorder="1" applyAlignment="1">
      <alignment horizontal="left" vertical="center"/>
    </xf>
    <xf numFmtId="0" fontId="2" fillId="0" borderId="6" xfId="0" applyFont="1" applyBorder="1" applyAlignment="1">
      <alignment horizontal="left" vertical="center"/>
    </xf>
    <xf numFmtId="0" fontId="6" fillId="6" borderId="6" xfId="0" applyFont="1" applyFill="1" applyBorder="1" applyAlignment="1"/>
    <xf numFmtId="0" fontId="2" fillId="0" borderId="8" xfId="0" applyFont="1" applyBorder="1" applyAlignment="1"/>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16" fillId="3" borderId="7"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2" fillId="0" borderId="9" xfId="0" applyFont="1" applyBorder="1"/>
    <xf numFmtId="0" fontId="2" fillId="0" borderId="12" xfId="0" applyFont="1" applyBorder="1"/>
    <xf numFmtId="0" fontId="2" fillId="0" borderId="10" xfId="0" applyFont="1" applyBorder="1"/>
    <xf numFmtId="0" fontId="5" fillId="2" borderId="9"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0" xfId="0" applyFont="1" applyFill="1" applyBorder="1" applyAlignment="1">
      <alignment horizontal="center" vertical="center"/>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2" xfId="0" applyFont="1" applyBorder="1" applyAlignment="1">
      <alignment horizontal="center" vertical="center" wrapText="1"/>
    </xf>
    <xf numFmtId="0" fontId="15" fillId="2" borderId="6" xfId="0" applyFont="1" applyFill="1" applyBorder="1" applyAlignment="1">
      <alignment horizontal="left" vertical="center" wrapText="1"/>
    </xf>
    <xf numFmtId="0" fontId="2" fillId="0" borderId="0" xfId="0" applyFont="1"/>
    <xf numFmtId="0" fontId="2" fillId="0" borderId="5" xfId="0" applyFont="1" applyBorder="1"/>
    <xf numFmtId="0" fontId="2" fillId="0" borderId="2" xfId="0" applyFont="1" applyBorder="1"/>
    <xf numFmtId="0" fontId="20" fillId="0" borderId="0" xfId="0" applyFont="1" applyAlignment="1"/>
    <xf numFmtId="0" fontId="19" fillId="10" borderId="6" xfId="0" applyFont="1" applyFill="1" applyBorder="1" applyAlignment="1">
      <alignment horizontal="center" vertical="center" wrapText="1"/>
    </xf>
    <xf numFmtId="0" fontId="20" fillId="0" borderId="6" xfId="0" applyFont="1" applyBorder="1" applyAlignment="1">
      <alignment vertical="center"/>
    </xf>
    <xf numFmtId="0" fontId="21" fillId="0" borderId="6" xfId="0" applyFont="1" applyBorder="1" applyAlignment="1">
      <alignment vertical="center"/>
    </xf>
    <xf numFmtId="0" fontId="19" fillId="11" borderId="6" xfId="0" applyFont="1" applyFill="1" applyBorder="1" applyAlignment="1">
      <alignment horizontal="center" vertical="center" wrapText="1"/>
    </xf>
    <xf numFmtId="0" fontId="19" fillId="11" borderId="6" xfId="0" applyFont="1" applyFill="1" applyBorder="1" applyAlignment="1">
      <alignment horizontal="left" vertical="center" wrapText="1"/>
    </xf>
    <xf numFmtId="0" fontId="2" fillId="0" borderId="6" xfId="0" applyFont="1" applyBorder="1" applyAlignment="1">
      <alignment horizontal="center" vertical="center" wrapText="1"/>
    </xf>
    <xf numFmtId="0" fontId="19" fillId="0" borderId="6" xfId="0" applyFont="1" applyBorder="1" applyAlignment="1">
      <alignment horizontal="left" vertical="center" wrapText="1"/>
    </xf>
    <xf numFmtId="0" fontId="2" fillId="0" borderId="6" xfId="0" applyFont="1" applyBorder="1" applyAlignment="1">
      <alignment horizontal="left" vertical="center" wrapText="1"/>
    </xf>
    <xf numFmtId="0" fontId="22" fillId="9" borderId="6" xfId="0" applyFont="1" applyFill="1" applyBorder="1" applyAlignment="1">
      <alignment horizontal="center" vertical="center"/>
    </xf>
    <xf numFmtId="0" fontId="23" fillId="0" borderId="6" xfId="0" applyFont="1" applyBorder="1" applyAlignment="1">
      <alignment vertical="center"/>
    </xf>
    <xf numFmtId="0" fontId="16" fillId="2" borderId="6" xfId="0" applyFont="1" applyFill="1" applyBorder="1" applyAlignment="1">
      <alignment vertical="center" wrapText="1"/>
    </xf>
    <xf numFmtId="0" fontId="16" fillId="2" borderId="6" xfId="0" applyFont="1" applyFill="1" applyBorder="1" applyAlignment="1">
      <alignment vertical="center" wrapText="1"/>
    </xf>
    <xf numFmtId="0" fontId="16" fillId="2" borderId="6" xfId="0" applyFont="1" applyFill="1" applyBorder="1" applyAlignment="1">
      <alignment vertical="center"/>
    </xf>
    <xf numFmtId="0" fontId="16" fillId="9" borderId="4" xfId="0" applyFont="1" applyFill="1" applyBorder="1" applyAlignment="1">
      <alignment horizontal="center" vertical="center" wrapText="1"/>
    </xf>
    <xf numFmtId="0" fontId="24" fillId="0" borderId="3" xfId="0" applyFont="1" applyBorder="1"/>
    <xf numFmtId="0" fontId="16" fillId="0" borderId="1" xfId="0" applyFont="1" applyBorder="1" applyAlignment="1">
      <alignment horizontal="left" vertical="center"/>
    </xf>
    <xf numFmtId="0" fontId="16" fillId="0" borderId="1" xfId="0" applyFont="1" applyBorder="1" applyAlignment="1">
      <alignment horizontal="center" vertical="center" wrapText="1"/>
    </xf>
    <xf numFmtId="0" fontId="16" fillId="0" borderId="1" xfId="0" applyFont="1" applyBorder="1" applyAlignment="1">
      <alignment vertical="center"/>
    </xf>
    <xf numFmtId="0" fontId="16"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tx>
            <c:strRef>
              <c:f>'Test Report'!$J$2</c:f>
              <c:strCache>
                <c:ptCount val="1"/>
              </c:strCache>
            </c:strRef>
          </c:tx>
          <c:dPt>
            <c:idx val="0"/>
            <c:bubble3D val="0"/>
            <c:spPr>
              <a:solidFill>
                <a:srgbClr val="8E7CC3"/>
              </a:solidFill>
            </c:spPr>
            <c:extLst>
              <c:ext xmlns:c16="http://schemas.microsoft.com/office/drawing/2014/chart" uri="{C3380CC4-5D6E-409C-BE32-E72D297353CC}">
                <c16:uniqueId val="{00000001-E661-4BCD-BA01-DA002066A239}"/>
              </c:ext>
            </c:extLst>
          </c:dPt>
          <c:dPt>
            <c:idx val="1"/>
            <c:bubble3D val="0"/>
            <c:spPr>
              <a:solidFill>
                <a:srgbClr val="C27BA0"/>
              </a:solidFill>
            </c:spPr>
            <c:extLst>
              <c:ext xmlns:c16="http://schemas.microsoft.com/office/drawing/2014/chart" uri="{C3380CC4-5D6E-409C-BE32-E72D297353CC}">
                <c16:uniqueId val="{00000003-E661-4BCD-BA01-DA002066A239}"/>
              </c:ext>
            </c:extLst>
          </c:dPt>
          <c:dPt>
            <c:idx val="2"/>
            <c:bubble3D val="0"/>
            <c:spPr>
              <a:solidFill>
                <a:srgbClr val="FBBC04"/>
              </a:solidFill>
            </c:spPr>
            <c:extLst>
              <c:ext xmlns:c16="http://schemas.microsoft.com/office/drawing/2014/chart" uri="{C3380CC4-5D6E-409C-BE32-E72D297353CC}">
                <c16:uniqueId val="{00000005-E661-4BCD-BA01-DA002066A239}"/>
              </c:ext>
            </c:extLst>
          </c:dPt>
          <c:dPt>
            <c:idx val="3"/>
            <c:bubble3D val="0"/>
            <c:spPr>
              <a:solidFill>
                <a:srgbClr val="34A853"/>
              </a:solidFill>
            </c:spPr>
            <c:extLst>
              <c:ext xmlns:c16="http://schemas.microsoft.com/office/drawing/2014/chart" uri="{C3380CC4-5D6E-409C-BE32-E72D297353CC}">
                <c16:uniqueId val="{00000007-E661-4BCD-BA01-DA002066A239}"/>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Report'!$I$3:$I$6</c:f>
              <c:strCache>
                <c:ptCount val="4"/>
                <c:pt idx="0">
                  <c:v>Pass</c:v>
                </c:pt>
                <c:pt idx="1">
                  <c:v>Fail</c:v>
                </c:pt>
                <c:pt idx="2">
                  <c:v>Not Executed</c:v>
                </c:pt>
                <c:pt idx="3">
                  <c:v>Out of scope</c:v>
                </c:pt>
              </c:strCache>
            </c:strRef>
          </c:cat>
          <c:val>
            <c:numRef>
              <c:f>'Test Report'!$J$3:$J$6</c:f>
              <c:numCache>
                <c:formatCode>General</c:formatCode>
                <c:ptCount val="4"/>
                <c:pt idx="0">
                  <c:v>23</c:v>
                </c:pt>
                <c:pt idx="1">
                  <c:v>3</c:v>
                </c:pt>
                <c:pt idx="2">
                  <c:v>0</c:v>
                </c:pt>
                <c:pt idx="3">
                  <c:v>0</c:v>
                </c:pt>
              </c:numCache>
            </c:numRef>
          </c:val>
          <c:extLst>
            <c:ext xmlns:c16="http://schemas.microsoft.com/office/drawing/2014/chart" uri="{C3380CC4-5D6E-409C-BE32-E72D297353CC}">
              <c16:uniqueId val="{00000008-E661-4BCD-BA01-DA002066A239}"/>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84308562105412488"/>
          <c:y val="4.5483386629073114E-2"/>
          <c:w val="0.1370945591260552"/>
          <c:h val="0.28021226604316379"/>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485775</xdr:colOff>
      <xdr:row>2</xdr:row>
      <xdr:rowOff>171450</xdr:rowOff>
    </xdr:from>
    <xdr:ext cx="4781550" cy="61055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190500</xdr:colOff>
      <xdr:row>2</xdr:row>
      <xdr:rowOff>171450</xdr:rowOff>
    </xdr:from>
    <xdr:ext cx="4610100" cy="61055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14</xdr:col>
      <xdr:colOff>238125</xdr:colOff>
      <xdr:row>2</xdr:row>
      <xdr:rowOff>171450</xdr:rowOff>
    </xdr:from>
    <xdr:ext cx="4781550" cy="6105525"/>
    <xdr:pic>
      <xdr:nvPicPr>
        <xdr:cNvPr id="4" name="image2.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390525</xdr:colOff>
      <xdr:row>9</xdr:row>
      <xdr:rowOff>69850</xdr:rowOff>
    </xdr:from>
    <xdr:ext cx="7048500" cy="4362450"/>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xrxUWsiJZHqzIGNIIGJH3ykxVqw9S_qj/view?usp=sharing" TargetMode="External"/><Relationship Id="rId2" Type="http://schemas.openxmlformats.org/officeDocument/2006/relationships/hyperlink" Target="https://drive.google.com/file/d/1Bew4U2UAvQuhti_3A6qduCSSJDHs29rl/view?usp=sharing" TargetMode="External"/><Relationship Id="rId1" Type="http://schemas.openxmlformats.org/officeDocument/2006/relationships/hyperlink" Target="https://drive.google.com/file/d/1Oto1yEHrOfp8Ys3a-msSv82xQp1GlMSY/view?usp=sharing" TargetMode="External"/><Relationship Id="rId4" Type="http://schemas.openxmlformats.org/officeDocument/2006/relationships/hyperlink" Target="https://drive.google.com/file/d/1KJ84msKHOPIkstG3GzXnTAk9qaItJ25W/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U43"/>
  <sheetViews>
    <sheetView zoomScale="55" zoomScaleNormal="55" workbookViewId="0">
      <selection activeCell="E6" sqref="E6"/>
    </sheetView>
  </sheetViews>
  <sheetFormatPr defaultColWidth="12.6328125" defaultRowHeight="15.75" customHeight="1" x14ac:dyDescent="0.3"/>
  <cols>
    <col min="1" max="1" width="20" style="29" customWidth="1"/>
    <col min="2" max="2" width="21" style="29" customWidth="1"/>
    <col min="3" max="3" width="29.7265625" style="29" customWidth="1"/>
    <col min="4" max="4" width="25.54296875" style="29" customWidth="1"/>
    <col min="5" max="5" width="37.1796875" style="29" customWidth="1"/>
    <col min="6" max="6" width="31.26953125" style="29" customWidth="1"/>
    <col min="7" max="7" width="32.1796875" style="29" customWidth="1"/>
    <col min="8" max="8" width="39.6328125" style="29" customWidth="1"/>
    <col min="9" max="9" width="38.7265625" style="29" customWidth="1"/>
    <col min="10" max="10" width="36.81640625" style="29" customWidth="1"/>
    <col min="11" max="11" width="35.453125" style="29" customWidth="1"/>
    <col min="12" max="12" width="30.36328125" style="29" customWidth="1"/>
    <col min="13" max="13" width="24.90625" style="29" customWidth="1"/>
    <col min="14" max="16384" width="12.6328125" style="29"/>
  </cols>
  <sheetData>
    <row r="1" spans="1:73" ht="25.5" x14ac:dyDescent="0.3">
      <c r="A1" s="11"/>
      <c r="B1" s="4" t="s">
        <v>0</v>
      </c>
      <c r="C1" s="75" t="s">
        <v>1</v>
      </c>
      <c r="D1" s="4" t="s">
        <v>2</v>
      </c>
      <c r="E1" s="36">
        <v>45358</v>
      </c>
      <c r="F1" s="11"/>
      <c r="G1" s="11"/>
      <c r="H1" s="64" t="s">
        <v>3</v>
      </c>
      <c r="I1" s="65"/>
      <c r="N1" s="37"/>
      <c r="O1" s="37"/>
      <c r="P1" s="38"/>
      <c r="Q1" s="38"/>
      <c r="R1" s="38"/>
      <c r="S1" s="38"/>
      <c r="T1" s="38"/>
      <c r="U1" s="38"/>
      <c r="V1" s="38"/>
      <c r="W1" s="38"/>
      <c r="X1" s="38"/>
      <c r="Y1" s="38"/>
      <c r="Z1" s="38"/>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row>
    <row r="2" spans="1:73" ht="25.5" x14ac:dyDescent="0.45">
      <c r="A2" s="11"/>
      <c r="B2" s="4" t="s">
        <v>4</v>
      </c>
      <c r="C2" s="4"/>
      <c r="D2" s="4" t="s">
        <v>5</v>
      </c>
      <c r="E2" s="36">
        <v>45358</v>
      </c>
      <c r="F2" s="11"/>
      <c r="G2" s="11"/>
      <c r="H2" s="39" t="s">
        <v>6</v>
      </c>
      <c r="I2" s="40">
        <f>COUNTIF(L8:L952, "Passed")</f>
        <v>23</v>
      </c>
      <c r="N2" s="41"/>
      <c r="O2" s="41"/>
      <c r="P2" s="42"/>
      <c r="Q2" s="42"/>
      <c r="R2" s="42"/>
      <c r="S2" s="42"/>
      <c r="T2" s="42"/>
      <c r="U2" s="42"/>
      <c r="V2" s="42"/>
      <c r="W2" s="42"/>
      <c r="X2" s="42"/>
      <c r="Y2" s="42"/>
      <c r="Z2" s="42"/>
    </row>
    <row r="3" spans="1:73" ht="25.5" x14ac:dyDescent="0.3">
      <c r="A3" s="11"/>
      <c r="B3" s="4" t="s">
        <v>7</v>
      </c>
      <c r="C3" s="59"/>
      <c r="D3" s="4" t="s">
        <v>8</v>
      </c>
      <c r="E3" s="4" t="s">
        <v>9</v>
      </c>
      <c r="F3" s="11"/>
      <c r="G3" s="11"/>
      <c r="H3" s="39" t="s">
        <v>10</v>
      </c>
      <c r="I3" s="40">
        <f>COUNTIF(L7:L952, "Failed")</f>
        <v>3</v>
      </c>
      <c r="N3" s="43"/>
      <c r="O3" s="43"/>
    </row>
    <row r="4" spans="1:73" ht="25.5" x14ac:dyDescent="0.3">
      <c r="A4" s="11"/>
      <c r="B4" s="4" t="s">
        <v>11</v>
      </c>
      <c r="C4" s="59"/>
      <c r="D4" s="4" t="s">
        <v>12</v>
      </c>
      <c r="E4" s="8" t="s">
        <v>13</v>
      </c>
      <c r="F4" s="11"/>
      <c r="G4" s="11"/>
      <c r="H4" s="39" t="s">
        <v>14</v>
      </c>
      <c r="I4" s="40">
        <v>0</v>
      </c>
      <c r="N4" s="43"/>
      <c r="O4" s="43"/>
    </row>
    <row r="5" spans="1:73" ht="25.5" x14ac:dyDescent="0.3">
      <c r="A5" s="11"/>
      <c r="B5" s="4" t="s">
        <v>15</v>
      </c>
      <c r="C5" s="59"/>
      <c r="D5" s="59"/>
      <c r="E5" s="59"/>
      <c r="F5" s="11"/>
      <c r="G5" s="11"/>
      <c r="H5" s="39" t="s">
        <v>16</v>
      </c>
      <c r="I5" s="40">
        <v>0</v>
      </c>
      <c r="N5" s="43"/>
      <c r="O5" s="43"/>
    </row>
    <row r="6" spans="1:73" ht="25.5" x14ac:dyDescent="0.3">
      <c r="A6" s="11"/>
      <c r="B6" s="11"/>
      <c r="C6" s="11"/>
      <c r="D6" s="11"/>
      <c r="E6" s="11"/>
      <c r="F6" s="11"/>
      <c r="G6" s="11"/>
      <c r="H6" s="39" t="s">
        <v>17</v>
      </c>
      <c r="I6" s="40">
        <f>SUM(I2:I5)</f>
        <v>26</v>
      </c>
      <c r="N6" s="43"/>
      <c r="O6" s="43"/>
    </row>
    <row r="7" spans="1:73" s="47" customFormat="1" ht="56" x14ac:dyDescent="0.25">
      <c r="A7" s="44" t="s">
        <v>18</v>
      </c>
      <c r="B7" s="44" t="s">
        <v>4</v>
      </c>
      <c r="C7" s="44" t="s">
        <v>19</v>
      </c>
      <c r="D7" s="44" t="s">
        <v>20</v>
      </c>
      <c r="E7" s="44" t="s">
        <v>21</v>
      </c>
      <c r="F7" s="44" t="s">
        <v>22</v>
      </c>
      <c r="G7" s="44" t="s">
        <v>23</v>
      </c>
      <c r="H7" s="44" t="s">
        <v>24</v>
      </c>
      <c r="I7" s="44" t="s">
        <v>25</v>
      </c>
      <c r="J7" s="44" t="s">
        <v>26</v>
      </c>
      <c r="K7" s="44" t="s">
        <v>27</v>
      </c>
      <c r="L7" s="44" t="s">
        <v>28</v>
      </c>
      <c r="M7" s="45"/>
      <c r="N7" s="46"/>
      <c r="O7" s="46"/>
      <c r="P7" s="46"/>
      <c r="Q7" s="46"/>
      <c r="R7" s="46"/>
      <c r="S7" s="46"/>
      <c r="T7" s="46"/>
      <c r="U7" s="46"/>
      <c r="V7" s="46"/>
      <c r="W7" s="46"/>
      <c r="X7" s="46"/>
      <c r="Y7" s="46"/>
      <c r="Z7" s="46"/>
    </row>
    <row r="8" spans="1:73" s="47" customFormat="1" ht="56.5" customHeight="1" x14ac:dyDescent="0.25">
      <c r="A8" s="33"/>
      <c r="B8" s="33"/>
      <c r="C8" s="32" t="s">
        <v>29</v>
      </c>
      <c r="D8" s="32"/>
      <c r="E8" s="33"/>
      <c r="F8" s="33"/>
      <c r="G8" s="33"/>
      <c r="H8" s="33"/>
      <c r="I8" s="33"/>
      <c r="J8" s="33"/>
      <c r="K8" s="33"/>
      <c r="L8" s="33"/>
      <c r="M8" s="48"/>
    </row>
    <row r="9" spans="1:73" ht="123" x14ac:dyDescent="0.3">
      <c r="A9" s="49">
        <v>1</v>
      </c>
      <c r="B9" s="11"/>
      <c r="C9" s="66"/>
      <c r="D9" s="69" t="s">
        <v>30</v>
      </c>
      <c r="E9" s="3" t="s">
        <v>31</v>
      </c>
      <c r="F9" s="4" t="s">
        <v>32</v>
      </c>
      <c r="G9" s="4" t="s">
        <v>33</v>
      </c>
      <c r="H9" s="4" t="s">
        <v>34</v>
      </c>
      <c r="I9" s="5" t="s">
        <v>35</v>
      </c>
      <c r="J9" s="4"/>
      <c r="K9" s="4"/>
      <c r="L9" s="50" t="s">
        <v>36</v>
      </c>
      <c r="M9" s="51"/>
    </row>
    <row r="10" spans="1:73" ht="129" x14ac:dyDescent="0.3">
      <c r="A10" s="49">
        <v>2</v>
      </c>
      <c r="B10" s="11"/>
      <c r="C10" s="67"/>
      <c r="D10" s="70"/>
      <c r="E10" s="3" t="s">
        <v>37</v>
      </c>
      <c r="F10" s="4" t="s">
        <v>38</v>
      </c>
      <c r="G10" s="4" t="s">
        <v>39</v>
      </c>
      <c r="H10" s="4">
        <v>1748911159</v>
      </c>
      <c r="I10" s="6" t="s">
        <v>40</v>
      </c>
      <c r="J10" s="4"/>
      <c r="K10" s="4"/>
      <c r="L10" s="50" t="s">
        <v>36</v>
      </c>
      <c r="M10" s="51"/>
    </row>
    <row r="11" spans="1:73" ht="107.5" x14ac:dyDescent="0.3">
      <c r="A11" s="49">
        <v>3</v>
      </c>
      <c r="B11" s="11"/>
      <c r="C11" s="68"/>
      <c r="D11" s="71"/>
      <c r="E11" s="7" t="s">
        <v>41</v>
      </c>
      <c r="F11" s="3" t="s">
        <v>42</v>
      </c>
      <c r="G11" s="8" t="s">
        <v>43</v>
      </c>
      <c r="H11" s="4" t="s">
        <v>44</v>
      </c>
      <c r="I11" s="6" t="s">
        <v>45</v>
      </c>
      <c r="J11" s="9" t="s">
        <v>46</v>
      </c>
      <c r="K11" s="4"/>
      <c r="L11" s="52" t="s">
        <v>47</v>
      </c>
      <c r="M11" s="51"/>
    </row>
    <row r="12" spans="1:73" s="47" customFormat="1" ht="43" customHeight="1" x14ac:dyDescent="0.25">
      <c r="A12" s="34"/>
      <c r="B12" s="33"/>
      <c r="C12" s="32" t="s">
        <v>48</v>
      </c>
      <c r="D12" s="33"/>
      <c r="E12" s="34"/>
      <c r="F12" s="34"/>
      <c r="G12" s="34"/>
      <c r="H12" s="34"/>
      <c r="I12" s="34"/>
      <c r="J12" s="34"/>
      <c r="K12" s="34"/>
      <c r="L12" s="34"/>
      <c r="M12" s="48"/>
    </row>
    <row r="13" spans="1:73" ht="123" x14ac:dyDescent="0.3">
      <c r="A13" s="49">
        <v>4</v>
      </c>
      <c r="B13" s="11"/>
      <c r="C13" s="11"/>
      <c r="D13" s="12"/>
      <c r="E13" s="3" t="s">
        <v>49</v>
      </c>
      <c r="F13" s="4" t="s">
        <v>50</v>
      </c>
      <c r="G13" s="4" t="s">
        <v>33</v>
      </c>
      <c r="H13" s="4" t="s">
        <v>44</v>
      </c>
      <c r="I13" s="5" t="s">
        <v>51</v>
      </c>
      <c r="J13" s="4"/>
      <c r="K13" s="4"/>
      <c r="L13" s="53" t="s">
        <v>36</v>
      </c>
      <c r="M13" s="51"/>
    </row>
    <row r="14" spans="1:73" ht="123" x14ac:dyDescent="0.3">
      <c r="A14" s="54">
        <v>5</v>
      </c>
      <c r="B14" s="11"/>
      <c r="C14" s="11"/>
      <c r="D14" s="12"/>
      <c r="E14" s="3" t="s">
        <v>52</v>
      </c>
      <c r="F14" s="4" t="s">
        <v>53</v>
      </c>
      <c r="G14" s="4" t="s">
        <v>33</v>
      </c>
      <c r="H14" s="4" t="s">
        <v>44</v>
      </c>
      <c r="I14" s="5" t="s">
        <v>54</v>
      </c>
      <c r="J14" s="4"/>
      <c r="K14" s="4"/>
      <c r="L14" s="53" t="s">
        <v>36</v>
      </c>
      <c r="M14" s="51"/>
    </row>
    <row r="15" spans="1:73" ht="123" x14ac:dyDescent="0.3">
      <c r="A15" s="49">
        <v>6</v>
      </c>
      <c r="B15" s="11"/>
      <c r="C15" s="11"/>
      <c r="D15" s="12"/>
      <c r="E15" s="3" t="s">
        <v>55</v>
      </c>
      <c r="F15" s="4" t="s">
        <v>56</v>
      </c>
      <c r="G15" s="4" t="s">
        <v>33</v>
      </c>
      <c r="H15" s="4" t="s">
        <v>44</v>
      </c>
      <c r="I15" s="5" t="s">
        <v>54</v>
      </c>
      <c r="J15" s="4"/>
      <c r="K15" s="4"/>
      <c r="L15" s="53" t="s">
        <v>36</v>
      </c>
      <c r="M15" s="51"/>
    </row>
    <row r="16" spans="1:73" ht="132" customHeight="1" x14ac:dyDescent="0.4">
      <c r="A16" s="49">
        <v>7</v>
      </c>
      <c r="B16" s="14"/>
      <c r="C16" s="13"/>
      <c r="D16" s="14"/>
      <c r="E16" s="3" t="s">
        <v>57</v>
      </c>
      <c r="F16" s="4" t="s">
        <v>58</v>
      </c>
      <c r="G16" s="4" t="s">
        <v>33</v>
      </c>
      <c r="H16" s="4" t="s">
        <v>44</v>
      </c>
      <c r="I16" s="5" t="s">
        <v>59</v>
      </c>
      <c r="J16" s="15"/>
      <c r="K16" s="15"/>
      <c r="L16" s="50" t="s">
        <v>36</v>
      </c>
      <c r="M16" s="55"/>
    </row>
    <row r="17" spans="1:13" ht="64.5" customHeight="1" x14ac:dyDescent="0.45">
      <c r="A17" s="34"/>
      <c r="B17" s="2"/>
      <c r="C17" s="16" t="s">
        <v>60</v>
      </c>
      <c r="D17" s="16"/>
      <c r="E17" s="10"/>
      <c r="F17" s="10"/>
      <c r="G17" s="10"/>
      <c r="H17" s="10"/>
      <c r="I17" s="10"/>
      <c r="J17" s="10"/>
      <c r="K17" s="10"/>
      <c r="L17" s="10"/>
      <c r="M17" s="56"/>
    </row>
    <row r="18" spans="1:13" ht="143.5" x14ac:dyDescent="0.3">
      <c r="A18" s="49">
        <v>8</v>
      </c>
      <c r="B18" s="11"/>
      <c r="C18" s="11"/>
      <c r="D18" s="17" t="s">
        <v>61</v>
      </c>
      <c r="E18" s="3" t="s">
        <v>62</v>
      </c>
      <c r="F18" s="3" t="s">
        <v>63</v>
      </c>
      <c r="G18" s="4" t="s">
        <v>33</v>
      </c>
      <c r="H18" s="4" t="s">
        <v>44</v>
      </c>
      <c r="I18" s="4" t="s">
        <v>64</v>
      </c>
      <c r="J18" s="18"/>
      <c r="K18" s="4"/>
      <c r="L18" s="50" t="s">
        <v>36</v>
      </c>
      <c r="M18" s="55"/>
    </row>
    <row r="19" spans="1:13" ht="143.5" x14ac:dyDescent="0.3">
      <c r="A19" s="49">
        <v>9</v>
      </c>
      <c r="B19" s="11"/>
      <c r="C19" s="11"/>
      <c r="D19" s="17" t="s">
        <v>65</v>
      </c>
      <c r="E19" s="3" t="s">
        <v>66</v>
      </c>
      <c r="F19" s="3" t="s">
        <v>63</v>
      </c>
      <c r="G19" s="4" t="s">
        <v>33</v>
      </c>
      <c r="H19" s="4" t="s">
        <v>44</v>
      </c>
      <c r="I19" s="4" t="s">
        <v>67</v>
      </c>
      <c r="J19" s="4"/>
      <c r="K19" s="4"/>
      <c r="L19" s="50" t="s">
        <v>36</v>
      </c>
      <c r="M19" s="51"/>
    </row>
    <row r="20" spans="1:13" ht="143.5" x14ac:dyDescent="0.3">
      <c r="A20" s="49">
        <v>10</v>
      </c>
      <c r="B20" s="11"/>
      <c r="C20" s="11"/>
      <c r="D20" s="17" t="s">
        <v>68</v>
      </c>
      <c r="E20" s="3" t="s">
        <v>69</v>
      </c>
      <c r="F20" s="3" t="s">
        <v>63</v>
      </c>
      <c r="G20" s="4" t="s">
        <v>33</v>
      </c>
      <c r="H20" s="4" t="s">
        <v>44</v>
      </c>
      <c r="I20" s="4" t="s">
        <v>70</v>
      </c>
      <c r="J20" s="4"/>
      <c r="K20" s="4"/>
      <c r="L20" s="50" t="s">
        <v>36</v>
      </c>
      <c r="M20" s="51"/>
    </row>
    <row r="21" spans="1:13" ht="143.5" x14ac:dyDescent="0.3">
      <c r="A21" s="49">
        <v>11</v>
      </c>
      <c r="B21" s="11"/>
      <c r="C21" s="11"/>
      <c r="D21" s="17" t="s">
        <v>71</v>
      </c>
      <c r="E21" s="3" t="s">
        <v>72</v>
      </c>
      <c r="F21" s="3" t="s">
        <v>63</v>
      </c>
      <c r="G21" s="4" t="s">
        <v>33</v>
      </c>
      <c r="H21" s="4" t="s">
        <v>44</v>
      </c>
      <c r="I21" s="4" t="s">
        <v>73</v>
      </c>
      <c r="J21" s="4"/>
      <c r="K21" s="4"/>
      <c r="L21" s="50" t="s">
        <v>36</v>
      </c>
      <c r="M21" s="51"/>
    </row>
    <row r="22" spans="1:13" ht="164" x14ac:dyDescent="0.3">
      <c r="A22" s="49">
        <v>12</v>
      </c>
      <c r="B22" s="11"/>
      <c r="C22" s="11"/>
      <c r="D22" s="72" t="s">
        <v>74</v>
      </c>
      <c r="E22" s="3" t="s">
        <v>75</v>
      </c>
      <c r="F22" s="3" t="s">
        <v>76</v>
      </c>
      <c r="G22" s="4" t="s">
        <v>33</v>
      </c>
      <c r="H22" s="4" t="s">
        <v>44</v>
      </c>
      <c r="I22" s="4" t="s">
        <v>77</v>
      </c>
      <c r="J22" s="4"/>
      <c r="K22" s="4"/>
      <c r="L22" s="50" t="s">
        <v>36</v>
      </c>
      <c r="M22" s="51"/>
    </row>
    <row r="23" spans="1:13" ht="164" x14ac:dyDescent="0.3">
      <c r="A23" s="49">
        <v>13</v>
      </c>
      <c r="B23" s="11"/>
      <c r="C23" s="11"/>
      <c r="D23" s="73"/>
      <c r="E23" s="3" t="s">
        <v>78</v>
      </c>
      <c r="F23" s="3" t="s">
        <v>76</v>
      </c>
      <c r="G23" s="4" t="s">
        <v>33</v>
      </c>
      <c r="H23" s="4" t="s">
        <v>44</v>
      </c>
      <c r="I23" s="4" t="s">
        <v>77</v>
      </c>
      <c r="J23" s="4"/>
      <c r="K23" s="4"/>
      <c r="L23" s="50" t="s">
        <v>36</v>
      </c>
      <c r="M23" s="51"/>
    </row>
    <row r="24" spans="1:13" ht="184.5" x14ac:dyDescent="0.3">
      <c r="A24" s="49">
        <v>14</v>
      </c>
      <c r="B24" s="11"/>
      <c r="C24" s="11"/>
      <c r="D24" s="72" t="s">
        <v>79</v>
      </c>
      <c r="E24" s="3" t="s">
        <v>80</v>
      </c>
      <c r="F24" s="3" t="s">
        <v>81</v>
      </c>
      <c r="G24" s="4" t="s">
        <v>33</v>
      </c>
      <c r="H24" s="4" t="s">
        <v>44</v>
      </c>
      <c r="I24" s="4" t="s">
        <v>82</v>
      </c>
      <c r="J24" s="18"/>
      <c r="K24" s="4"/>
      <c r="L24" s="50" t="s">
        <v>36</v>
      </c>
      <c r="M24" s="51"/>
    </row>
    <row r="25" spans="1:13" ht="163.5" customHeight="1" x14ac:dyDescent="0.4">
      <c r="A25" s="49">
        <v>15</v>
      </c>
      <c r="B25" s="14"/>
      <c r="C25" s="13"/>
      <c r="D25" s="74"/>
      <c r="E25" s="3" t="s">
        <v>83</v>
      </c>
      <c r="F25" s="3" t="s">
        <v>84</v>
      </c>
      <c r="G25" s="4" t="s">
        <v>33</v>
      </c>
      <c r="H25" s="4" t="s">
        <v>44</v>
      </c>
      <c r="I25" s="4" t="s">
        <v>85</v>
      </c>
      <c r="J25" s="15"/>
      <c r="K25" s="15"/>
      <c r="L25" s="50" t="s">
        <v>36</v>
      </c>
      <c r="M25" s="55"/>
    </row>
    <row r="26" spans="1:13" ht="184.5" x14ac:dyDescent="0.3">
      <c r="A26" s="49">
        <v>16</v>
      </c>
      <c r="B26" s="11"/>
      <c r="C26" s="11"/>
      <c r="D26" s="73"/>
      <c r="E26" s="3" t="s">
        <v>86</v>
      </c>
      <c r="F26" s="3" t="s">
        <v>87</v>
      </c>
      <c r="G26" s="4" t="s">
        <v>33</v>
      </c>
      <c r="H26" s="4" t="s">
        <v>44</v>
      </c>
      <c r="I26" s="4" t="s">
        <v>88</v>
      </c>
      <c r="J26" s="4"/>
      <c r="K26" s="4"/>
      <c r="L26" s="50" t="s">
        <v>36</v>
      </c>
      <c r="M26" s="51"/>
    </row>
    <row r="27" spans="1:13" ht="52.5" customHeight="1" x14ac:dyDescent="0.45">
      <c r="A27" s="34"/>
      <c r="B27" s="2"/>
      <c r="C27" s="16" t="s">
        <v>89</v>
      </c>
      <c r="D27" s="2"/>
      <c r="E27" s="10"/>
      <c r="F27" s="10"/>
      <c r="G27" s="10"/>
      <c r="H27" s="10"/>
      <c r="I27" s="10"/>
      <c r="J27" s="10"/>
      <c r="K27" s="10"/>
      <c r="L27" s="10"/>
      <c r="M27" s="56"/>
    </row>
    <row r="28" spans="1:13" ht="143.5" x14ac:dyDescent="0.3">
      <c r="A28" s="49">
        <v>17</v>
      </c>
      <c r="B28" s="11"/>
      <c r="C28" s="11"/>
      <c r="D28" s="11"/>
      <c r="E28" s="3" t="s">
        <v>90</v>
      </c>
      <c r="F28" s="4" t="s">
        <v>91</v>
      </c>
      <c r="G28" s="4" t="s">
        <v>33</v>
      </c>
      <c r="H28" s="4" t="s">
        <v>92</v>
      </c>
      <c r="I28" s="4" t="s">
        <v>93</v>
      </c>
      <c r="J28" s="4"/>
      <c r="K28" s="4"/>
      <c r="L28" s="53" t="s">
        <v>36</v>
      </c>
      <c r="M28" s="51"/>
    </row>
    <row r="29" spans="1:13" ht="141" customHeight="1" x14ac:dyDescent="0.4">
      <c r="A29" s="49">
        <v>18</v>
      </c>
      <c r="B29" s="14"/>
      <c r="C29" s="13"/>
      <c r="D29" s="13"/>
      <c r="E29" s="3" t="s">
        <v>94</v>
      </c>
      <c r="F29" s="15" t="s">
        <v>95</v>
      </c>
      <c r="G29" s="4" t="s">
        <v>33</v>
      </c>
      <c r="H29" s="4" t="s">
        <v>96</v>
      </c>
      <c r="I29" s="4" t="s">
        <v>97</v>
      </c>
      <c r="J29" s="15"/>
      <c r="K29" s="15"/>
      <c r="L29" s="53" t="s">
        <v>36</v>
      </c>
      <c r="M29" s="55"/>
    </row>
    <row r="30" spans="1:13" ht="88.5" customHeight="1" x14ac:dyDescent="0.45">
      <c r="A30" s="34"/>
      <c r="B30" s="2"/>
      <c r="C30" s="32" t="s">
        <v>98</v>
      </c>
      <c r="D30" s="2"/>
      <c r="E30" s="19"/>
      <c r="F30" s="10"/>
      <c r="G30" s="10"/>
      <c r="H30" s="10"/>
      <c r="I30" s="10"/>
      <c r="J30" s="10"/>
      <c r="K30" s="10"/>
      <c r="L30" s="10"/>
      <c r="M30" s="56"/>
    </row>
    <row r="31" spans="1:13" ht="164" x14ac:dyDescent="0.3">
      <c r="A31" s="49">
        <v>19</v>
      </c>
      <c r="B31" s="11"/>
      <c r="C31" s="11"/>
      <c r="D31" s="11"/>
      <c r="E31" s="3" t="s">
        <v>99</v>
      </c>
      <c r="F31" s="4" t="s">
        <v>100</v>
      </c>
      <c r="G31" s="4" t="s">
        <v>33</v>
      </c>
      <c r="H31" s="4" t="s">
        <v>96</v>
      </c>
      <c r="I31" s="4" t="s">
        <v>101</v>
      </c>
      <c r="J31" s="4"/>
      <c r="K31" s="4"/>
      <c r="L31" s="53" t="s">
        <v>36</v>
      </c>
      <c r="M31" s="55"/>
    </row>
    <row r="32" spans="1:13" ht="117" customHeight="1" x14ac:dyDescent="0.45">
      <c r="A32" s="34"/>
      <c r="B32" s="2"/>
      <c r="C32" s="16" t="s">
        <v>102</v>
      </c>
      <c r="D32" s="2"/>
      <c r="E32" s="10"/>
      <c r="F32" s="10"/>
      <c r="G32" s="10"/>
      <c r="H32" s="10"/>
      <c r="I32" s="10"/>
      <c r="J32" s="10"/>
      <c r="K32" s="10"/>
      <c r="L32" s="10"/>
      <c r="M32" s="56"/>
    </row>
    <row r="33" spans="1:13" ht="184.5" x14ac:dyDescent="0.3">
      <c r="A33" s="49">
        <v>20</v>
      </c>
      <c r="B33" s="11"/>
      <c r="C33" s="11"/>
      <c r="D33" s="11"/>
      <c r="E33" s="3" t="s">
        <v>103</v>
      </c>
      <c r="F33" s="3" t="s">
        <v>104</v>
      </c>
      <c r="G33" s="4" t="s">
        <v>33</v>
      </c>
      <c r="H33" s="4" t="s">
        <v>105</v>
      </c>
      <c r="I33" s="4" t="s">
        <v>106</v>
      </c>
      <c r="J33" s="4"/>
      <c r="K33" s="4"/>
      <c r="L33" s="53" t="s">
        <v>36</v>
      </c>
      <c r="M33" s="55"/>
    </row>
    <row r="34" spans="1:13" ht="205" x14ac:dyDescent="0.3">
      <c r="A34" s="49">
        <v>21</v>
      </c>
      <c r="B34" s="11"/>
      <c r="C34" s="11"/>
      <c r="D34" s="11"/>
      <c r="E34" s="3" t="s">
        <v>107</v>
      </c>
      <c r="F34" s="3" t="s">
        <v>104</v>
      </c>
      <c r="G34" s="4" t="s">
        <v>33</v>
      </c>
      <c r="H34" s="4" t="s">
        <v>108</v>
      </c>
      <c r="I34" s="4" t="s">
        <v>109</v>
      </c>
      <c r="J34" s="18" t="s">
        <v>110</v>
      </c>
      <c r="K34" s="4"/>
      <c r="L34" s="53" t="s">
        <v>36</v>
      </c>
      <c r="M34" s="55"/>
    </row>
    <row r="35" spans="1:13" ht="129" x14ac:dyDescent="0.3">
      <c r="A35" s="49">
        <v>22</v>
      </c>
      <c r="B35" s="11"/>
      <c r="C35" s="11"/>
      <c r="D35" s="11"/>
      <c r="E35" s="3" t="s">
        <v>111</v>
      </c>
      <c r="F35" s="4" t="s">
        <v>112</v>
      </c>
      <c r="G35" s="4" t="s">
        <v>113</v>
      </c>
      <c r="H35" s="4" t="s">
        <v>44</v>
      </c>
      <c r="I35" s="8" t="s">
        <v>114</v>
      </c>
      <c r="J35" s="9" t="s">
        <v>115</v>
      </c>
      <c r="K35" s="4"/>
      <c r="L35" s="57" t="s">
        <v>47</v>
      </c>
      <c r="M35" s="58"/>
    </row>
    <row r="36" spans="1:13" ht="85.5" customHeight="1" x14ac:dyDescent="0.45">
      <c r="A36" s="34"/>
      <c r="B36" s="2"/>
      <c r="C36" s="16" t="s">
        <v>116</v>
      </c>
      <c r="D36" s="2"/>
      <c r="E36" s="10"/>
      <c r="F36" s="10"/>
      <c r="G36" s="10"/>
      <c r="H36" s="10"/>
      <c r="I36" s="10"/>
      <c r="J36" s="20"/>
      <c r="K36" s="10"/>
      <c r="L36" s="10"/>
      <c r="M36" s="41"/>
    </row>
    <row r="37" spans="1:13" ht="164" x14ac:dyDescent="0.3">
      <c r="A37" s="49">
        <v>23</v>
      </c>
      <c r="B37" s="11"/>
      <c r="C37" s="11"/>
      <c r="D37" s="11"/>
      <c r="E37" s="3" t="s">
        <v>117</v>
      </c>
      <c r="F37" s="4" t="s">
        <v>118</v>
      </c>
      <c r="G37" s="4" t="s">
        <v>33</v>
      </c>
      <c r="H37" s="4" t="s">
        <v>44</v>
      </c>
      <c r="I37" s="4" t="s">
        <v>119</v>
      </c>
      <c r="J37" s="21" t="s">
        <v>120</v>
      </c>
      <c r="K37" s="4"/>
      <c r="L37" s="50" t="s">
        <v>36</v>
      </c>
      <c r="M37" s="59"/>
    </row>
    <row r="38" spans="1:13" ht="184.5" x14ac:dyDescent="0.3">
      <c r="A38" s="49">
        <v>24</v>
      </c>
      <c r="B38" s="11"/>
      <c r="C38" s="11"/>
      <c r="D38" s="11"/>
      <c r="E38" s="3" t="s">
        <v>121</v>
      </c>
      <c r="F38" s="4" t="s">
        <v>122</v>
      </c>
      <c r="G38" s="4" t="s">
        <v>33</v>
      </c>
      <c r="H38" s="4" t="s">
        <v>123</v>
      </c>
      <c r="I38" s="4" t="s">
        <v>124</v>
      </c>
      <c r="J38" s="18"/>
      <c r="K38" s="4"/>
      <c r="L38" s="50" t="s">
        <v>36</v>
      </c>
      <c r="M38" s="59"/>
    </row>
    <row r="39" spans="1:13" ht="193.5" x14ac:dyDescent="0.3">
      <c r="A39" s="49">
        <v>25</v>
      </c>
      <c r="B39" s="11"/>
      <c r="C39" s="11"/>
      <c r="D39" s="11"/>
      <c r="E39" s="3" t="s">
        <v>125</v>
      </c>
      <c r="F39" s="4" t="s">
        <v>126</v>
      </c>
      <c r="G39" s="4" t="s">
        <v>113</v>
      </c>
      <c r="H39" s="4" t="s">
        <v>127</v>
      </c>
      <c r="I39" s="8" t="s">
        <v>128</v>
      </c>
      <c r="J39" s="9" t="s">
        <v>129</v>
      </c>
      <c r="K39" s="4"/>
      <c r="L39" s="57" t="s">
        <v>47</v>
      </c>
      <c r="M39" s="59"/>
    </row>
    <row r="40" spans="1:13" ht="133.5" customHeight="1" x14ac:dyDescent="0.3">
      <c r="A40" s="49">
        <v>26</v>
      </c>
      <c r="B40" s="11"/>
      <c r="C40" s="11"/>
      <c r="D40" s="11"/>
      <c r="E40" s="3" t="s">
        <v>130</v>
      </c>
      <c r="F40" s="4" t="s">
        <v>131</v>
      </c>
      <c r="G40" s="4" t="s">
        <v>33</v>
      </c>
      <c r="H40" s="4" t="s">
        <v>44</v>
      </c>
      <c r="I40" s="8" t="s">
        <v>132</v>
      </c>
      <c r="J40" s="21"/>
      <c r="K40" s="4"/>
      <c r="L40" s="50" t="s">
        <v>36</v>
      </c>
      <c r="M40" s="59"/>
    </row>
    <row r="41" spans="1:13" ht="109.5" customHeight="1" thickBot="1" x14ac:dyDescent="0.5">
      <c r="A41" s="22"/>
      <c r="B41" s="22"/>
      <c r="C41" s="22"/>
      <c r="D41" s="23"/>
      <c r="E41" s="24"/>
      <c r="F41" s="25" t="s">
        <v>133</v>
      </c>
      <c r="G41" s="26"/>
      <c r="H41" s="26"/>
      <c r="I41" s="26"/>
      <c r="J41" s="26"/>
      <c r="K41" s="26"/>
      <c r="L41" s="26"/>
      <c r="M41" s="60"/>
    </row>
    <row r="42" spans="1:13" ht="409.6" customHeight="1" thickBot="1" x14ac:dyDescent="0.35">
      <c r="A42" s="11"/>
      <c r="B42" s="11"/>
      <c r="C42" s="27"/>
      <c r="D42" s="28"/>
      <c r="F42" s="62" t="s">
        <v>134</v>
      </c>
      <c r="G42" s="63"/>
      <c r="H42" s="30"/>
      <c r="I42" s="31"/>
      <c r="J42" s="31"/>
      <c r="K42" s="31"/>
      <c r="L42" s="31"/>
      <c r="M42" s="61"/>
    </row>
    <row r="43" spans="1:13" ht="15.75" customHeight="1" x14ac:dyDescent="0.3">
      <c r="F43" s="35"/>
      <c r="G43" s="35"/>
      <c r="H43" s="35"/>
      <c r="I43" s="35"/>
      <c r="J43" s="35"/>
      <c r="K43" s="35"/>
      <c r="L43" s="35"/>
    </row>
  </sheetData>
  <mergeCells count="6">
    <mergeCell ref="F42:G42"/>
    <mergeCell ref="H1:I1"/>
    <mergeCell ref="C9:C11"/>
    <mergeCell ref="D9:D11"/>
    <mergeCell ref="D22:D23"/>
    <mergeCell ref="D24:D26"/>
  </mergeCells>
  <dataValidations count="1">
    <dataValidation type="list" allowBlank="1" showErrorMessage="1" sqref="L9:L11 L13:L16 L18:L26 L28:L29 L31 L33:L35 L37:L40" xr:uid="{00000000-0002-0000-0000-000000000000}">
      <formula1>"Passed,Failed"</formula1>
    </dataValidation>
  </dataValidations>
  <hyperlinks>
    <hyperlink ref="J35" r:id="rId1" xr:uid="{00000000-0004-0000-0000-000001000000}"/>
    <hyperlink ref="J37" r:id="rId2" xr:uid="{00000000-0004-0000-0000-000002000000}"/>
    <hyperlink ref="J39" r:id="rId3" xr:uid="{00000000-0004-0000-0000-000003000000}"/>
    <hyperlink ref="J11" r:id="rId4"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topLeftCell="F16" workbookViewId="0"/>
  </sheetViews>
  <sheetFormatPr defaultColWidth="12.6328125" defaultRowHeight="15.75" customHeigh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Y35"/>
  <sheetViews>
    <sheetView tabSelected="1" zoomScale="41" zoomScaleNormal="41" workbookViewId="0">
      <selection activeCell="T25" sqref="T25"/>
    </sheetView>
  </sheetViews>
  <sheetFormatPr defaultColWidth="12.6328125" defaultRowHeight="15.75" customHeight="1" x14ac:dyDescent="0.25"/>
  <cols>
    <col min="1" max="1" width="0.36328125" customWidth="1"/>
    <col min="2" max="2" width="22.08984375" customWidth="1"/>
    <col min="6" max="6" width="6.08984375" customWidth="1"/>
    <col min="7" max="8" width="0.36328125" hidden="1" customWidth="1"/>
    <col min="9" max="9" width="41.90625" customWidth="1"/>
    <col min="10" max="10" width="34.08984375" customWidth="1"/>
    <col min="20" max="20" width="29.26953125" customWidth="1"/>
  </cols>
  <sheetData>
    <row r="2" spans="9:25" ht="29.5" customHeight="1" x14ac:dyDescent="0.5">
      <c r="I2" s="93" t="str">
        <f ca="1">IFERROR(__xludf.DUMMYFUNCTION("IMPORTRANGE(""https://docs.google.com/spreadsheets/d/1-QU4lZRtL3iB_I1jOpudetVM0m3EE0I1yHX1Z6L7o_8/edit#gid=0"", ""Test Case!L1:M6"")"),"Test Case")</f>
        <v>Test Case</v>
      </c>
      <c r="J2" s="94"/>
      <c r="T2" s="88" t="s">
        <v>135</v>
      </c>
      <c r="U2" s="89"/>
      <c r="V2" s="89"/>
      <c r="W2" s="89"/>
      <c r="X2" s="89"/>
      <c r="Y2" s="89"/>
    </row>
    <row r="3" spans="9:25" ht="20.5" customHeight="1" x14ac:dyDescent="0.25">
      <c r="I3" s="95" t="str">
        <f ca="1">IFERROR(__xludf.DUMMYFUNCTION("""COMPUTED_VALUE"""),"Pass")</f>
        <v>Pass</v>
      </c>
      <c r="J3" s="96">
        <f ca="1">IFERROR(__xludf.DUMMYFUNCTION("""COMPUTED_VALUE"""),23)</f>
        <v>23</v>
      </c>
      <c r="T3" s="90" t="s">
        <v>136</v>
      </c>
      <c r="U3" s="91" t="s">
        <v>1</v>
      </c>
      <c r="V3" s="89"/>
      <c r="W3" s="89"/>
      <c r="X3" s="89"/>
      <c r="Y3" s="89"/>
    </row>
    <row r="4" spans="9:25" ht="33" customHeight="1" x14ac:dyDescent="0.25">
      <c r="I4" s="95" t="str">
        <f ca="1">IFERROR(__xludf.DUMMYFUNCTION("""COMPUTED_VALUE"""),"Fail")</f>
        <v>Fail</v>
      </c>
      <c r="J4" s="96">
        <f ca="1">IFERROR(__xludf.DUMMYFUNCTION("""COMPUTED_VALUE"""),3)</f>
        <v>3</v>
      </c>
      <c r="T4" s="90" t="s">
        <v>137</v>
      </c>
      <c r="U4" s="92"/>
      <c r="V4" s="89"/>
      <c r="W4" s="89"/>
      <c r="X4" s="89"/>
      <c r="Y4" s="89"/>
    </row>
    <row r="5" spans="9:25" ht="39.5" customHeight="1" x14ac:dyDescent="0.25">
      <c r="I5" s="95" t="str">
        <f ca="1">IFERROR(__xludf.DUMMYFUNCTION("""COMPUTED_VALUE"""),"Not Executed")</f>
        <v>Not Executed</v>
      </c>
      <c r="J5" s="96">
        <f ca="1">IFERROR(__xludf.DUMMYFUNCTION("""COMPUTED_VALUE"""),0)</f>
        <v>0</v>
      </c>
      <c r="T5" s="90" t="s">
        <v>4</v>
      </c>
      <c r="U5" s="91"/>
      <c r="V5" s="89"/>
      <c r="W5" s="89"/>
      <c r="X5" s="89"/>
      <c r="Y5" s="89"/>
    </row>
    <row r="6" spans="9:25" ht="24.5" customHeight="1" x14ac:dyDescent="0.25">
      <c r="I6" s="95" t="str">
        <f ca="1">IFERROR(__xludf.DUMMYFUNCTION("""COMPUTED_VALUE"""),"Out of scope")</f>
        <v>Out of scope</v>
      </c>
      <c r="J6" s="96">
        <f ca="1">IFERROR(__xludf.DUMMYFUNCTION("""COMPUTED_VALUE"""),0)</f>
        <v>0</v>
      </c>
      <c r="T6" s="90" t="s">
        <v>138</v>
      </c>
      <c r="U6" s="91" t="s">
        <v>139</v>
      </c>
      <c r="V6" s="89"/>
      <c r="W6" s="89"/>
      <c r="X6" s="89"/>
      <c r="Y6" s="89"/>
    </row>
    <row r="7" spans="9:25" ht="32" customHeight="1" x14ac:dyDescent="0.55000000000000004">
      <c r="I7" s="97" t="str">
        <f ca="1">IFERROR(__xludf.DUMMYFUNCTION("""COMPUTED_VALUE"""),"Total")</f>
        <v>Total</v>
      </c>
      <c r="J7" s="98">
        <f ca="1">IFERROR(__xludf.DUMMYFUNCTION("""COMPUTED_VALUE"""),26)</f>
        <v>26</v>
      </c>
      <c r="T7" s="90" t="s">
        <v>15</v>
      </c>
      <c r="U7" s="91" t="s">
        <v>139</v>
      </c>
      <c r="V7" s="89"/>
      <c r="W7" s="89"/>
      <c r="X7" s="89"/>
      <c r="Y7" s="89"/>
    </row>
    <row r="8" spans="9:25" ht="30.5" customHeight="1" x14ac:dyDescent="0.25">
      <c r="T8" s="90" t="s">
        <v>140</v>
      </c>
      <c r="U8" s="91" t="s">
        <v>13</v>
      </c>
      <c r="V8" s="89"/>
      <c r="W8" s="89"/>
      <c r="X8" s="89"/>
      <c r="Y8" s="89"/>
    </row>
    <row r="20" spans="2:7" ht="15.75" customHeight="1" x14ac:dyDescent="0.35">
      <c r="B20" s="1"/>
      <c r="C20" s="1"/>
      <c r="D20" s="1"/>
      <c r="E20" s="1"/>
      <c r="F20" s="1"/>
      <c r="G20" s="1"/>
    </row>
    <row r="22" spans="2:7" ht="12.5" x14ac:dyDescent="0.25"/>
    <row r="23" spans="2:7" ht="12.5" x14ac:dyDescent="0.25"/>
    <row r="24" spans="2:7" ht="12.5" x14ac:dyDescent="0.25"/>
    <row r="25" spans="2:7" ht="12.5" x14ac:dyDescent="0.25"/>
    <row r="26" spans="2:7" ht="12.5" x14ac:dyDescent="0.25"/>
    <row r="27" spans="2:7" ht="12.5" x14ac:dyDescent="0.25"/>
    <row r="30" spans="2:7" ht="12.5" x14ac:dyDescent="0.25"/>
    <row r="31" spans="2:7" ht="12.5" x14ac:dyDescent="0.25"/>
    <row r="32" spans="2:7" ht="12.5" x14ac:dyDescent="0.25"/>
    <row r="33" ht="12.5" x14ac:dyDescent="0.25"/>
    <row r="34" ht="12.5" x14ac:dyDescent="0.25"/>
    <row r="35" ht="12.5" x14ac:dyDescent="0.25"/>
  </sheetData>
  <mergeCells count="8">
    <mergeCell ref="U7:Y7"/>
    <mergeCell ref="U8:Y8"/>
    <mergeCell ref="I2:J2"/>
    <mergeCell ref="T2:Y2"/>
    <mergeCell ref="U3:Y3"/>
    <mergeCell ref="U4:Y4"/>
    <mergeCell ref="U5:Y5"/>
    <mergeCell ref="U6:Y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5:Q24"/>
  <sheetViews>
    <sheetView workbookViewId="0">
      <selection activeCell="G8" sqref="G8"/>
    </sheetView>
  </sheetViews>
  <sheetFormatPr defaultColWidth="12.6328125" defaultRowHeight="15.75" customHeight="1" x14ac:dyDescent="0.3"/>
  <cols>
    <col min="1" max="1" width="12.6328125" style="79"/>
    <col min="2" max="2" width="25.36328125" style="79" customWidth="1"/>
    <col min="3" max="3" width="26.08984375" style="79" customWidth="1"/>
    <col min="4" max="4" width="29.08984375" style="79" customWidth="1"/>
    <col min="5" max="5" width="24.90625" style="79" customWidth="1"/>
    <col min="6" max="10" width="12.6328125" style="79"/>
    <col min="11" max="11" width="11.81640625" style="79" customWidth="1"/>
    <col min="12" max="12" width="17.36328125" style="79" customWidth="1"/>
    <col min="13" max="13" width="0.36328125" style="79" customWidth="1"/>
    <col min="14" max="14" width="30.08984375" style="79" customWidth="1"/>
    <col min="15" max="15" width="27.90625" style="79" customWidth="1"/>
    <col min="16" max="16" width="26.36328125" style="79" customWidth="1"/>
    <col min="17" max="17" width="27.90625" style="79" customWidth="1"/>
    <col min="18" max="16384" width="12.6328125" style="79"/>
  </cols>
  <sheetData>
    <row r="5" spans="2:17" ht="15.75" customHeight="1" x14ac:dyDescent="0.3">
      <c r="B5" s="80" t="s">
        <v>141</v>
      </c>
      <c r="C5" s="81"/>
      <c r="D5" s="81"/>
      <c r="E5" s="82"/>
    </row>
    <row r="6" spans="2:17" ht="15.75" customHeight="1" x14ac:dyDescent="0.3">
      <c r="B6" s="82"/>
      <c r="C6" s="82"/>
      <c r="D6" s="82"/>
      <c r="E6" s="82"/>
    </row>
    <row r="7" spans="2:17" ht="14" x14ac:dyDescent="0.3">
      <c r="B7" s="83" t="s">
        <v>142</v>
      </c>
      <c r="C7" s="84" t="s">
        <v>143</v>
      </c>
      <c r="D7" s="84" t="s">
        <v>144</v>
      </c>
      <c r="E7" s="84" t="s">
        <v>145</v>
      </c>
      <c r="K7" s="76"/>
      <c r="L7" s="76"/>
      <c r="M7" s="76"/>
      <c r="N7" s="76"/>
      <c r="O7" s="76"/>
      <c r="P7" s="76"/>
      <c r="Q7" s="76"/>
    </row>
    <row r="8" spans="2:17" ht="42" x14ac:dyDescent="0.3">
      <c r="B8" s="85">
        <v>1</v>
      </c>
      <c r="C8" s="86" t="s">
        <v>146</v>
      </c>
      <c r="D8" s="87" t="s">
        <v>147</v>
      </c>
      <c r="E8" s="87" t="s">
        <v>148</v>
      </c>
      <c r="K8" s="76"/>
      <c r="L8" s="76"/>
      <c r="M8" s="76"/>
      <c r="N8" s="76"/>
      <c r="O8" s="76"/>
      <c r="P8" s="76"/>
      <c r="Q8" s="76"/>
    </row>
    <row r="9" spans="2:17" ht="42" x14ac:dyDescent="0.3">
      <c r="B9" s="85">
        <v>2</v>
      </c>
      <c r="C9" s="86" t="s">
        <v>149</v>
      </c>
      <c r="D9" s="87" t="s">
        <v>150</v>
      </c>
      <c r="E9" s="87" t="s">
        <v>151</v>
      </c>
      <c r="K9" s="76"/>
      <c r="L9" s="76"/>
      <c r="M9" s="76"/>
      <c r="N9" s="77"/>
      <c r="O9" s="77"/>
      <c r="P9" s="77"/>
      <c r="Q9" s="77"/>
    </row>
    <row r="10" spans="2:17" ht="28" x14ac:dyDescent="0.3">
      <c r="B10" s="85">
        <v>3</v>
      </c>
      <c r="C10" s="86" t="s">
        <v>152</v>
      </c>
      <c r="D10" s="87" t="s">
        <v>153</v>
      </c>
      <c r="E10" s="87" t="s">
        <v>154</v>
      </c>
      <c r="J10" s="78"/>
      <c r="K10" s="76"/>
      <c r="L10" s="76"/>
    </row>
    <row r="11" spans="2:17" ht="28" x14ac:dyDescent="0.3">
      <c r="B11" s="85">
        <v>4</v>
      </c>
      <c r="C11" s="86" t="s">
        <v>155</v>
      </c>
      <c r="D11" s="87" t="s">
        <v>156</v>
      </c>
      <c r="E11" s="87" t="s">
        <v>157</v>
      </c>
      <c r="K11" s="76"/>
      <c r="L11" s="76"/>
      <c r="M11" s="78"/>
    </row>
    <row r="12" spans="2:17" ht="39" customHeight="1" x14ac:dyDescent="0.3">
      <c r="B12" s="85">
        <v>5</v>
      </c>
      <c r="C12" s="86" t="s">
        <v>158</v>
      </c>
      <c r="D12" s="87" t="s">
        <v>159</v>
      </c>
      <c r="E12" s="87" t="s">
        <v>151</v>
      </c>
      <c r="K12" s="76"/>
      <c r="L12" s="76"/>
      <c r="M12" s="78"/>
    </row>
    <row r="13" spans="2:17" ht="75" customHeight="1" x14ac:dyDescent="0.3">
      <c r="B13" s="85">
        <v>6</v>
      </c>
      <c r="C13" s="86" t="s">
        <v>160</v>
      </c>
      <c r="D13" s="87" t="s">
        <v>161</v>
      </c>
      <c r="E13" s="87" t="s">
        <v>96</v>
      </c>
      <c r="K13" s="76"/>
      <c r="L13" s="76"/>
      <c r="M13" s="78"/>
    </row>
    <row r="14" spans="2:17" ht="70.5" customHeight="1" x14ac:dyDescent="0.3">
      <c r="B14" s="85">
        <v>7</v>
      </c>
      <c r="C14" s="86" t="s">
        <v>162</v>
      </c>
      <c r="D14" s="87" t="s">
        <v>163</v>
      </c>
      <c r="E14" s="87" t="s">
        <v>96</v>
      </c>
      <c r="K14" s="76"/>
      <c r="L14" s="76"/>
      <c r="M14" s="78"/>
    </row>
    <row r="15" spans="2:17" ht="75" customHeight="1" x14ac:dyDescent="0.3">
      <c r="B15" s="85">
        <v>8</v>
      </c>
      <c r="C15" s="86" t="s">
        <v>164</v>
      </c>
      <c r="D15" s="87" t="s">
        <v>165</v>
      </c>
      <c r="E15" s="87" t="s">
        <v>96</v>
      </c>
      <c r="K15" s="76"/>
      <c r="L15" s="76"/>
      <c r="M15" s="78"/>
    </row>
    <row r="16" spans="2:17" ht="85.5" customHeight="1" x14ac:dyDescent="0.3">
      <c r="B16" s="85">
        <v>9</v>
      </c>
      <c r="C16" s="86" t="s">
        <v>166</v>
      </c>
      <c r="D16" s="87" t="s">
        <v>167</v>
      </c>
      <c r="E16" s="87" t="s">
        <v>96</v>
      </c>
      <c r="K16" s="76"/>
      <c r="L16" s="76"/>
      <c r="M16" s="78"/>
    </row>
    <row r="17" spans="2:17" ht="78" customHeight="1" x14ac:dyDescent="0.3">
      <c r="B17" s="85">
        <v>10</v>
      </c>
      <c r="C17" s="86" t="s">
        <v>168</v>
      </c>
      <c r="D17" s="87" t="s">
        <v>169</v>
      </c>
      <c r="E17" s="87" t="s">
        <v>96</v>
      </c>
      <c r="K17" s="76"/>
      <c r="L17" s="76"/>
      <c r="M17" s="78"/>
    </row>
    <row r="18" spans="2:17" ht="28" x14ac:dyDescent="0.3">
      <c r="B18" s="85">
        <v>11</v>
      </c>
      <c r="C18" s="86" t="s">
        <v>170</v>
      </c>
      <c r="D18" s="87" t="s">
        <v>171</v>
      </c>
      <c r="E18" s="87" t="s">
        <v>96</v>
      </c>
      <c r="K18" s="76"/>
      <c r="L18" s="76"/>
      <c r="M18" s="78"/>
    </row>
    <row r="19" spans="2:17" ht="88.5" customHeight="1" x14ac:dyDescent="0.3">
      <c r="K19" s="76"/>
      <c r="L19" s="76"/>
      <c r="M19" s="78"/>
    </row>
    <row r="20" spans="2:17" ht="81" customHeight="1" x14ac:dyDescent="0.3">
      <c r="K20" s="76"/>
      <c r="L20" s="76"/>
      <c r="M20" s="78"/>
    </row>
    <row r="21" spans="2:17" ht="100.5" customHeight="1" x14ac:dyDescent="0.3">
      <c r="K21" s="76"/>
      <c r="L21" s="76"/>
      <c r="M21" s="78"/>
    </row>
    <row r="22" spans="2:17" ht="48" customHeight="1" x14ac:dyDescent="0.3">
      <c r="K22" s="76"/>
      <c r="L22" s="76"/>
      <c r="M22" s="78"/>
    </row>
    <row r="23" spans="2:17" ht="52.5" customHeight="1" x14ac:dyDescent="0.3">
      <c r="K23" s="76"/>
      <c r="L23" s="76"/>
      <c r="M23" s="78"/>
    </row>
    <row r="24" spans="2:17" ht="14" x14ac:dyDescent="0.3">
      <c r="K24" s="76"/>
      <c r="L24" s="76"/>
      <c r="M24" s="76"/>
      <c r="N24" s="76"/>
      <c r="O24" s="76"/>
      <c r="P24" s="76"/>
      <c r="Q24" s="76"/>
    </row>
  </sheetData>
  <mergeCells count="1">
    <mergeCell ref="B5:E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6328125" defaultRowHeight="15.7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6328125" defaultRowHeig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Case</vt:lpstr>
      <vt:lpstr>Bug Reporting</vt:lpstr>
      <vt:lpstr>Test Report</vt:lpstr>
      <vt:lpstr>Test Metrics</vt:lpstr>
      <vt:lpstr>Mind Map</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SHANTO</dc:creator>
  <cp:lastModifiedBy>DCL</cp:lastModifiedBy>
  <dcterms:created xsi:type="dcterms:W3CDTF">2024-03-07T20:33:02Z</dcterms:created>
  <dcterms:modified xsi:type="dcterms:W3CDTF">2024-03-07T20:39:17Z</dcterms:modified>
</cp:coreProperties>
</file>