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\Documents\Documenten TU-Eindhoven\Year 1 - Q4\DBL C++\Github\Embedded_system_group25\Sprint2\week4\"/>
    </mc:Choice>
  </mc:AlternateContent>
  <xr:revisionPtr revIDLastSave="0" documentId="13_ncr:1_{FC2707E8-0646-4EBC-A39C-A8C66D86DC5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<sst xmlns="http://schemas.openxmlformats.org/spreadsheetml/2006/main" count="255" uniqueCount="190">
  <si>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</si>
  <si>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</si>
  <si>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</si>
  <si>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</si>
  <si>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</si>
  <si>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</si>
  <si>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</si>
  <si>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</si>
  <si>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</si>
  <si>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</si>
  <si>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</si>
  <si>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</si>
  <si>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</si>
  <si>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</si>
  <si>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</si>
  <si>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</si>
  <si>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</si>
  <si>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</si>
  <si>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</si>
  <si>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</si>
  <si>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</si>
  <si>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</si>
  <si>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</si>
  <si>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</si>
  <si>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</si>
  <si>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</si>
  <si>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</si>
  <si>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</si>
  <si>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</si>
  <si>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</si>
  <si>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</si>
  <si>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</si>
  <si>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</si>
  <si>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</si>
  <si>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</si>
  <si>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</si>
  <si>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</si>
  <si>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</si>
  <si>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</si>
  <si>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</si>
  <si>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</si>
  <si>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</si>
  <si>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</si>
  <si>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</si>
  <si>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</si>
  <si>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</si>
  <si>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</si>
  <si>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</si>
  <si>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</si>
  <si>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</si>
  <si>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</si>
  <si>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</si>
  <si>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</si>
  <si>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</si>
  <si>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</si>
  <si>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</si>
  <si>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</si>
  <si>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</si>
  <si>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</si>
  <si>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</si>
  <si>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</si>
  <si>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</si>
  <si>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</si>
  <si>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</si>
  <si>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</si>
  <si>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</si>
  <si>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</si>
  <si>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</si>
  <si>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</si>
  <si>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</si>
  <si>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</si>
  <si>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</si>
  <si>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</si>
  <si>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</si>
  <si>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</si>
  <si>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</si>
  <si>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</si>
  <si>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</si>
  <si>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</si>
  <si>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</si>
  <si>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</si>
  <si>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</si>
  <si>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</si>
  <si>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</si>
  <si>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</si>
  <si>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</si>
  <si>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</si>
  <si>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</si>
  <si>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</si>
  <si>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</si>
  <si>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</si>
  <si>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</si>
  <si>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</si>
  <si>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</si>
  <si>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</si>
  <si>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</si>
  <si>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</si>
  <si>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</si>
  <si>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</si>
  <si>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</si>
  <si>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</si>
  <si>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</si>
  <si>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</si>
  <si>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</si>
  <si>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</si>
  <si>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</si>
  <si>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</si>
  <si>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</si>
  <si>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</si>
  <si>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</si>
  <si>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</si>
  <si>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</si>
  <si>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</si>
  <si>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</si>
  <si>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</si>
  <si>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</si>
  <si>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</si>
  <si>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</si>
  <si>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</si>
  <si>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</si>
  <si>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</si>
  <si>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</si>
  <si>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</si>
  <si>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</si>
  <si>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</si>
  <si>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</si>
  <si>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</si>
  <si>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</si>
  <si>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</si>
  <si>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</si>
  <si>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</si>
  <si>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</si>
  <si>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</si>
  <si>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</si>
  <si>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</si>
  <si>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</si>
  <si>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</si>
  <si>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</si>
  <si>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</si>
  <si>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</si>
  <si>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</si>
  <si>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</si>
  <si>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</si>
  <si>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</si>
  <si>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</si>
  <si>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</si>
  <si>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</si>
  <si>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</si>
  <si>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</si>
  <si>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</si>
  <si>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</si>
  <si>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</si>
  <si>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</si>
  <si>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</si>
  <si>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</si>
  <si>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</si>
  <si>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</si>
  <si>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</si>
  <si>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</si>
  <si>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</si>
  <si>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</si>
  <si>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</si>
  <si>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</si>
  <si>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</si>
  <si>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</si>
  <si>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</si>
  <si>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</si>
  <si>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</si>
  <si>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</si>
  <si>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</si>
  <si>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</si>
  <si>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</si>
  <si>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</si>
  <si>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</si>
  <si>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</si>
  <si>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</si>
  <si>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</si>
  <si>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</si>
  <si>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</si>
  <si>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</si>
  <si>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</si>
  <si>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</si>
  <si>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</si>
  <si>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</si>
  <si>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</si>
  <si>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</si>
  <si>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 xml:space="preserve">Sprint Task: building robot </t>
  </si>
  <si>
    <t>Sprint Task 2.2: Material List v2</t>
  </si>
  <si>
    <t>Sprint Task 2.3: Melody Report</t>
  </si>
  <si>
    <t>Sprint Task 2.4: Coding and configuring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</si>
</sst>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1.25</c:v>
                </c:pt>
                <c:pt idx="1">
                  <c:v>0.39583333333333337</c:v>
                </c:pt>
                <c:pt idx="2">
                  <c:v>0.70833333333333326</c:v>
                </c:pt>
                <c:pt idx="3">
                  <c:v>1.0416666666666667</c:v>
                </c:pt>
                <c:pt idx="4">
                  <c:v>0.76041666666666652</c:v>
                </c:pt>
                <c:pt idx="5">
                  <c:v>1.7395833333333333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1.7291666666666667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1.4791666666666667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1.7291666666666667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1.4791666666666667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0.39583333333333331</c:v>
                </c:pt>
                <c:pt idx="1">
                  <c:v>0.10416666666666666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1.8333333333333333</c:v>
                </c:pt>
                <c:pt idx="5">
                  <c:v>0</c:v>
                </c:pt>
                <c:pt idx="6">
                  <c:v>0</c:v>
                </c:pt>
                <c:pt idx="7">
                  <c:v>2.0833333333333332E-2</c:v>
                </c:pt>
                <c:pt idx="8">
                  <c:v>5.2083333333333329E-2</c:v>
                </c:pt>
                <c:pt idx="9">
                  <c:v>3.125E-2</c:v>
                </c:pt>
                <c:pt idx="10">
                  <c:v>0.25</c:v>
                </c:pt>
                <c:pt idx="11">
                  <c:v>8.3333333333333329E-2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8.3333333333333329E-2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C31" sqref="C31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186</v>
      </c>
      <c r="C30" s="33"/>
    </row>
    <row r="31" spans="1:6" ht="14.25" customHeight="1" x14ac:dyDescent="0.3">
      <c r="A31" s="7" t="s">
        <v>64</v>
      </c>
      <c r="B31" s="4"/>
      <c r="C31" s="33"/>
    </row>
    <row r="32" spans="1:6" ht="14.25" customHeight="1" x14ac:dyDescent="0.3">
      <c r="A32" s="7" t="s">
        <v>65</v>
      </c>
      <c r="B32" s="4"/>
      <c r="C32" s="33"/>
    </row>
    <row r="33" spans="1:3" ht="14.25" customHeight="1" x14ac:dyDescent="0.3">
      <c r="A33" s="7" t="s">
        <v>66</v>
      </c>
      <c r="B33" s="4"/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abSelected="1" workbookViewId="0">
      <selection activeCell="C7" sqref="C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>
        <v>4.1666666666666664E-2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0.125</v>
      </c>
      <c r="F11" s="44">
        <v>0.41666666666666669</v>
      </c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/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0.33333333333333331</v>
      </c>
      <c r="D128" s="46">
        <f t="shared" si="0"/>
        <v>0.20833333333333331</v>
      </c>
      <c r="E128" s="46">
        <f t="shared" si="0"/>
        <v>0.20833333333333331</v>
      </c>
      <c r="F128" s="46">
        <f t="shared" si="0"/>
        <v>0.5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0.33333333333333331</v>
      </c>
      <c r="D130" s="39">
        <f>SUM(D128,C128)</f>
        <v>0.54166666666666663</v>
      </c>
      <c r="E130" s="39">
        <f>SUM(E128,C128,D128)</f>
        <v>0.75</v>
      </c>
      <c r="F130" s="39">
        <f>SUM(C128:F128)</f>
        <v>1.25</v>
      </c>
      <c r="G130" s="39">
        <f>SUM(C128:G128)</f>
        <v>1.25</v>
      </c>
      <c r="H130" s="39">
        <f>SUM(C128:H128)</f>
        <v>1.25</v>
      </c>
      <c r="I130" s="39">
        <f>SUM(C128:I128)</f>
        <v>1.25</v>
      </c>
      <c r="J130" s="39">
        <f>SUM(C128:J128)</f>
        <v>1.25</v>
      </c>
      <c r="K130" s="39">
        <f>SUM(C128:K128)</f>
        <v>1.25</v>
      </c>
      <c r="L130" s="39">
        <f>SUM(C128:L128)</f>
        <v>1.25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</v>
      </c>
      <c r="D131" s="39">
        <f>Parameters!$G$9-D130</f>
        <v>5.2916666666666661</v>
      </c>
      <c r="E131" s="39">
        <f>Parameters!$G$9-E130</f>
        <v>5.083333333333333</v>
      </c>
      <c r="F131" s="39">
        <f>Parameters!$G$9-F130</f>
        <v>4.583333333333333</v>
      </c>
      <c r="G131" s="39">
        <f>Parameters!$G$9-G130</f>
        <v>4.583333333333333</v>
      </c>
      <c r="H131" s="39">
        <f>Parameters!$G$9-H130</f>
        <v>4.583333333333333</v>
      </c>
      <c r="I131" s="39">
        <f>Parameters!$G$9-I130</f>
        <v>4.583333333333333</v>
      </c>
      <c r="J131" s="39">
        <f>Parameters!$G$9-J130</f>
        <v>4.583333333333333</v>
      </c>
      <c r="K131" s="39">
        <f>Parameters!$G$9-K130</f>
        <v>4.583333333333333</v>
      </c>
      <c r="L131" s="39">
        <f>Parameters!$G$9-L130</f>
        <v>4.583333333333333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A4" zoomScale="70" zoomScaleNormal="70" workbookViewId="0">
      <selection activeCell="F12" sqref="F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>
        <v>2.0833333333333332E-2</v>
      </c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>
        <v>2.0833333333333332E-2</v>
      </c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5"/>
      <c r="E31" s="45"/>
      <c r="F31" s="45">
        <v>0.25</v>
      </c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0.45833333333333326</v>
      </c>
      <c r="D128" s="46">
        <f t="shared" si="0"/>
        <v>0.40625</v>
      </c>
      <c r="E128" s="46">
        <f t="shared" si="0"/>
        <v>0.38541666666666663</v>
      </c>
      <c r="F128" s="46">
        <f t="shared" si="0"/>
        <v>0.48958333333333331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0.45833333333333326</v>
      </c>
      <c r="D130" s="39">
        <f>SUM(D128,C128)</f>
        <v>0.86458333333333326</v>
      </c>
      <c r="E130" s="39">
        <f>SUM(E128,C128,D128)</f>
        <v>1.25</v>
      </c>
      <c r="F130" s="39">
        <f>SUM(C128:F128)</f>
        <v>1.7395833333333333</v>
      </c>
      <c r="G130" s="39">
        <f>SUM(C128:G128)</f>
        <v>1.7395833333333333</v>
      </c>
      <c r="H130" s="39">
        <f>SUM(C128:H128)</f>
        <v>1.7395833333333333</v>
      </c>
      <c r="I130" s="39">
        <f>SUM(C128:I128)</f>
        <v>1.7395833333333333</v>
      </c>
      <c r="J130" s="39">
        <f>SUM(C128:J128)</f>
        <v>1.7395833333333333</v>
      </c>
      <c r="K130" s="39">
        <f>SUM(C128:K128)</f>
        <v>1.7395833333333333</v>
      </c>
      <c r="L130" s="39">
        <f>SUM(C128:L128)</f>
        <v>1.7395833333333333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5.375</v>
      </c>
      <c r="D131" s="39">
        <f>Parameters!$G$9-D130</f>
        <v>4.96875</v>
      </c>
      <c r="E131" s="39">
        <f>Parameters!$G$9-E130</f>
        <v>4.583333333333333</v>
      </c>
      <c r="F131" s="39">
        <f>Parameters!$G$9-F130</f>
        <v>4.09375</v>
      </c>
      <c r="G131" s="39">
        <f>Parameters!$G$9-G130</f>
        <v>4.09375</v>
      </c>
      <c r="H131" s="39">
        <f>Parameters!$G$9-H130</f>
        <v>4.09375</v>
      </c>
      <c r="I131" s="39">
        <f>Parameters!$G$9-I130</f>
        <v>4.09375</v>
      </c>
      <c r="J131" s="39">
        <f>Parameters!$G$9-J130</f>
        <v>4.09375</v>
      </c>
      <c r="K131" s="39">
        <f>Parameters!$G$9-K130</f>
        <v>4.09375</v>
      </c>
      <c r="L131" s="39">
        <f>Parameters!$G$9-L130</f>
        <v>4.09375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Q20" sqref="Q20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0.16666666666666666</v>
      </c>
      <c r="F11" s="44">
        <v>0.20833333333333334</v>
      </c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0.25</v>
      </c>
      <c r="F128" s="46">
        <f t="shared" si="0"/>
        <v>0.29166666666666669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0.75</v>
      </c>
      <c r="F130" s="39">
        <f>SUM(C128:F128)</f>
        <v>1.0416666666666667</v>
      </c>
      <c r="G130" s="39">
        <f>SUM(C128:G128)</f>
        <v>1.0416666666666667</v>
      </c>
      <c r="H130" s="39">
        <f>SUM(C128:H128)</f>
        <v>1.0416666666666667</v>
      </c>
      <c r="I130" s="39">
        <f>SUM(C128:I128)</f>
        <v>1.0416666666666667</v>
      </c>
      <c r="J130" s="39">
        <f>SUM(C128:J128)</f>
        <v>1.0416666666666667</v>
      </c>
      <c r="K130" s="39">
        <f>SUM(C128:K128)</f>
        <v>1.0416666666666667</v>
      </c>
      <c r="L130" s="39">
        <f>SUM(C128:L128)</f>
        <v>1.0416666666666667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5.083333333333333</v>
      </c>
      <c r="F131" s="39">
        <f>Parameters!$G$9-F130</f>
        <v>4.7916666666666661</v>
      </c>
      <c r="G131" s="39">
        <f>Parameters!$G$9-G130</f>
        <v>4.7916666666666661</v>
      </c>
      <c r="H131" s="39">
        <f>Parameters!$G$9-H130</f>
        <v>4.7916666666666661</v>
      </c>
      <c r="I131" s="39">
        <f>Parameters!$G$9-I130</f>
        <v>4.7916666666666661</v>
      </c>
      <c r="J131" s="39">
        <f>Parameters!$G$9-J130</f>
        <v>4.7916666666666661</v>
      </c>
      <c r="K131" s="39">
        <f>Parameters!$G$9-K130</f>
        <v>4.7916666666666661</v>
      </c>
      <c r="L131" s="39">
        <f>Parameters!$G$9-L130</f>
        <v>4.7916666666666661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A4" workbookViewId="0">
      <selection activeCell="F16" sqref="F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187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">
        <v>188</v>
      </c>
      <c r="C15" s="14"/>
      <c r="D15" s="10"/>
      <c r="E15" s="44"/>
      <c r="F15" s="44">
        <v>3.125E-2</v>
      </c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">
        <v>189</v>
      </c>
      <c r="C16" s="11"/>
      <c r="D16" s="14"/>
      <c r="E16" s="44"/>
      <c r="F16" s="44">
        <v>0.16666666666666666</v>
      </c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0.29166666666666663</v>
      </c>
      <c r="D128" s="46">
        <f t="shared" si="0"/>
        <v>0.22916666666666669</v>
      </c>
      <c r="E128" s="46">
        <f t="shared" si="0"/>
        <v>4.1666666666666664E-2</v>
      </c>
      <c r="F128" s="46">
        <f t="shared" si="0"/>
        <v>0.19791666666666666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0.29166666666666663</v>
      </c>
      <c r="D130" s="39">
        <f>SUM(D128,C128)</f>
        <v>0.52083333333333326</v>
      </c>
      <c r="E130" s="39">
        <f>SUM(E128,C128,D128)</f>
        <v>0.5625</v>
      </c>
      <c r="F130" s="39">
        <f>SUM(C128:F128)</f>
        <v>0.76041666666666652</v>
      </c>
      <c r="G130" s="39">
        <f>SUM(C128:G128)</f>
        <v>0.76041666666666652</v>
      </c>
      <c r="H130" s="39">
        <f>SUM(C128:H128)</f>
        <v>0.76041666666666652</v>
      </c>
      <c r="I130" s="39">
        <f>SUM(C128:I128)</f>
        <v>0.76041666666666652</v>
      </c>
      <c r="J130" s="39">
        <f>SUM(C128:J128)</f>
        <v>0.76041666666666652</v>
      </c>
      <c r="K130" s="39">
        <f>SUM(C128:K128)</f>
        <v>0.76041666666666652</v>
      </c>
      <c r="L130" s="39">
        <f>SUM(C128:L128)</f>
        <v>0.76041666666666652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5.3125</v>
      </c>
      <c r="E131" s="39">
        <f>Parameters!$G$9-E130</f>
        <v>5.270833333333333</v>
      </c>
      <c r="F131" s="39">
        <f>Parameters!$G$9-F130</f>
        <v>5.0729166666666661</v>
      </c>
      <c r="G131" s="39">
        <f>Parameters!$G$9-G130</f>
        <v>5.0729166666666661</v>
      </c>
      <c r="H131" s="39">
        <f>Parameters!$G$9-H130</f>
        <v>5.0729166666666661</v>
      </c>
      <c r="I131" s="39">
        <f>Parameters!$G$9-I130</f>
        <v>5.0729166666666661</v>
      </c>
      <c r="J131" s="39">
        <f>Parameters!$G$9-J130</f>
        <v>5.0729166666666661</v>
      </c>
      <c r="K131" s="39">
        <f>Parameters!$G$9-K130</f>
        <v>5.0729166666666661</v>
      </c>
      <c r="L131" s="39">
        <f>Parameters!$G$9-L130</f>
        <v>5.0729166666666661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E12" sqref="E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4">
        <v>8.3333333333333329E-2</v>
      </c>
      <c r="E10" s="44">
        <v>8.3333333333333329E-2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4">
        <v>8.3333333333333329E-2</v>
      </c>
      <c r="E11" s="44">
        <v>0.14583333333333334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0.39583333333333337</v>
      </c>
      <c r="F130" s="39">
        <f>SUM(C128:F128)</f>
        <v>0.39583333333333337</v>
      </c>
      <c r="G130" s="39">
        <f>SUM(C128:G128)</f>
        <v>0.39583333333333337</v>
      </c>
      <c r="H130" s="39">
        <f>SUM(C128:H128)</f>
        <v>0.39583333333333337</v>
      </c>
      <c r="I130" s="39">
        <f>SUM(C128:I128)</f>
        <v>0.39583333333333337</v>
      </c>
      <c r="J130" s="39">
        <f>SUM(C128:J128)</f>
        <v>0.39583333333333337</v>
      </c>
      <c r="K130" s="39">
        <f>SUM(C128:K128)</f>
        <v>0.39583333333333337</v>
      </c>
      <c r="L130" s="39">
        <f>SUM(C128:L128)</f>
        <v>0.39583333333333337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5.4375</v>
      </c>
      <c r="F131" s="39">
        <f>Parameters!$G$9-F130</f>
        <v>5.4375</v>
      </c>
      <c r="G131" s="39">
        <f>Parameters!$G$9-G130</f>
        <v>5.4375</v>
      </c>
      <c r="H131" s="39">
        <f>Parameters!$G$9-H130</f>
        <v>5.4375</v>
      </c>
      <c r="I131" s="39">
        <f>Parameters!$G$9-I130</f>
        <v>5.4375</v>
      </c>
      <c r="J131" s="39">
        <f>Parameters!$G$9-J130</f>
        <v>5.4375</v>
      </c>
      <c r="K131" s="39">
        <f>Parameters!$G$9-K130</f>
        <v>5.4375</v>
      </c>
      <c r="L131" s="39">
        <f>Parameters!$G$9-L130</f>
        <v>5.4375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170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0.29166666666666663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2.0833333333333332E-2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0.39583333333333331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4.1666666666666664E-2</v>
      </c>
      <c r="F7" s="48">
        <f>SUM('Serkan Efe Durusu'!F7,'Ismail Elmasry'!F7,'can Işmar'!F7,'Marios Papalouka'!F7,'Metehan Topaç'!F7,'Celine Zanders '!F7)</f>
        <v>2.0833333333333332E-2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0.10416666666666666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2.0833333333333332E-2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8.3333333333333329E-2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0.72916666666666663</v>
      </c>
      <c r="D10" s="48">
        <f>SUM('Serkan Efe Durusu'!D10,'Ismail Elmasry'!D10,'can Işmar'!D10,'Marios Papalouka'!D10,'Metehan Topaç'!D10,'Celine Zanders '!D10)</f>
        <v>0.41666666666666663</v>
      </c>
      <c r="E10" s="48">
        <f>SUM('Serkan Efe Durusu'!E10,'Ismail Elmasry'!E10,'can Işmar'!E10,'Marios Papalouka'!E10,'Metehan Topaç'!E10,'Celine Zanders '!E10)</f>
        <v>0.43749999999999994</v>
      </c>
      <c r="F10" s="48">
        <f>SUM('Serkan Efe Durusu'!F10,'Ismail Elmasry'!F10,'can Işmar'!F10,'Marios Papalouka'!F10,'Metehan Topaç'!F10,'Celine Zanders '!F10)</f>
        <v>0.25</v>
      </c>
      <c r="G10" s="48">
        <f>SUM('Serkan Efe Durusu'!G10,'Ismail Elmasry'!G10,'can Işmar'!G10,'Marios Papalouka'!G10,'Metehan Topaç'!G10,'Celine Zanders '!G10)</f>
        <v>0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1.8333333333333333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0.39583333333333331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0.47916666666666663</v>
      </c>
      <c r="F11" s="48">
        <f>SUM('Serkan Efe Durusu'!F11,'Ismail Elmasry'!F11,'can Işmar'!F11,'Marios Papalouka'!F11,'Metehan Topaç'!F11,'Celine Zanders '!F11)</f>
        <v>0.625</v>
      </c>
      <c r="G11" s="48">
        <f>SUM('Serkan Efe Durusu'!G11,'Ismail Elmasry'!G11,'can Işmar'!G11,'Marios Papalouka'!G11,'Metehan Topaç'!G11,'Celine Zanders '!G11)</f>
        <v>0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0.22916666666666666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2.0833333333333332E-2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5.2083333333333329E-2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3.125E-2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3.125E-2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0.16666666666666666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0.25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8.3333333333333329E-2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8.3333333333333329E-2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3.125E-2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0.16666666666666666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0.25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0.25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45">
      <c r="B133" s="25"/>
    </row>
    <row r="134" spans="2:13" ht="14.25" customHeight="1" x14ac:dyDescent="0.3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0.33333333333333331</v>
      </c>
      <c r="D135" s="44">
        <f>'Serkan Efe Durusu'!D128</f>
        <v>0.20833333333333331</v>
      </c>
      <c r="E135" s="44">
        <f>'Serkan Efe Durusu'!E128</f>
        <v>0.20833333333333331</v>
      </c>
      <c r="F135" s="44">
        <f>'Serkan Efe Durusu'!F128</f>
        <v>0.5</v>
      </c>
      <c r="G135" s="44">
        <f>'Serkan Efe Durusu'!G128</f>
        <v>0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1.25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0.39583333333333337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0.25</v>
      </c>
      <c r="F138" s="44">
        <f>'Marios Papalouka'!F128</f>
        <v>0.29166666666666669</v>
      </c>
      <c r="G138" s="44">
        <f>'Marios Papalouka'!G128</f>
        <v>0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1.0416666666666667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0.22916666666666669</v>
      </c>
      <c r="E139" s="44">
        <f>'Metehan Topaç'!E128</f>
        <v>4.1666666666666664E-2</v>
      </c>
      <c r="F139" s="44">
        <f>'Metehan Topaç'!F128</f>
        <v>0.19791666666666666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0.76041666666666652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0.45833333333333326</v>
      </c>
      <c r="D140" s="44">
        <f>'Ismail Elmasry'!D128</f>
        <v>0.40625</v>
      </c>
      <c r="E140" s="44">
        <f>'Ismail Elmasry'!E128</f>
        <v>0.38541666666666663</v>
      </c>
      <c r="F140" s="44">
        <f>'Ismail Elmasry'!F128</f>
        <v>0.48958333333333331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1.7395833333333333</v>
      </c>
    </row>
    <row r="141" spans="2:13" ht="14.25" customHeight="1" x14ac:dyDescent="0.3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1.7291666666666667</v>
      </c>
      <c r="D143" s="54">
        <f t="shared" si="2"/>
        <v>1.3645833333333333</v>
      </c>
      <c r="E143" s="54">
        <f t="shared" si="2"/>
        <v>1.3229166666666665</v>
      </c>
      <c r="F143" s="54">
        <f t="shared" si="2"/>
        <v>1.4791666666666667</v>
      </c>
      <c r="G143" s="54">
        <f t="shared" si="2"/>
        <v>0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5.895833333333333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G</cp:lastModifiedBy>
  <cp:revision/>
  <dcterms:created xsi:type="dcterms:W3CDTF">2009-09-09T15:38:31Z</dcterms:created>
  <dcterms:modified xsi:type="dcterms:W3CDTF">2022-05-22T20:33:32Z</dcterms:modified>
  <cp:category/>
  <cp:contentStatus/>
</cp:coreProperties>
</file>