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"/>
    </mc:Choice>
  </mc:AlternateContent>
  <xr:revisionPtr revIDLastSave="0" documentId="13_ncr:1_{3E8FB339-B12E-4A92-99D3-A89F88D06525}" xr6:coauthVersionLast="47" xr6:coauthVersionMax="47" xr10:uidLastSave="{00000000-0000-0000-0000-000000000000}"/>
  <bookViews>
    <workbookView xWindow="-96" yWindow="-96" windowWidth="23232" windowHeight="13152" firstSheet="1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<sst xmlns="http://schemas.openxmlformats.org/spreadsheetml/2006/main" count="309" uniqueCount="244">
  <si>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</si>
  <si>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</si>
  <si>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</si>
  <si>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</si>
  <si>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</si>
  <si>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</si>
  <si>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</si>
  <si>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</si>
  <si>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</si>
  <si>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</si>
  <si>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</si>
  <si>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</si>
  <si>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</si>
  <si>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</si>
  <si>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</si>
  <si>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</si>
  <si>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</si>
  <si>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</si>
  <si>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</si>
  <si>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</si>
  <si>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</si>
  <si>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</si>
  <si>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</si>
  <si>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</si>
  <si>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</si>
  <si>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</si>
  <si>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</si>
  <si>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</si>
  <si>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</si>
  <si>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</si>
  <si>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</si>
  <si>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</si>
  <si>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</si>
  <si>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</si>
  <si>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</si>
  <si>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</si>
  <si>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</si>
  <si>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</si>
  <si>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</si>
  <si>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</si>
  <si>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</si>
  <si>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</si>
  <si>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</si>
  <si>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</si>
  <si>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</si>
  <si>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</si>
  <si>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</si>
  <si>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</si>
  <si>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</si>
  <si>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</si>
  <si>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</si>
  <si>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</si>
  <si>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</si>
  <si>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</si>
  <si>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</si>
  <si>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</si>
  <si>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</si>
  <si>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</si>
  <si>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</si>
  <si>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</si>
  <si>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</si>
  <si>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</si>
  <si>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</si>
  <si>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</si>
  <si>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</si>
  <si>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</si>
  <si>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</si>
  <si>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</si>
  <si>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</si>
  <si>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</si>
  <si>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</si>
  <si>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</si>
  <si>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</si>
  <si>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</si>
  <si>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</si>
  <si>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</si>
  <si>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</si>
  <si>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</si>
  <si>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</si>
  <si>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</si>
  <si>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</si>
  <si>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</si>
  <si>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</si>
  <si>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</si>
  <si>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</si>
  <si>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</si>
  <si>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</si>
  <si>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</si>
  <si>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</si>
  <si>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</si>
  <si>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</si>
  <si>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</si>
  <si>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</si>
  <si>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</si>
  <si>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</si>
  <si>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</si>
  <si>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</si>
  <si>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</si>
  <si>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</si>
  <si>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</si>
  <si>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</si>
  <si>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</si>
  <si>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</si>
  <si>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</si>
  <si>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</si>
  <si>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</si>
  <si>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</si>
  <si>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</si>
  <si>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</si>
  <si>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</si>
  <si>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</si>
  <si>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</si>
  <si>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</si>
  <si>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</si>
  <si>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</si>
  <si>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</si>
  <si>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</si>
  <si>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</si>
  <si>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</si>
  <si>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</si>
  <si>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</si>
  <si>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</si>
  <si>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</si>
  <si>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</si>
  <si>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</si>
  <si>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</si>
  <si>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</si>
  <si>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</si>
  <si>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</si>
  <si>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</si>
  <si>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</si>
  <si>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</si>
  <si>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</si>
  <si>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</si>
  <si>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</si>
  <si>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</si>
  <si>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</si>
  <si>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</si>
  <si>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</si>
  <si>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</si>
  <si>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</si>
  <si>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</si>
  <si>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</si>
  <si>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</si>
  <si>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</si>
  <si>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</si>
  <si>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</si>
  <si>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</si>
  <si>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</si>
  <si>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</si>
  <si>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</si>
  <si>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</si>
  <si>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</si>
  <si>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</si>
  <si>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</si>
  <si>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</si>
  <si>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</si>
  <si>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</si>
  <si>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</si>
  <si>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</si>
  <si>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</si>
  <si>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</si>
  <si>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</si>
  <si>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</si>
  <si>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</si>
  <si>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</si>
  <si>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</si>
  <si>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</si>
  <si>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</si>
  <si>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</si>
  <si>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</si>
  <si>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</si>
  <si>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</si>
  <si>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</si>
  <si>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</si>
  <si>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</si>
  <si>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</si>
  <si>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</si>
  <si>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</si>
  <si>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</si>
  <si>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</si>
  <si>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</si>
  <si>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</si>
  <si>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</si>
  <si>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</si>
  <si>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</si>
  <si>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</si>
  <si>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</si>
  <si>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</si>
  <si>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</si>
  <si>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</si>
  <si>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</si>
  <si>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</si>
  <si>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</si>
  <si>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</si>
  <si>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</si>
  <si>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</si>
  <si>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</si>
  <si>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</si>
  <si>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</si>
  <si>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</si>
  <si>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</si>
  <si>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</si>
  <si>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</si>
  <si>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</si>
  <si>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</si>
  <si>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</si>
  <si>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</si>
  <si>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</si>
  <si>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</si>
  <si>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</si>
  <si>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</si>
  <si>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</si>
  <si>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</si>
  <si>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</si>
  <si>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</si>
  <si>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</si>
  <si>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</si>
  <si>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</si>
  <si>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</si>
  <si>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</si>
  <si>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</si>
  <si>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</si>
  <si>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</si>
  <si>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</si>
  <si>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</si>
  <si>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</si>
  <si>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</si>
  <si>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</si>
  <si>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</si>
  <si>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</si>
  <si>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</si>
  <si>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</si>
  <si>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</si>
  <si>
    <t>13-06 and 15-06 building robot on campus and fine tuning</t>
  </si>
  <si>
    <t>working in innovation space on robot/ testing code/ 16-06</t>
  </si>
  <si>
    <t>Sprint Task 4.10: Work on the robot in innovation space (new sensors implemented)</t>
  </si>
  <si>
    <t>Sprint Task 4.11: Work on the robot in innovation space (pusher + melody test with disks)</t>
  </si>
  <si>
    <t>Sprint Task 4.13: Tests and debugging before the final demo</t>
  </si>
  <si>
    <t>Sprint Task 4.15: Preparing for the final demo</t>
  </si>
  <si>
    <t>Sprint Task 4.16: Final demonstration on Friday</t>
  </si>
  <si>
    <t>Sprint Task 4.12: Weekend meeting for finalization of mechanics</t>
  </si>
  <si>
    <t>Sprint Task 4.14: Fault detection tests</t>
  </si>
  <si>
    <t>Note that hours on week 9 are estimated hours of work since we don’t have deadline after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</si>
</sst>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4.1569444444444441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5.760416666666667</c:v>
                </c:pt>
                <c:pt idx="5">
                  <c:v>3.9687499999999996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1.4583333333333335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1.4583333333333335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1.3270833333333332</c:v>
                </c:pt>
                <c:pt idx="1">
                  <c:v>0.33680555555555558</c:v>
                </c:pt>
                <c:pt idx="2">
                  <c:v>0.16666666666666666</c:v>
                </c:pt>
                <c:pt idx="3">
                  <c:v>0.22916666666666666</c:v>
                </c:pt>
                <c:pt idx="4">
                  <c:v>3.9999999999999991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0.26041666666666669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55000000000000004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64</v>
      </c>
      <c r="C30" s="33"/>
    </row>
    <row r="31" spans="1:6" ht="14.25" customHeight="1" x14ac:dyDescent="0.55000000000000004">
      <c r="A31" s="7" t="s">
        <v>65</v>
      </c>
      <c r="B31" s="4" t="s">
        <v>66</v>
      </c>
      <c r="C31" s="33"/>
    </row>
    <row r="32" spans="1:6" ht="14.25" customHeight="1" x14ac:dyDescent="0.55000000000000004">
      <c r="A32" s="7" t="s">
        <v>67</v>
      </c>
      <c r="B32" s="4" t="s">
        <v>68</v>
      </c>
      <c r="C32" s="33"/>
    </row>
    <row r="33" spans="1:3" ht="14.25" customHeight="1" x14ac:dyDescent="0.55000000000000004">
      <c r="A33" s="7" t="s">
        <v>69</v>
      </c>
      <c r="B33" s="4" t="s">
        <v>70</v>
      </c>
      <c r="C33" s="33"/>
    </row>
    <row r="34" spans="1:3" ht="14.25" customHeight="1" x14ac:dyDescent="0.55000000000000004">
      <c r="A34" s="7" t="s">
        <v>71</v>
      </c>
      <c r="B34" s="4" t="s">
        <v>72</v>
      </c>
      <c r="C34" s="33"/>
    </row>
    <row r="35" spans="1:3" ht="14.25" customHeight="1" x14ac:dyDescent="0.55000000000000004">
      <c r="A35" s="4" t="s">
        <v>73</v>
      </c>
      <c r="B35" s="4" t="s">
        <v>74</v>
      </c>
      <c r="C35" s="33"/>
    </row>
    <row r="36" spans="1:3" ht="14.25" customHeight="1" x14ac:dyDescent="0.55000000000000004">
      <c r="A36" s="4" t="s">
        <v>75</v>
      </c>
      <c r="B36" s="4" t="s">
        <v>76</v>
      </c>
      <c r="C36" s="33"/>
    </row>
    <row r="37" spans="1:3" ht="14.25" customHeight="1" x14ac:dyDescent="0.55000000000000004">
      <c r="A37" s="7" t="s">
        <v>77</v>
      </c>
      <c r="B37" s="4" t="s">
        <v>78</v>
      </c>
      <c r="C37" s="33"/>
    </row>
    <row r="38" spans="1:3" ht="14.25" customHeight="1" x14ac:dyDescent="0.55000000000000004">
      <c r="A38" s="7" t="s">
        <v>79</v>
      </c>
      <c r="B38" s="4" t="s">
        <v>80</v>
      </c>
      <c r="C38" s="33"/>
    </row>
    <row r="39" spans="1:3" ht="14.25" customHeight="1" x14ac:dyDescent="0.55000000000000004">
      <c r="A39" s="4" t="s">
        <v>81</v>
      </c>
      <c r="B39" s="4"/>
      <c r="C39" s="33"/>
    </row>
    <row r="40" spans="1:3" ht="14.25" customHeight="1" x14ac:dyDescent="0.55000000000000004">
      <c r="A40" s="4" t="s">
        <v>82</v>
      </c>
      <c r="B40" s="4"/>
      <c r="C40" s="33"/>
    </row>
    <row r="41" spans="1:3" ht="14.25" customHeight="1" x14ac:dyDescent="0.55000000000000004">
      <c r="A41" s="7" t="s">
        <v>83</v>
      </c>
      <c r="B41" s="4"/>
      <c r="C41" s="33"/>
    </row>
    <row r="42" spans="1:3" ht="14.25" customHeight="1" x14ac:dyDescent="0.55000000000000004">
      <c r="A42" s="7" t="s">
        <v>84</v>
      </c>
      <c r="B42" s="4"/>
      <c r="C42" s="33"/>
    </row>
    <row r="43" spans="1:3" ht="14.25" customHeight="1" x14ac:dyDescent="0.55000000000000004">
      <c r="A43" s="4" t="s">
        <v>85</v>
      </c>
      <c r="B43" s="4"/>
      <c r="C43" s="33"/>
    </row>
    <row r="44" spans="1:3" ht="14.25" customHeight="1" x14ac:dyDescent="0.55000000000000004">
      <c r="A44" s="4" t="s">
        <v>86</v>
      </c>
      <c r="B44" s="4"/>
      <c r="C44" s="33"/>
    </row>
    <row r="45" spans="1:3" ht="14.25" customHeight="1" x14ac:dyDescent="0.55000000000000004">
      <c r="A45" s="7" t="s">
        <v>87</v>
      </c>
      <c r="B45" s="4"/>
      <c r="C45" s="33"/>
    </row>
    <row r="46" spans="1:3" ht="14.25" customHeight="1" x14ac:dyDescent="0.55000000000000004">
      <c r="A46" s="4" t="s">
        <v>88</v>
      </c>
      <c r="B46" s="4"/>
      <c r="C46" s="33"/>
    </row>
    <row r="47" spans="1:3" ht="14.25" customHeight="1" x14ac:dyDescent="0.55000000000000004">
      <c r="A47" s="7" t="s">
        <v>89</v>
      </c>
      <c r="B47" s="4"/>
      <c r="C47" s="33"/>
    </row>
    <row r="48" spans="1:3" ht="14.25" customHeight="1" x14ac:dyDescent="0.55000000000000004">
      <c r="A48" s="4" t="s">
        <v>90</v>
      </c>
      <c r="B48" s="4"/>
      <c r="C48" s="33"/>
    </row>
    <row r="49" spans="1:3" ht="14.25" customHeight="1" x14ac:dyDescent="0.55000000000000004">
      <c r="A49" s="7" t="s">
        <v>91</v>
      </c>
      <c r="B49" s="4"/>
      <c r="C49" s="33"/>
    </row>
    <row r="50" spans="1:3" ht="14.25" customHeight="1" x14ac:dyDescent="0.55000000000000004">
      <c r="A50" s="4" t="s">
        <v>92</v>
      </c>
      <c r="B50" s="4"/>
      <c r="C50" s="33"/>
    </row>
    <row r="51" spans="1:3" ht="14.25" customHeight="1" x14ac:dyDescent="0.55000000000000004">
      <c r="A51" s="7" t="s">
        <v>93</v>
      </c>
      <c r="B51" s="4"/>
      <c r="C51" s="33"/>
    </row>
    <row r="52" spans="1:3" ht="14.25" customHeight="1" x14ac:dyDescent="0.55000000000000004">
      <c r="A52" s="4" t="s">
        <v>94</v>
      </c>
      <c r="B52" s="4"/>
      <c r="C52" s="33"/>
    </row>
    <row r="53" spans="1:3" ht="14.25" customHeight="1" x14ac:dyDescent="0.55000000000000004">
      <c r="A53" s="7" t="s">
        <v>95</v>
      </c>
      <c r="B53" s="4"/>
      <c r="C53" s="33"/>
    </row>
    <row r="54" spans="1:3" ht="14.25" customHeight="1" x14ac:dyDescent="0.55000000000000004">
      <c r="A54" s="4" t="s">
        <v>96</v>
      </c>
      <c r="B54" s="4"/>
      <c r="C54" s="33"/>
    </row>
    <row r="55" spans="1:3" ht="14.25" customHeight="1" x14ac:dyDescent="0.55000000000000004">
      <c r="A55" s="7" t="s">
        <v>97</v>
      </c>
      <c r="B55" s="4"/>
      <c r="C55" s="33"/>
    </row>
    <row r="56" spans="1:3" ht="14.25" customHeight="1" x14ac:dyDescent="0.55000000000000004">
      <c r="A56" s="4" t="s">
        <v>98</v>
      </c>
      <c r="B56" s="4"/>
      <c r="C56" s="33"/>
    </row>
    <row r="57" spans="1:3" ht="14.25" customHeight="1" x14ac:dyDescent="0.55000000000000004">
      <c r="A57" s="7" t="s">
        <v>99</v>
      </c>
      <c r="B57" s="4"/>
      <c r="C57" s="33"/>
    </row>
    <row r="58" spans="1:3" ht="14.25" customHeight="1" x14ac:dyDescent="0.55000000000000004">
      <c r="A58" s="4" t="s">
        <v>100</v>
      </c>
      <c r="B58" s="4"/>
      <c r="C58" s="33"/>
    </row>
    <row r="59" spans="1:3" ht="14.25" customHeight="1" x14ac:dyDescent="0.55000000000000004">
      <c r="A59" s="7" t="s">
        <v>101</v>
      </c>
      <c r="B59" s="4"/>
      <c r="C59" s="33"/>
    </row>
    <row r="60" spans="1:3" ht="14.25" customHeight="1" x14ac:dyDescent="0.55000000000000004">
      <c r="A60" s="4" t="s">
        <v>102</v>
      </c>
      <c r="B60" s="4"/>
      <c r="C60" s="33"/>
    </row>
    <row r="61" spans="1:3" ht="14.25" customHeight="1" x14ac:dyDescent="0.55000000000000004">
      <c r="A61" s="7" t="s">
        <v>103</v>
      </c>
      <c r="B61" s="4"/>
      <c r="C61" s="33"/>
    </row>
    <row r="62" spans="1:3" ht="14.25" customHeight="1" x14ac:dyDescent="0.55000000000000004">
      <c r="A62" s="7" t="s">
        <v>104</v>
      </c>
      <c r="B62" s="4"/>
      <c r="C62" s="33"/>
    </row>
    <row r="63" spans="1:3" ht="14.25" customHeight="1" x14ac:dyDescent="0.55000000000000004">
      <c r="A63" s="7" t="s">
        <v>105</v>
      </c>
      <c r="B63" s="4"/>
      <c r="C63" s="33"/>
    </row>
    <row r="64" spans="1:3" ht="14.25" customHeight="1" x14ac:dyDescent="0.55000000000000004">
      <c r="A64" s="7" t="s">
        <v>106</v>
      </c>
      <c r="B64" s="4"/>
      <c r="C64" s="33"/>
    </row>
    <row r="65" spans="1:3" ht="14.25" customHeight="1" x14ac:dyDescent="0.55000000000000004">
      <c r="A65" s="7" t="s">
        <v>107</v>
      </c>
      <c r="B65" s="4"/>
      <c r="C65" s="33"/>
    </row>
    <row r="66" spans="1:3" ht="14.25" customHeight="1" x14ac:dyDescent="0.55000000000000004">
      <c r="A66" s="7" t="s">
        <v>108</v>
      </c>
      <c r="B66" s="4"/>
      <c r="C66" s="33"/>
    </row>
    <row r="67" spans="1:3" ht="14.25" customHeight="1" x14ac:dyDescent="0.55000000000000004">
      <c r="A67" s="7" t="s">
        <v>109</v>
      </c>
      <c r="B67" s="4"/>
      <c r="C67" s="33"/>
    </row>
    <row r="68" spans="1:3" ht="14.25" customHeight="1" x14ac:dyDescent="0.55000000000000004">
      <c r="A68" s="7" t="s">
        <v>110</v>
      </c>
      <c r="B68" s="4"/>
      <c r="C68" s="33"/>
    </row>
    <row r="69" spans="1:3" ht="14.25" customHeight="1" x14ac:dyDescent="0.55000000000000004">
      <c r="A69" s="7" t="s">
        <v>111</v>
      </c>
      <c r="B69" s="4"/>
      <c r="C69" s="33"/>
    </row>
    <row r="70" spans="1:3" ht="14.25" customHeight="1" x14ac:dyDescent="0.55000000000000004">
      <c r="A70" s="7" t="s">
        <v>112</v>
      </c>
      <c r="B70" s="4"/>
      <c r="C70" s="33"/>
    </row>
    <row r="71" spans="1:3" ht="14.25" customHeight="1" x14ac:dyDescent="0.55000000000000004">
      <c r="A71" s="7" t="s">
        <v>113</v>
      </c>
      <c r="B71" s="4"/>
      <c r="C71" s="33"/>
    </row>
    <row r="72" spans="1:3" ht="14.25" customHeight="1" x14ac:dyDescent="0.55000000000000004">
      <c r="A72" s="7" t="s">
        <v>114</v>
      </c>
      <c r="B72" s="4"/>
      <c r="C72" s="33"/>
    </row>
    <row r="73" spans="1:3" ht="14.25" customHeight="1" x14ac:dyDescent="0.55000000000000004">
      <c r="A73" s="7" t="s">
        <v>115</v>
      </c>
      <c r="B73" s="4"/>
      <c r="C73" s="33"/>
    </row>
    <row r="74" spans="1:3" ht="14.25" customHeight="1" x14ac:dyDescent="0.55000000000000004">
      <c r="A74" s="7" t="s">
        <v>116</v>
      </c>
      <c r="B74" s="4"/>
      <c r="C74" s="33"/>
    </row>
    <row r="75" spans="1:3" ht="14.25" customHeight="1" x14ac:dyDescent="0.55000000000000004">
      <c r="A75" s="7" t="s">
        <v>117</v>
      </c>
      <c r="B75" s="4"/>
      <c r="C75" s="33"/>
    </row>
    <row r="76" spans="1:3" ht="14.25" customHeight="1" x14ac:dyDescent="0.55000000000000004">
      <c r="A76" s="7" t="s">
        <v>118</v>
      </c>
      <c r="B76" s="4"/>
      <c r="C76" s="33"/>
    </row>
    <row r="77" spans="1:3" ht="14.25" customHeight="1" x14ac:dyDescent="0.55000000000000004">
      <c r="A77" s="7" t="s">
        <v>119</v>
      </c>
      <c r="B77" s="4"/>
      <c r="C77" s="33"/>
    </row>
    <row r="78" spans="1:3" ht="14.25" customHeight="1" x14ac:dyDescent="0.55000000000000004">
      <c r="A78" s="7" t="s">
        <v>120</v>
      </c>
      <c r="B78" s="4"/>
      <c r="C78" s="33"/>
    </row>
    <row r="79" spans="1:3" ht="14.25" customHeight="1" x14ac:dyDescent="0.55000000000000004">
      <c r="A79" s="7" t="s">
        <v>121</v>
      </c>
      <c r="B79" s="4"/>
      <c r="C79" s="33"/>
    </row>
    <row r="80" spans="1:3" ht="14.25" customHeight="1" x14ac:dyDescent="0.55000000000000004">
      <c r="A80" s="7" t="s">
        <v>122</v>
      </c>
      <c r="B80" s="4"/>
      <c r="C80" s="33"/>
    </row>
    <row r="81" spans="1:3" ht="14.25" customHeight="1" x14ac:dyDescent="0.55000000000000004">
      <c r="A81" s="7" t="s">
        <v>123</v>
      </c>
      <c r="B81" s="4"/>
      <c r="C81" s="33"/>
    </row>
    <row r="82" spans="1:3" ht="14.25" customHeight="1" x14ac:dyDescent="0.55000000000000004">
      <c r="A82" s="7" t="s">
        <v>124</v>
      </c>
      <c r="B82" s="4"/>
      <c r="C82" s="33"/>
    </row>
    <row r="83" spans="1:3" ht="14.25" customHeight="1" x14ac:dyDescent="0.55000000000000004">
      <c r="A83" s="7" t="s">
        <v>125</v>
      </c>
      <c r="B83" s="4"/>
      <c r="C83" s="33"/>
    </row>
    <row r="84" spans="1:3" ht="14.25" customHeight="1" x14ac:dyDescent="0.55000000000000004">
      <c r="A84" s="7" t="s">
        <v>126</v>
      </c>
      <c r="B84" s="4"/>
      <c r="C84" s="33"/>
    </row>
    <row r="85" spans="1:3" ht="14.25" customHeight="1" x14ac:dyDescent="0.55000000000000004">
      <c r="A85" s="7" t="s">
        <v>127</v>
      </c>
      <c r="B85" s="4"/>
      <c r="C85" s="33"/>
    </row>
    <row r="86" spans="1:3" ht="14.25" customHeight="1" x14ac:dyDescent="0.55000000000000004">
      <c r="A86" s="7" t="s">
        <v>128</v>
      </c>
      <c r="B86" s="4"/>
      <c r="C86" s="33"/>
    </row>
    <row r="87" spans="1:3" ht="14.25" customHeight="1" x14ac:dyDescent="0.55000000000000004">
      <c r="A87" s="7" t="s">
        <v>129</v>
      </c>
      <c r="B87" s="4"/>
      <c r="C87" s="33"/>
    </row>
    <row r="88" spans="1:3" ht="14.25" customHeight="1" x14ac:dyDescent="0.55000000000000004">
      <c r="A88" s="7" t="s">
        <v>130</v>
      </c>
      <c r="B88" s="4"/>
      <c r="C88" s="33"/>
    </row>
    <row r="89" spans="1:3" ht="14.25" customHeight="1" x14ac:dyDescent="0.55000000000000004">
      <c r="A89" s="7" t="s">
        <v>131</v>
      </c>
      <c r="B89" s="4"/>
      <c r="C89" s="33"/>
    </row>
    <row r="90" spans="1:3" ht="14.25" customHeight="1" x14ac:dyDescent="0.55000000000000004">
      <c r="A90" s="7" t="s">
        <v>132</v>
      </c>
      <c r="B90" s="4"/>
      <c r="C90" s="33"/>
    </row>
    <row r="91" spans="1:3" ht="14.25" customHeight="1" x14ac:dyDescent="0.55000000000000004">
      <c r="A91" s="7" t="s">
        <v>133</v>
      </c>
      <c r="B91" s="4"/>
      <c r="C91" s="33"/>
    </row>
    <row r="92" spans="1:3" ht="14.25" customHeight="1" x14ac:dyDescent="0.55000000000000004">
      <c r="A92" s="7" t="s">
        <v>134</v>
      </c>
      <c r="B92" s="4"/>
      <c r="C92" s="33"/>
    </row>
    <row r="93" spans="1:3" ht="14.25" customHeight="1" x14ac:dyDescent="0.55000000000000004">
      <c r="A93" s="7" t="s">
        <v>135</v>
      </c>
      <c r="B93" s="4"/>
      <c r="C93" s="33"/>
    </row>
    <row r="94" spans="1:3" ht="14.25" customHeight="1" x14ac:dyDescent="0.55000000000000004">
      <c r="A94" s="7" t="s">
        <v>136</v>
      </c>
      <c r="B94" s="4"/>
      <c r="C94" s="33"/>
    </row>
    <row r="95" spans="1:3" ht="14.25" customHeight="1" x14ac:dyDescent="0.55000000000000004">
      <c r="A95" s="7" t="s">
        <v>137</v>
      </c>
      <c r="B95" s="4"/>
      <c r="C95" s="33"/>
    </row>
    <row r="96" spans="1:3" ht="14.25" customHeight="1" x14ac:dyDescent="0.55000000000000004">
      <c r="A96" s="7" t="s">
        <v>138</v>
      </c>
      <c r="B96" s="4"/>
      <c r="C96" s="33"/>
    </row>
    <row r="97" spans="1:3" ht="14.25" customHeight="1" x14ac:dyDescent="0.55000000000000004">
      <c r="A97" s="7" t="s">
        <v>139</v>
      </c>
      <c r="B97" s="4"/>
      <c r="C97" s="33"/>
    </row>
    <row r="98" spans="1:3" ht="14.25" customHeight="1" x14ac:dyDescent="0.55000000000000004">
      <c r="A98" s="7" t="s">
        <v>140</v>
      </c>
      <c r="B98" s="4"/>
      <c r="C98" s="33"/>
    </row>
    <row r="99" spans="1:3" ht="14.25" customHeight="1" x14ac:dyDescent="0.55000000000000004">
      <c r="A99" s="7" t="s">
        <v>141</v>
      </c>
      <c r="B99" s="4"/>
      <c r="C99" s="33"/>
    </row>
    <row r="100" spans="1:3" ht="14.25" customHeight="1" x14ac:dyDescent="0.55000000000000004">
      <c r="A100" s="7" t="s">
        <v>142</v>
      </c>
      <c r="B100" s="4"/>
      <c r="C100" s="33"/>
    </row>
    <row r="101" spans="1:3" ht="14.25" customHeight="1" x14ac:dyDescent="0.55000000000000004">
      <c r="A101" s="7" t="s">
        <v>143</v>
      </c>
      <c r="B101" s="7"/>
      <c r="C101" s="33"/>
    </row>
    <row r="102" spans="1:3" ht="14.25" customHeight="1" x14ac:dyDescent="0.55000000000000004">
      <c r="A102" s="7" t="s">
        <v>144</v>
      </c>
      <c r="B102" s="4"/>
      <c r="C102" s="33"/>
    </row>
    <row r="103" spans="1:3" ht="14.25" customHeight="1" x14ac:dyDescent="0.55000000000000004">
      <c r="A103" s="7" t="s">
        <v>145</v>
      </c>
      <c r="B103" s="4"/>
      <c r="C103" s="33"/>
    </row>
    <row r="104" spans="1:3" ht="14.25" customHeight="1" x14ac:dyDescent="0.55000000000000004">
      <c r="A104" s="7" t="s">
        <v>146</v>
      </c>
      <c r="B104" s="4"/>
      <c r="C104" s="33"/>
    </row>
    <row r="105" spans="1:3" ht="14.25" customHeight="1" x14ac:dyDescent="0.55000000000000004">
      <c r="A105" s="7" t="s">
        <v>147</v>
      </c>
      <c r="B105" s="4"/>
      <c r="C105" s="33"/>
    </row>
    <row r="106" spans="1:3" ht="14.25" customHeight="1" x14ac:dyDescent="0.55000000000000004">
      <c r="A106" s="7" t="s">
        <v>148</v>
      </c>
      <c r="B106" s="4"/>
      <c r="C106" s="33"/>
    </row>
    <row r="107" spans="1:3" ht="14.25" customHeight="1" x14ac:dyDescent="0.55000000000000004">
      <c r="A107" s="7" t="s">
        <v>149</v>
      </c>
      <c r="B107" s="4"/>
      <c r="C107" s="33"/>
    </row>
    <row r="108" spans="1:3" ht="14.25" customHeight="1" x14ac:dyDescent="0.55000000000000004">
      <c r="A108" s="7" t="s">
        <v>150</v>
      </c>
      <c r="B108" s="4"/>
      <c r="C108" s="33"/>
    </row>
    <row r="109" spans="1:3" ht="14.25" customHeight="1" x14ac:dyDescent="0.55000000000000004">
      <c r="A109" s="7" t="s">
        <v>151</v>
      </c>
      <c r="B109" s="4"/>
      <c r="C109" s="33"/>
    </row>
    <row r="110" spans="1:3" ht="14.25" customHeight="1" x14ac:dyDescent="0.55000000000000004">
      <c r="A110" s="7" t="s">
        <v>152</v>
      </c>
      <c r="B110" s="4"/>
      <c r="C110" s="33"/>
    </row>
    <row r="111" spans="1:3" ht="14.25" customHeight="1" x14ac:dyDescent="0.55000000000000004">
      <c r="A111" s="7" t="s">
        <v>153</v>
      </c>
      <c r="B111" s="4"/>
      <c r="C111" s="33"/>
    </row>
    <row r="112" spans="1:3" ht="14.25" customHeight="1" x14ac:dyDescent="0.55000000000000004">
      <c r="A112" s="7" t="s">
        <v>154</v>
      </c>
      <c r="B112" s="4"/>
      <c r="C112" s="33"/>
    </row>
    <row r="113" spans="1:3" ht="14.25" customHeight="1" x14ac:dyDescent="0.55000000000000004">
      <c r="A113" s="7" t="s">
        <v>155</v>
      </c>
      <c r="B113" s="4"/>
      <c r="C113" s="33"/>
    </row>
    <row r="114" spans="1:3" ht="14.25" customHeight="1" x14ac:dyDescent="0.55000000000000004">
      <c r="A114" s="7" t="s">
        <v>156</v>
      </c>
      <c r="B114" s="4"/>
      <c r="C114" s="33"/>
    </row>
    <row r="115" spans="1:3" ht="14.25" customHeight="1" x14ac:dyDescent="0.55000000000000004">
      <c r="A115" s="7" t="s">
        <v>157</v>
      </c>
      <c r="B115" s="4"/>
      <c r="C115" s="33"/>
    </row>
    <row r="116" spans="1:3" ht="14.25" customHeight="1" x14ac:dyDescent="0.55000000000000004">
      <c r="A116" s="7" t="s">
        <v>158</v>
      </c>
      <c r="B116" s="4"/>
      <c r="C116" s="33"/>
    </row>
    <row r="117" spans="1:3" ht="14.25" customHeight="1" x14ac:dyDescent="0.55000000000000004">
      <c r="A117" s="7" t="s">
        <v>159</v>
      </c>
      <c r="B117" s="4"/>
      <c r="C117" s="33"/>
    </row>
    <row r="118" spans="1:3" ht="14.25" customHeight="1" x14ac:dyDescent="0.55000000000000004">
      <c r="A118" s="7" t="s">
        <v>160</v>
      </c>
      <c r="B118" s="4"/>
      <c r="C118" s="33"/>
    </row>
    <row r="119" spans="1:3" ht="14.25" customHeight="1" x14ac:dyDescent="0.55000000000000004">
      <c r="A119" s="7" t="s">
        <v>161</v>
      </c>
      <c r="B119" s="4"/>
      <c r="C119" s="33"/>
    </row>
    <row r="120" spans="1:3" ht="14.25" customHeight="1" x14ac:dyDescent="0.55000000000000004">
      <c r="A120" s="7" t="s">
        <v>162</v>
      </c>
      <c r="B120" s="4"/>
      <c r="C120" s="33"/>
    </row>
    <row r="121" spans="1:3" ht="14.25" customHeight="1" x14ac:dyDescent="0.55000000000000004">
      <c r="A121" s="7" t="s">
        <v>163</v>
      </c>
      <c r="B121" s="4"/>
      <c r="C121" s="33"/>
    </row>
    <row r="122" spans="1:3" ht="14.25" customHeight="1" x14ac:dyDescent="0.55000000000000004">
      <c r="A122" s="8"/>
      <c r="B122" s="3" t="s">
        <v>164</v>
      </c>
      <c r="C122" s="38">
        <f>SUM(C5:C35)</f>
        <v>35</v>
      </c>
    </row>
    <row r="123" spans="1:3" ht="14.25" customHeight="1" x14ac:dyDescent="0.55000000000000004">
      <c r="B123" s="3" t="s">
        <v>165</v>
      </c>
      <c r="C123" s="38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B31" sqref="B31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45">
      <c r="E3" s="54" t="s">
        <v>168</v>
      </c>
    </row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">
        <v>234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">
        <v>235</v>
      </c>
      <c r="C31" s="44"/>
      <c r="D31" s="44"/>
      <c r="E31" s="44"/>
      <c r="F31" s="44"/>
      <c r="G31" s="44"/>
      <c r="H31" s="44"/>
      <c r="I31" s="44"/>
      <c r="J31" s="44">
        <v>0.33333333333333331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193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0.92361111111111116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4.1569444444444441</v>
      </c>
      <c r="K130" s="38">
        <f>SUM(C128:K128)</f>
        <v>4.1569444444444441</v>
      </c>
      <c r="L130" s="38">
        <f>SUM(C128:L128)</f>
        <v>4.1569444444444441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1.6763888888888889</v>
      </c>
      <c r="K131" s="38">
        <f>Parameters!$G$9-K130</f>
        <v>1.6763888888888889</v>
      </c>
      <c r="L131" s="38">
        <f>Parameters!$G$9-L130</f>
        <v>1.6763888888888889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115" zoomScaleNormal="115" workbookViewId="0">
      <selection activeCell="H40" sqref="H40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>
        <v>1.0416666666666666E-2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>
        <v>2.0833333333333332E-2</v>
      </c>
      <c r="K8" s="43">
        <v>2.0833333333333332E-2</v>
      </c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>
        <v>8.3333333333333329E-2</v>
      </c>
      <c r="K10" s="43">
        <v>4.1666666666666664E-2</v>
      </c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>
        <v>4.1666666666666664E-2</v>
      </c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20">
        <v>2.0833333333333332E-2</v>
      </c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>
        <v>4.1666666666666664E-2</v>
      </c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>
        <v>0.33333333333333331</v>
      </c>
      <c r="K39" s="44">
        <v>0.20833333333333334</v>
      </c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193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0.51041666666666663</v>
      </c>
      <c r="K128" s="45">
        <f t="shared" si="0"/>
        <v>0.33333333333333337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3.6354166666666661</v>
      </c>
      <c r="K130" s="38">
        <f>SUM(C128:K128)</f>
        <v>3.9687499999999996</v>
      </c>
      <c r="L130" s="38">
        <f>SUM(C128:L128)</f>
        <v>3.9687499999999996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2.197916666666667</v>
      </c>
      <c r="K131" s="38">
        <f>Parameters!$G$9-K130</f>
        <v>1.8645833333333335</v>
      </c>
      <c r="L131" s="38">
        <f>Parameters!$G$9-L130</f>
        <v>1.8645833333333335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J22" sqref="J2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196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197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193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28" zoomScale="78" zoomScaleNormal="78" workbookViewId="0">
      <selection activeCell="B31" sqref="B31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193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zoomScale="70" zoomScaleNormal="70" workbookViewId="0">
      <selection activeCell="P34" sqref="P3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>
        <v>8.3333333333333329E-2</v>
      </c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198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199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">
        <v>200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">
        <v>201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">
        <v>202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203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204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205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206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207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208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209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210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211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212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213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214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215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216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232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" t="s">
        <v>233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" t="s">
        <v>236</v>
      </c>
      <c r="C28" s="19"/>
      <c r="D28" s="19"/>
      <c r="E28" s="19"/>
      <c r="F28" s="19"/>
      <c r="G28" s="19"/>
      <c r="H28" s="19"/>
      <c r="I28" s="19"/>
      <c r="J28" s="20">
        <v>0.41666666666666669</v>
      </c>
      <c r="K28" s="20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" t="s">
        <v>237</v>
      </c>
      <c r="C29" s="19"/>
      <c r="D29" s="19"/>
      <c r="E29" s="19"/>
      <c r="F29" s="19"/>
      <c r="G29" s="19"/>
      <c r="H29" s="19"/>
      <c r="I29" s="19"/>
      <c r="J29" s="20">
        <v>0.25</v>
      </c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" t="s">
        <v>241</v>
      </c>
      <c r="C30" s="19"/>
      <c r="D30" s="19"/>
      <c r="E30" s="20"/>
      <c r="F30" s="19"/>
      <c r="G30" s="19"/>
      <c r="H30" s="19"/>
      <c r="I30" s="19"/>
      <c r="J30" s="20">
        <v>0.125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" t="s">
        <v>238</v>
      </c>
      <c r="C31" s="44"/>
      <c r="D31" s="44"/>
      <c r="E31" s="44"/>
      <c r="F31" s="44"/>
      <c r="G31" s="44"/>
      <c r="H31" s="44"/>
      <c r="I31" s="44"/>
      <c r="J31" s="44"/>
      <c r="K31" s="44">
        <v>0.41666666666666669</v>
      </c>
      <c r="L31" s="44"/>
      <c r="M31" t="s">
        <v>243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" t="s">
        <v>242</v>
      </c>
      <c r="C32" s="44"/>
      <c r="D32" s="44"/>
      <c r="E32" s="44"/>
      <c r="F32" s="44"/>
      <c r="G32" s="44"/>
      <c r="H32" s="44"/>
      <c r="I32" s="44"/>
      <c r="J32" s="44"/>
      <c r="K32" s="44">
        <v>0.125</v>
      </c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" t="s">
        <v>239</v>
      </c>
      <c r="C33" s="44"/>
      <c r="D33" s="44"/>
      <c r="E33" s="44"/>
      <c r="F33" s="44"/>
      <c r="G33" s="44"/>
      <c r="H33" s="44"/>
      <c r="I33" s="44"/>
      <c r="J33" s="44"/>
      <c r="K33" s="44">
        <v>0.33333333333333331</v>
      </c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" t="s">
        <v>240</v>
      </c>
      <c r="C34" s="44"/>
      <c r="D34" s="44"/>
      <c r="E34" s="44"/>
      <c r="F34" s="44"/>
      <c r="G34" s="44"/>
      <c r="H34" s="44"/>
      <c r="I34" s="44"/>
      <c r="J34" s="44"/>
      <c r="K34" s="44">
        <v>0.16666666666666666</v>
      </c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/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55000000000000004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55000000000000004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55000000000000004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55000000000000004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55000000000000004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55000000000000004">
      <c r="B128" s="18" t="s">
        <v>193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1.4166666666666667</v>
      </c>
      <c r="K128" s="45">
        <f t="shared" si="0"/>
        <v>1.125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55000000000000004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4.635416666666667</v>
      </c>
      <c r="K130" s="38">
        <f>SUM(C128:K128)</f>
        <v>5.760416666666667</v>
      </c>
      <c r="L130" s="38">
        <f>SUM(C128:L128)</f>
        <v>5.760416666666667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1.1979166666666661</v>
      </c>
      <c r="K131" s="38">
        <f>Parameters!$G$9-K130</f>
        <v>7.2916666666666075E-2</v>
      </c>
      <c r="L131" s="38">
        <f>Parameters!$G$9-L130</f>
        <v>7.2916666666666075E-2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L22" sqref="L2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193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194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195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217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0" t="s">
        <v>218</v>
      </c>
      <c r="D5" s="40" t="s">
        <v>219</v>
      </c>
      <c r="E5" s="40" t="s">
        <v>220</v>
      </c>
      <c r="F5" s="40" t="s">
        <v>221</v>
      </c>
      <c r="G5" s="40" t="s">
        <v>222</v>
      </c>
      <c r="H5" s="40" t="s">
        <v>223</v>
      </c>
      <c r="I5" s="40" t="s">
        <v>224</v>
      </c>
      <c r="J5" s="40" t="s">
        <v>225</v>
      </c>
      <c r="K5" s="40" t="s">
        <v>226</v>
      </c>
      <c r="L5" s="40" t="s">
        <v>227</v>
      </c>
      <c r="M5" s="23" t="s">
        <v>228</v>
      </c>
      <c r="N5" s="23" t="s">
        <v>229</v>
      </c>
    </row>
    <row r="6" spans="2:14" ht="14.25" customHeight="1" x14ac:dyDescent="0.55000000000000004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0.125</v>
      </c>
      <c r="K6" s="47">
        <f>SUM('Serkan Efe Durusu'!K6,'Ismail Elmasry'!K6,'can Işmar'!K6,'Marios Papalouka'!K6,'Metehan Topaç'!K6,'Celine Zanders '!K6)</f>
        <v>8.3333333333333329E-2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1.3270833333333332</v>
      </c>
      <c r="N6" s="49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3.8194444444444448E-2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0.33680555555555558</v>
      </c>
      <c r="N7" s="49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2.0833333333333332E-2</v>
      </c>
      <c r="K8" s="47">
        <f>SUM('Serkan Efe Durusu'!K8,'Ismail Elmasry'!K8,'can Işmar'!K8,'Marios Papalouka'!K8,'Metehan Topaç'!K8,'Celine Zanders '!K8)</f>
        <v>2.0833333333333332E-2</v>
      </c>
      <c r="L8" s="47">
        <f>SUM('Serkan Efe Durusu'!L8,'Ismail Elmasry'!L8,'can Işmar'!L8,'Marios Papalouka'!L8,'Metehan Topaç'!L8,'Celine Zanders '!L8)</f>
        <v>0</v>
      </c>
      <c r="M8" s="50">
        <f t="shared" si="0"/>
        <v>0.16666666666666666</v>
      </c>
      <c r="N8" s="49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0.41666666666666663</v>
      </c>
      <c r="K10" s="47">
        <f>SUM('Serkan Efe Durusu'!K10,'Ismail Elmasry'!K10,'can Işmar'!K10,'Marios Papalouka'!K10,'Metehan Topaç'!K10,'Celine Zanders '!K10)</f>
        <v>4.1666666666666664E-2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3.9999999999999991</v>
      </c>
      <c r="N10" s="49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55000000000000004">
      <c r="B15" s="1" t="s">
        <v>230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4.1666666666666664E-2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0.26041666666666669</v>
      </c>
      <c r="N15" s="49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0.41666666666666669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0.45833333333333337</v>
      </c>
      <c r="N28" s="49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0.25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0.27083333333333331</v>
      </c>
      <c r="N29" s="49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0.66666666666666674</v>
      </c>
      <c r="K30" s="47">
        <f>SUM('Serkan Efe Durusu'!K30,'Ismail Elmasry'!K30,'can Işmar'!K30,'Marios Papalouka'!K30,'Metehan Topaç'!K30,'Celine Zanders '!K30)</f>
        <v>2.0833333333333332E-2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1.53125</v>
      </c>
      <c r="N30" s="49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1.6666666666666667</v>
      </c>
      <c r="K31" s="47">
        <f>SUM('Serkan Efe Durusu'!K31,'Ismail Elmasry'!K31,'can Işmar'!K31,'Marios Papalouka'!K31,'Metehan Topaç'!K31,'Celine Zanders '!K31)</f>
        <v>0.41666666666666669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2.5416666666666665</v>
      </c>
      <c r="N31" s="49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0.125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0.14583333333333334</v>
      </c>
      <c r="N32" s="49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0.33333333333333331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0.36458333333333331</v>
      </c>
      <c r="N33" s="49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0.16666666666666666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0.33333333333333331</v>
      </c>
      <c r="N34" s="49" t="str">
        <f t="array" ref="N34">IF(INDEX(Tasks,1,3)&lt;&gt;"",100*M34/INDEX(Tasks,1,3),"")</f>
        <v/>
      </c>
    </row>
    <row r="35" spans="2:14" ht="14.25" customHeight="1" x14ac:dyDescent="0.55000000000000004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55000000000000004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55000000000000004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4.1666666666666664E-2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0.16666666666666666</v>
      </c>
      <c r="N37" s="49" t="str">
        <f t="array" ref="N37">IF(INDEX(Tasks,2,3)&lt;&gt;"",100*M37/INDEX(Tasks,2,3),"")</f>
        <v/>
      </c>
    </row>
    <row r="38" spans="2:14" ht="14.25" customHeight="1" x14ac:dyDescent="0.55000000000000004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55000000000000004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0.33333333333333331</v>
      </c>
      <c r="K39" s="47">
        <f>SUM('Serkan Efe Durusu'!K39,'Ismail Elmasry'!K39,'can Işmar'!K39,'Marios Papalouka'!K39,'Metehan Topaç'!K39,'Celine Zanders '!K39)</f>
        <v>0.20833333333333334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0.75</v>
      </c>
      <c r="N39" s="49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2" t="s">
        <v>218</v>
      </c>
      <c r="D134" s="52" t="s">
        <v>219</v>
      </c>
      <c r="E134" s="52" t="s">
        <v>220</v>
      </c>
      <c r="F134" s="52" t="s">
        <v>221</v>
      </c>
      <c r="G134" s="52" t="s">
        <v>222</v>
      </c>
      <c r="H134" s="52" t="s">
        <v>223</v>
      </c>
      <c r="I134" s="52" t="s">
        <v>224</v>
      </c>
      <c r="J134" s="52" t="s">
        <v>225</v>
      </c>
      <c r="K134" s="52" t="s">
        <v>226</v>
      </c>
      <c r="L134" s="52" t="s">
        <v>227</v>
      </c>
      <c r="M134" s="23" t="s">
        <v>228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0.92361111111111116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4.1569444444444441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55000000000000004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1.4166666666666667</v>
      </c>
      <c r="K139" s="43">
        <f>'Metehan Topaç'!K128</f>
        <v>1.125</v>
      </c>
      <c r="L139" s="43">
        <f>'Metehan Topaç'!L128</f>
        <v>0</v>
      </c>
      <c r="M139" s="53">
        <f t="shared" si="1"/>
        <v>5.760416666666667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0.51041666666666663</v>
      </c>
      <c r="K140" s="43">
        <f>'Ismail Elmasry'!K128</f>
        <v>0.33333333333333337</v>
      </c>
      <c r="L140" s="43">
        <f>'Ismail Elmasry'!L128</f>
        <v>0</v>
      </c>
      <c r="M140" s="53">
        <f t="shared" si="1"/>
        <v>3.9687499999999996</v>
      </c>
    </row>
    <row r="141" spans="2:13" ht="14.25" customHeight="1" x14ac:dyDescent="0.55000000000000004">
      <c r="B141" s="1">
        <f t="array" ref="B141">INDEX(Participants,7,2)</f>
        <v>0</v>
      </c>
      <c r="C141" s="43" t="s">
        <v>231</v>
      </c>
      <c r="D141" s="43" t="s">
        <v>231</v>
      </c>
      <c r="E141" s="43" t="s">
        <v>231</v>
      </c>
      <c r="F141" s="43" t="s">
        <v>231</v>
      </c>
      <c r="G141" s="43" t="s">
        <v>231</v>
      </c>
      <c r="H141" s="43" t="s">
        <v>231</v>
      </c>
      <c r="I141" s="43" t="s">
        <v>231</v>
      </c>
      <c r="J141" s="43" t="s">
        <v>231</v>
      </c>
      <c r="K141" s="43" t="s">
        <v>231</v>
      </c>
      <c r="L141" s="43" t="s">
        <v>231</v>
      </c>
      <c r="M141" s="53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3" t="s">
        <v>231</v>
      </c>
      <c r="D142" s="43" t="s">
        <v>231</v>
      </c>
      <c r="E142" s="43" t="s">
        <v>231</v>
      </c>
      <c r="F142" s="43" t="s">
        <v>231</v>
      </c>
      <c r="G142" s="43" t="s">
        <v>231</v>
      </c>
      <c r="H142" s="43" t="s">
        <v>231</v>
      </c>
      <c r="I142" s="43" t="s">
        <v>231</v>
      </c>
      <c r="J142" s="43" t="s">
        <v>231</v>
      </c>
      <c r="K142" s="43" t="s">
        <v>231</v>
      </c>
      <c r="L142" s="43" t="s">
        <v>231</v>
      </c>
      <c r="M142" s="53">
        <f t="shared" si="1"/>
        <v>0</v>
      </c>
    </row>
    <row r="143" spans="2:13" ht="14.25" customHeight="1" x14ac:dyDescent="0.55000000000000004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5.3923611111111116</v>
      </c>
      <c r="K143" s="53">
        <f t="shared" si="2"/>
        <v>1.4583333333333335</v>
      </c>
      <c r="L143" s="53">
        <f t="shared" si="2"/>
        <v>0</v>
      </c>
      <c r="M143" s="53">
        <f t="shared" si="1"/>
        <v>22.636111111111109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2022-06-19T19:12:41Z</dcterms:modified>
  <cp:category/>
  <cp:contentStatus/>
</cp:coreProperties>
</file>