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Smokelin/Desktop/Harvard/F23/9.660/Project/Data/"/>
    </mc:Choice>
  </mc:AlternateContent>
  <xr:revisionPtr revIDLastSave="0" documentId="13_ncr:1_{6498A4CD-3008-B641-9353-7D61CDFA87A9}" xr6:coauthVersionLast="47" xr6:coauthVersionMax="47" xr10:uidLastSave="{00000000-0000-0000-0000-000000000000}"/>
  <bookViews>
    <workbookView xWindow="11980" yWindow="1420" windowWidth="30720" windowHeight="18300" xr2:uid="{72164C8F-9416-D44E-BC4D-99FFF022F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1" l="1"/>
  <c r="N22" i="1"/>
  <c r="N26" i="1"/>
  <c r="N27" i="1"/>
  <c r="N28" i="1"/>
  <c r="G22" i="1"/>
  <c r="G29" i="1"/>
  <c r="G28" i="1"/>
  <c r="G19" i="1"/>
  <c r="G20" i="1"/>
  <c r="G21" i="1"/>
  <c r="G23" i="1"/>
  <c r="G24" i="1"/>
  <c r="G25" i="1"/>
  <c r="G26" i="1"/>
  <c r="G27" i="1"/>
  <c r="G18" i="1"/>
  <c r="G15" i="1"/>
  <c r="G14" i="1"/>
  <c r="G13" i="1"/>
  <c r="G12" i="1"/>
  <c r="G11" i="1"/>
  <c r="G7" i="1"/>
  <c r="G8" i="1"/>
  <c r="N23" i="1" s="1"/>
  <c r="G9" i="1"/>
  <c r="N24" i="1" s="1"/>
  <c r="G10" i="1"/>
  <c r="N25" i="1" s="1"/>
  <c r="G6" i="1"/>
  <c r="N30" i="1" l="1"/>
  <c r="N29" i="1"/>
  <c r="N21" i="1"/>
  <c r="L33" i="1" l="1"/>
  <c r="P21" i="1"/>
  <c r="N31" i="1"/>
  <c r="P29" i="1"/>
  <c r="P30" i="1"/>
  <c r="Q22" i="1" l="1"/>
  <c r="Q30" i="1"/>
  <c r="Q26" i="1"/>
  <c r="Q23" i="1"/>
  <c r="Q21" i="1"/>
  <c r="Q24" i="1"/>
  <c r="Q25" i="1"/>
  <c r="Q28" i="1"/>
  <c r="P26" i="1"/>
  <c r="Q29" i="1"/>
  <c r="Q27" i="1"/>
  <c r="P27" i="1"/>
  <c r="P25" i="1"/>
  <c r="P22" i="1"/>
  <c r="P24" i="1"/>
  <c r="P23" i="1"/>
  <c r="P28" i="1"/>
</calcChain>
</file>

<file path=xl/sharedStrings.xml><?xml version="1.0" encoding="utf-8"?>
<sst xmlns="http://schemas.openxmlformats.org/spreadsheetml/2006/main" count="150" uniqueCount="49">
  <si>
    <t>10 minutes of acclimation with other cats in the area. Treats placed in right and left but sometimes just right</t>
  </si>
  <si>
    <t>Rubble</t>
  </si>
  <si>
    <t xml:space="preserve">Treat placement </t>
  </si>
  <si>
    <t>Initial guess</t>
  </si>
  <si>
    <t>Secondary guess</t>
  </si>
  <si>
    <t>start</t>
  </si>
  <si>
    <t>left</t>
  </si>
  <si>
    <t>right</t>
  </si>
  <si>
    <t>R</t>
  </si>
  <si>
    <t>n/a</t>
  </si>
  <si>
    <t>went outside of course</t>
  </si>
  <si>
    <t>Notes</t>
  </si>
  <si>
    <t>img_4629</t>
  </si>
  <si>
    <t>img_4630</t>
  </si>
  <si>
    <t>img_4631</t>
  </si>
  <si>
    <t>img_4632</t>
  </si>
  <si>
    <t>img_4633</t>
  </si>
  <si>
    <t>L</t>
  </si>
  <si>
    <t>img_4636</t>
  </si>
  <si>
    <t>img_4637</t>
  </si>
  <si>
    <t>img_4638</t>
  </si>
  <si>
    <t>then, 2 cats placed out of test zone</t>
  </si>
  <si>
    <t>img_4639</t>
  </si>
  <si>
    <t>img_4640</t>
  </si>
  <si>
    <t>Juno</t>
  </si>
  <si>
    <t>Cross start (seconds)</t>
  </si>
  <si>
    <t>Arrive at treat (seconds)</t>
  </si>
  <si>
    <t>Time to treat (seconss)</t>
  </si>
  <si>
    <t>Cross start (mm:ss)</t>
  </si>
  <si>
    <t>Arrive at treat (mm:ss)</t>
  </si>
  <si>
    <t>Time to treat (MM:SS)</t>
  </si>
  <si>
    <t>went outside course</t>
  </si>
  <si>
    <t>img_4666</t>
  </si>
  <si>
    <t>greenie</t>
  </si>
  <si>
    <t>Image</t>
  </si>
  <si>
    <t>Treat</t>
  </si>
  <si>
    <t>Rubble course</t>
  </si>
  <si>
    <t>img_4667</t>
  </si>
  <si>
    <t>img_4668</t>
  </si>
  <si>
    <t>fancyfeast</t>
  </si>
  <si>
    <t>excited!</t>
  </si>
  <si>
    <t>looked at me for treat</t>
  </si>
  <si>
    <t>img_4669</t>
  </si>
  <si>
    <t>img_4671</t>
  </si>
  <si>
    <t>saw food but didn't seem as hungry</t>
  </si>
  <si>
    <t>initially checked right</t>
  </si>
  <si>
    <t>went outside course, paused to take bath (1:04 - 1:27, for 23 seconds)</t>
  </si>
  <si>
    <t>Rubble Normalized</t>
  </si>
  <si>
    <t>Juno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</si>
</sst>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20" fontId="0" fillId="0" borderId="0" xfId="0" applyNumberFormat="1"/>
    <xf numFmtId="0" fontId="0" fillId="0" borderId="1" xfId="0" applyBorder="1"/>
    <xf numFmtId="0" fontId="0" fillId="3" borderId="1" xfId="0" applyFill="1" applyBorder="1"/>
    <xf numFmtId="20" fontId="0" fillId="0" borderId="1" xfId="0" applyNumberFormat="1" applyBorder="1"/>
    <xf numFmtId="0" fontId="2" fillId="0" borderId="1" xfId="0" applyFont="1" applyBorder="1"/>
    <xf numFmtId="2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Rubble Time to Treat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1DC-5446-85C2-84BC884A03E1}"/>
              </c:ext>
            </c:extLst>
          </c:dPt>
          <c:dLbls>
            <c:delete val="1"/>
          </c:dLbls>
          <c:yVal>
            <c:numRef>
              <c:f>Sheet1!$G$6:$G$15</c:f>
              <c:numCache>
                <c:formatCode>General</c:formatCode>
                <c:ptCount val="10"/>
                <c:pt idx="0">
                  <c:v>4.71</c:v>
                </c:pt>
                <c:pt idx="1">
                  <c:v>4.47</c:v>
                </c:pt>
                <c:pt idx="2">
                  <c:v>4.26</c:v>
                </c:pt>
                <c:pt idx="3">
                  <c:v>2.9899999999999998</c:v>
                </c:pt>
                <c:pt idx="4">
                  <c:v>3.91</c:v>
                </c:pt>
                <c:pt idx="5">
                  <c:v>19.21</c:v>
                </c:pt>
                <c:pt idx="6">
                  <c:v>10.1</c:v>
                </c:pt>
                <c:pt idx="7">
                  <c:v>8.7800000000000011</c:v>
                </c:pt>
                <c:pt idx="8">
                  <c:v>5.08</c:v>
                </c:pt>
                <c:pt idx="9">
                  <c:v>3.8499999999999996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5-2144-A376-C1CEE6B00B7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105974495"/>
        <c:axId val="106872383"/>
      </c:scatterChart>
      <c:valAx>
        <c:axId val="105974495"/>
        <c:scaling>
          <c:orientation val="minMax"/>
          <c:max val="1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2383"/>
        <c:crosses val="autoZero"/>
        <c:crossBetween val="midCat"/>
      </c:valAx>
      <c:valAx>
        <c:axId val="10687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7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Juno Time to treat (MM:SS)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Sheet1!$G$17</c:f>
              <c:strCache>
                <c:ptCount val="1"/>
                <c:pt idx="0">
                  <c:v>Time to treat (MM:SS)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B5-0A43-882B-96E56BFE086C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6B5-0A43-882B-96E56BFE086C}"/>
              </c:ext>
            </c:extLst>
          </c:dPt>
          <c:val>
            <c:numRef>
              <c:f>Sheet1!$G$18:$G$29</c:f>
              <c:numCache>
                <c:formatCode>h:mm</c:formatCode>
                <c:ptCount val="12"/>
                <c:pt idx="0">
                  <c:v>9.0277777777777873E-3</c:v>
                </c:pt>
                <c:pt idx="1">
                  <c:v>3.4722222222222238E-3</c:v>
                </c:pt>
                <c:pt idx="2">
                  <c:v>1.1805555555555569E-2</c:v>
                </c:pt>
                <c:pt idx="3">
                  <c:v>6.9444444444444441E-3</c:v>
                </c:pt>
                <c:pt idx="4">
                  <c:v>1.6666666666666666E-2</c:v>
                </c:pt>
                <c:pt idx="5">
                  <c:v>6.9444444444444475E-3</c:v>
                </c:pt>
                <c:pt idx="6">
                  <c:v>6.2500000000000056E-3</c:v>
                </c:pt>
                <c:pt idx="7">
                  <c:v>1.4583333333333337E-2</c:v>
                </c:pt>
                <c:pt idx="8">
                  <c:v>3.4722222222222099E-3</c:v>
                </c:pt>
                <c:pt idx="9">
                  <c:v>1.5277777777777724E-2</c:v>
                </c:pt>
                <c:pt idx="10">
                  <c:v>6.9444444444444475E-3</c:v>
                </c:pt>
                <c:pt idx="11">
                  <c:v>7.638888888888886E-3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5-0A43-882B-96E56BFE0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645808"/>
        <c:axId val="1398359424"/>
      </c:lineChart>
      <c:catAx>
        <c:axId val="139864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59424"/>
        <c:crosses val="autoZero"/>
        <c:auto val="1"/>
        <c:lblAlgn val="ctr"/>
        <c:lblOffset val="100"/>
        <c:noMultiLvlLbl val="0"/>
      </c:catAx>
      <c:valAx>
        <c:axId val="13983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4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 Time to Treat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Sheet1!$P$20</c:f>
              <c:strCache>
                <c:ptCount val="1"/>
                <c:pt idx="0">
                  <c:v>Rubble Normalized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Sheet1!$P$21:$P$30</c:f>
              <c:numCache>
                <c:formatCode>General</c:formatCode>
                <c:ptCount val="10"/>
                <c:pt idx="0">
                  <c:v>0.46321793863099914</c:v>
                </c:pt>
                <c:pt idx="1">
                  <c:v>0.4396144767899291</c:v>
                </c:pt>
                <c:pt idx="2">
                  <c:v>0.41896144767899285</c:v>
                </c:pt>
                <c:pt idx="3">
                  <c:v>0.294059795436664</c:v>
                </c:pt>
                <c:pt idx="4">
                  <c:v>0.38453973249409912</c:v>
                </c:pt>
                <c:pt idx="5">
                  <c:v>1.889260424862313</c:v>
                </c:pt>
                <c:pt idx="6">
                  <c:v>0.99331235247836336</c:v>
                </c:pt>
                <c:pt idx="7">
                  <c:v>0.86349331235247839</c:v>
                </c:pt>
                <c:pt idx="8">
                  <c:v>0.49960660896931547</c:v>
                </c:pt>
                <c:pt idx="9">
                  <c:v>0.37863886703383154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B-0649-A311-C5C7C978AA05}"/>
            </c:ext>
          </c:extLst>
        </c:ser>
        <c:ser>
          <c:idx val="1"/>
          <c:order val="1"/>
          <c:tx>
            <c:strRef>
              <c:f>Sheet1!$Q$20</c:f>
              <c:strCache>
                <c:ptCount val="1"/>
                <c:pt idx="0">
                  <c:v>Juno Normalized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Sheet1!$Q$21:$Q$30</c:f>
              <c:numCache>
                <c:formatCode>General</c:formatCode>
                <c:ptCount val="10"/>
                <c:pt idx="0">
                  <c:v>1.2785208497246261</c:v>
                </c:pt>
                <c:pt idx="1">
                  <c:v>0.49173878835562546</c:v>
                </c:pt>
                <c:pt idx="2">
                  <c:v>1.6719118804091264</c:v>
                </c:pt>
                <c:pt idx="3">
                  <c:v>0.98347757671125091</c:v>
                </c:pt>
                <c:pt idx="4">
                  <c:v>2.3603461841070019</c:v>
                </c:pt>
                <c:pt idx="5">
                  <c:v>0.98347757671125091</c:v>
                </c:pt>
                <c:pt idx="6">
                  <c:v>0.88512981904012578</c:v>
                </c:pt>
                <c:pt idx="7">
                  <c:v>2.0653029110936267</c:v>
                </c:pt>
                <c:pt idx="8">
                  <c:v>0.49173878835562546</c:v>
                </c:pt>
                <c:pt idx="9">
                  <c:v>2.1636506687647521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B-0649-A311-C5C7C978A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930640"/>
        <c:axId val="378932368"/>
      </c:lineChart>
      <c:catAx>
        <c:axId val="37893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32368"/>
        <c:crosses val="autoZero"/>
        <c:auto val="1"/>
        <c:lblAlgn val="ctr"/>
        <c:lblOffset val="100"/>
        <c:noMultiLvlLbl val="0"/>
      </c:catAx>
      <c:valAx>
        <c:axId val="3789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3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699833</xdr:colOff>
      <xdr:row>2</xdr:row>
      <xdr:rowOff>105776</xdr:rowOff>
    </xdr:from>
    <xdr:to>
      <xdr:col>20</xdr:col>
      <xdr:colOff>289525</xdr:colOff>
      <xdr:row>16</xdr:row>
      <xdr:rowOff>184640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FA24C-2098-228B-D753-B45AB7B14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542637</xdr:colOff>
      <xdr:row>2</xdr:row>
      <xdr:rowOff>103910</xdr:rowOff>
    </xdr:from>
    <xdr:to>
      <xdr:col>26</xdr:col>
      <xdr:colOff>115455</xdr:colOff>
      <xdr:row>15</xdr:row>
      <xdr:rowOff>199737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A60892-F35F-993A-57F6-D8DDA59DA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19</xdr:row>
      <xdr:rowOff>42719</xdr:rowOff>
    </xdr:from>
    <xdr:to>
      <xdr:col>23</xdr:col>
      <xdr:colOff>415636</xdr:colOff>
      <xdr:row>32</xdr:row>
      <xdr:rowOff>84282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AC1BF8-3EFB-396D-075F-029F6B952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34635</xdr:colOff>
      <xdr:row>20</xdr:row>
      <xdr:rowOff>207817</xdr:rowOff>
    </xdr:from>
    <xdr:to>
      <xdr:col>21</xdr:col>
      <xdr:colOff>69271</xdr:colOff>
      <xdr:row>28</xdr:row>
      <xdr:rowOff>57726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09E1C50-F065-0526-8CC7-0EB45A683F24}"/>
            </a:ext>
          </a:extLst>
        </xdr:cNvPr>
        <xdr:cNvCxnSpPr/>
      </xdr:nvCxnSpPr>
      <xdr:spPr>
        <a:xfrm>
          <a:off x="22732999" y="4364181"/>
          <a:ext cx="34636" cy="151245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4F03-FC33-234F-B51F-60014A67A1A6}">
  <dimension ref="A1:Q33"/>
  <sheetViews>
    <sheetView tabSelected="1" zoomScale="110" zoomScaleNormal="110" workbookViewId="0">
      <selection activeCell="G1" sqref="G1:G1048576"/>
    </sheetView>
  </sheetViews>
  <sheetFormatPr baseColWidth="10" defaultRowHeight="16" x14ac:dyDescent="0.2"/>
  <cols>
    <col min="1" max="1" width="16.5" customWidth="1"/>
    <col min="2" max="2" width="16.1640625" customWidth="1"/>
    <col min="3" max="3" width="15.5" customWidth="1"/>
    <col min="4" max="4" width="19.6640625" customWidth="1"/>
    <col min="5" max="5" width="19.6640625" hidden="1" customWidth="1"/>
    <col min="6" max="6" width="33.33203125" hidden="1" customWidth="1"/>
    <col min="7" max="7" width="23" customWidth="1"/>
    <col min="10" max="10" width="20.1640625" customWidth="1"/>
  </cols>
  <sheetData>
    <row r="1" spans="1:14" x14ac:dyDescent="0.2">
      <c r="A1" t="s">
        <v>0</v>
      </c>
    </row>
    <row r="2" spans="1:14" x14ac:dyDescent="0.2">
      <c r="A2" t="s">
        <v>21</v>
      </c>
    </row>
    <row r="4" spans="1:14" x14ac:dyDescent="0.2">
      <c r="A4" t="s">
        <v>1</v>
      </c>
      <c r="L4" s="2" t="s">
        <v>6</v>
      </c>
      <c r="N4" s="2" t="s">
        <v>7</v>
      </c>
    </row>
    <row r="5" spans="1:14" x14ac:dyDescent="0.2">
      <c r="B5" s="7" t="s">
        <v>2</v>
      </c>
      <c r="C5" s="7" t="s">
        <v>3</v>
      </c>
      <c r="D5" s="7" t="s">
        <v>4</v>
      </c>
      <c r="E5" s="7" t="s">
        <v>25</v>
      </c>
      <c r="F5" s="7" t="s">
        <v>26</v>
      </c>
      <c r="G5" s="7" t="s">
        <v>27</v>
      </c>
      <c r="H5" s="7" t="s">
        <v>34</v>
      </c>
      <c r="I5" s="7" t="s">
        <v>35</v>
      </c>
      <c r="J5" s="7" t="s">
        <v>11</v>
      </c>
      <c r="L5" s="1"/>
      <c r="N5" s="1"/>
    </row>
    <row r="6" spans="1:14" x14ac:dyDescent="0.2">
      <c r="B6" s="4" t="s">
        <v>8</v>
      </c>
      <c r="C6" s="4" t="s">
        <v>8</v>
      </c>
      <c r="D6" s="4" t="s">
        <v>9</v>
      </c>
      <c r="E6" s="4">
        <v>0</v>
      </c>
      <c r="F6" s="4">
        <v>4.71</v>
      </c>
      <c r="G6" s="4">
        <f>F6-E6</f>
        <v>4.71</v>
      </c>
      <c r="H6" s="4" t="s">
        <v>12</v>
      </c>
      <c r="I6" s="4" t="s">
        <v>33</v>
      </c>
      <c r="J6" s="4"/>
      <c r="L6" s="1"/>
      <c r="N6" s="1"/>
    </row>
    <row r="7" spans="1:14" x14ac:dyDescent="0.2">
      <c r="B7" s="4" t="s">
        <v>8</v>
      </c>
      <c r="C7" s="4" t="s">
        <v>8</v>
      </c>
      <c r="D7" s="4" t="s">
        <v>9</v>
      </c>
      <c r="E7" s="4">
        <v>2.2000000000000002</v>
      </c>
      <c r="F7" s="4">
        <v>6.67</v>
      </c>
      <c r="G7" s="4">
        <f t="shared" ref="G7:G15" si="0">F7-E7</f>
        <v>4.47</v>
      </c>
      <c r="H7" s="4" t="s">
        <v>13</v>
      </c>
      <c r="I7" s="4" t="s">
        <v>33</v>
      </c>
      <c r="J7" s="4" t="s">
        <v>10</v>
      </c>
      <c r="L7" s="1"/>
      <c r="M7" s="1"/>
      <c r="N7" s="1"/>
    </row>
    <row r="8" spans="1:14" x14ac:dyDescent="0.2">
      <c r="B8" s="4" t="s">
        <v>8</v>
      </c>
      <c r="C8" s="4" t="s">
        <v>8</v>
      </c>
      <c r="D8" s="4" t="s">
        <v>9</v>
      </c>
      <c r="E8" s="4">
        <v>1.24</v>
      </c>
      <c r="F8" s="4">
        <v>5.5</v>
      </c>
      <c r="G8" s="4">
        <f t="shared" si="0"/>
        <v>4.26</v>
      </c>
      <c r="H8" s="4" t="s">
        <v>14</v>
      </c>
      <c r="I8" s="4" t="s">
        <v>33</v>
      </c>
      <c r="J8" s="4" t="s">
        <v>10</v>
      </c>
      <c r="L8" s="1"/>
      <c r="M8" s="1" t="s">
        <v>36</v>
      </c>
      <c r="N8" s="1"/>
    </row>
    <row r="9" spans="1:14" x14ac:dyDescent="0.2">
      <c r="B9" s="4" t="s">
        <v>8</v>
      </c>
      <c r="C9" s="4" t="s">
        <v>8</v>
      </c>
      <c r="D9" s="4" t="s">
        <v>9</v>
      </c>
      <c r="E9" s="4">
        <v>2.31</v>
      </c>
      <c r="F9" s="4">
        <v>5.3</v>
      </c>
      <c r="G9" s="4">
        <f t="shared" si="0"/>
        <v>2.9899999999999998</v>
      </c>
      <c r="H9" s="4" t="s">
        <v>15</v>
      </c>
      <c r="I9" s="4" t="s">
        <v>33</v>
      </c>
      <c r="J9" s="4" t="s">
        <v>10</v>
      </c>
      <c r="M9" s="1"/>
    </row>
    <row r="10" spans="1:14" x14ac:dyDescent="0.2">
      <c r="B10" s="4" t="s">
        <v>8</v>
      </c>
      <c r="C10" s="4" t="s">
        <v>8</v>
      </c>
      <c r="D10" s="4" t="s">
        <v>9</v>
      </c>
      <c r="E10" s="4">
        <v>0.76</v>
      </c>
      <c r="F10" s="4">
        <v>4.67</v>
      </c>
      <c r="G10" s="4">
        <f t="shared" si="0"/>
        <v>3.91</v>
      </c>
      <c r="H10" s="4" t="s">
        <v>16</v>
      </c>
      <c r="I10" s="4" t="s">
        <v>33</v>
      </c>
      <c r="J10" s="4" t="s">
        <v>10</v>
      </c>
      <c r="M10" s="1"/>
    </row>
    <row r="11" spans="1:14" x14ac:dyDescent="0.2">
      <c r="B11" s="5" t="s">
        <v>17</v>
      </c>
      <c r="C11" s="5" t="s">
        <v>8</v>
      </c>
      <c r="D11" s="5" t="s">
        <v>17</v>
      </c>
      <c r="E11" s="5">
        <v>1.1499999999999999</v>
      </c>
      <c r="F11" s="5">
        <v>20.36</v>
      </c>
      <c r="G11" s="5">
        <f t="shared" si="0"/>
        <v>19.21</v>
      </c>
      <c r="H11" s="5" t="s">
        <v>18</v>
      </c>
      <c r="I11" s="5" t="s">
        <v>33</v>
      </c>
      <c r="J11" s="4"/>
      <c r="M11" s="1"/>
    </row>
    <row r="12" spans="1:14" x14ac:dyDescent="0.2">
      <c r="B12" s="5" t="s">
        <v>17</v>
      </c>
      <c r="C12" s="5" t="s">
        <v>8</v>
      </c>
      <c r="D12" s="5" t="s">
        <v>17</v>
      </c>
      <c r="E12" s="5">
        <v>1.47</v>
      </c>
      <c r="F12" s="5">
        <v>11.57</v>
      </c>
      <c r="G12" s="5">
        <f t="shared" si="0"/>
        <v>10.1</v>
      </c>
      <c r="H12" s="5" t="s">
        <v>19</v>
      </c>
      <c r="I12" s="5" t="s">
        <v>33</v>
      </c>
      <c r="J12" s="4"/>
      <c r="M12" s="1"/>
    </row>
    <row r="13" spans="1:14" x14ac:dyDescent="0.2">
      <c r="B13" s="5" t="s">
        <v>17</v>
      </c>
      <c r="C13" s="5" t="s">
        <v>8</v>
      </c>
      <c r="D13" s="5" t="s">
        <v>17</v>
      </c>
      <c r="E13" s="5">
        <v>2.02</v>
      </c>
      <c r="F13" s="5">
        <v>10.8</v>
      </c>
      <c r="G13" s="5">
        <f t="shared" si="0"/>
        <v>8.7800000000000011</v>
      </c>
      <c r="H13" s="5" t="s">
        <v>20</v>
      </c>
      <c r="I13" s="5" t="s">
        <v>33</v>
      </c>
      <c r="J13" s="4"/>
      <c r="M13" s="1"/>
    </row>
    <row r="14" spans="1:14" x14ac:dyDescent="0.2">
      <c r="B14" s="5" t="s">
        <v>17</v>
      </c>
      <c r="C14" s="5" t="s">
        <v>17</v>
      </c>
      <c r="D14" s="5" t="s">
        <v>9</v>
      </c>
      <c r="E14" s="5">
        <v>2.34</v>
      </c>
      <c r="F14" s="5">
        <v>7.42</v>
      </c>
      <c r="G14" s="5">
        <f t="shared" si="0"/>
        <v>5.08</v>
      </c>
      <c r="H14" s="5" t="s">
        <v>22</v>
      </c>
      <c r="I14" s="5" t="s">
        <v>33</v>
      </c>
      <c r="J14" s="4"/>
      <c r="M14" s="1"/>
    </row>
    <row r="15" spans="1:14" x14ac:dyDescent="0.2">
      <c r="B15" s="5" t="s">
        <v>17</v>
      </c>
      <c r="C15" s="5" t="s">
        <v>17</v>
      </c>
      <c r="D15" s="5" t="s">
        <v>9</v>
      </c>
      <c r="E15" s="5">
        <v>2.21</v>
      </c>
      <c r="F15" s="5">
        <v>6.06</v>
      </c>
      <c r="G15" s="5">
        <f t="shared" si="0"/>
        <v>3.8499999999999996</v>
      </c>
      <c r="H15" s="5" t="s">
        <v>23</v>
      </c>
      <c r="I15" s="5" t="s">
        <v>33</v>
      </c>
      <c r="J15" s="4"/>
      <c r="M15" t="s">
        <v>5</v>
      </c>
    </row>
    <row r="17" spans="1:17" x14ac:dyDescent="0.2">
      <c r="A17" t="s">
        <v>24</v>
      </c>
      <c r="B17" s="7" t="s">
        <v>2</v>
      </c>
      <c r="C17" s="7" t="s">
        <v>3</v>
      </c>
      <c r="D17" s="7" t="s">
        <v>4</v>
      </c>
      <c r="E17" s="7" t="s">
        <v>28</v>
      </c>
      <c r="F17" s="7" t="s">
        <v>29</v>
      </c>
      <c r="G17" s="7" t="s">
        <v>30</v>
      </c>
      <c r="H17" s="7" t="s">
        <v>11</v>
      </c>
      <c r="I17" s="7" t="s">
        <v>35</v>
      </c>
      <c r="J17" s="7" t="s">
        <v>11</v>
      </c>
    </row>
    <row r="18" spans="1:17" x14ac:dyDescent="0.2">
      <c r="B18" s="4" t="s">
        <v>17</v>
      </c>
      <c r="C18" s="4" t="s">
        <v>17</v>
      </c>
      <c r="D18" s="4" t="s">
        <v>9</v>
      </c>
      <c r="E18" s="6">
        <v>6.3888888888888884E-2</v>
      </c>
      <c r="F18" s="6">
        <v>7.2916666666666671E-2</v>
      </c>
      <c r="G18" s="6">
        <f>F18-E18</f>
        <v>9.0277777777777873E-3</v>
      </c>
      <c r="H18" s="4" t="s">
        <v>32</v>
      </c>
      <c r="I18" s="4" t="s">
        <v>33</v>
      </c>
      <c r="J18" s="4" t="s">
        <v>31</v>
      </c>
      <c r="L18" s="3"/>
    </row>
    <row r="19" spans="1:17" x14ac:dyDescent="0.2">
      <c r="B19" s="4" t="s">
        <v>17</v>
      </c>
      <c r="C19" s="4" t="s">
        <v>17</v>
      </c>
      <c r="D19" s="4" t="s">
        <v>9</v>
      </c>
      <c r="E19" s="6">
        <v>9.5833333333333326E-2</v>
      </c>
      <c r="F19" s="6">
        <v>9.930555555555555E-2</v>
      </c>
      <c r="G19" s="6">
        <f t="shared" ref="G19:G29" si="1">F19-E19</f>
        <v>3.4722222222222238E-3</v>
      </c>
      <c r="H19" s="4" t="s">
        <v>32</v>
      </c>
      <c r="I19" s="4" t="s">
        <v>33</v>
      </c>
      <c r="J19" s="4"/>
    </row>
    <row r="20" spans="1:17" x14ac:dyDescent="0.2">
      <c r="B20" s="4" t="s">
        <v>17</v>
      </c>
      <c r="C20" s="4" t="s">
        <v>8</v>
      </c>
      <c r="D20" s="4" t="s">
        <v>17</v>
      </c>
      <c r="E20" s="6">
        <v>0.13472222222222222</v>
      </c>
      <c r="F20" s="6">
        <v>0.14652777777777778</v>
      </c>
      <c r="G20" s="6">
        <f t="shared" si="1"/>
        <v>1.1805555555555569E-2</v>
      </c>
      <c r="H20" s="4" t="s">
        <v>32</v>
      </c>
      <c r="I20" s="4" t="s">
        <v>33</v>
      </c>
      <c r="J20" s="4"/>
      <c r="N20" t="s">
        <v>1</v>
      </c>
      <c r="O20" t="s">
        <v>24</v>
      </c>
      <c r="P20" t="s">
        <v>47</v>
      </c>
      <c r="Q20" t="s">
        <v>48</v>
      </c>
    </row>
    <row r="21" spans="1:17" x14ac:dyDescent="0.2">
      <c r="B21" s="4" t="s">
        <v>17</v>
      </c>
      <c r="C21" s="4" t="s">
        <v>17</v>
      </c>
      <c r="D21" s="4" t="s">
        <v>9</v>
      </c>
      <c r="E21" s="6">
        <v>6.9444444444444441E-3</v>
      </c>
      <c r="F21" s="6">
        <v>1.3888888888888888E-2</v>
      </c>
      <c r="G21" s="6">
        <f t="shared" si="1"/>
        <v>6.9444444444444441E-3</v>
      </c>
      <c r="H21" s="4" t="s">
        <v>37</v>
      </c>
      <c r="I21" s="4" t="s">
        <v>33</v>
      </c>
      <c r="J21" s="4"/>
      <c r="N21">
        <f>G6</f>
        <v>4.71</v>
      </c>
      <c r="O21">
        <v>13</v>
      </c>
      <c r="P21">
        <f>N21/$L$33</f>
        <v>0.46321793863099914</v>
      </c>
      <c r="Q21">
        <f>O21/$L$33</f>
        <v>1.2785208497246261</v>
      </c>
    </row>
    <row r="22" spans="1:17" x14ac:dyDescent="0.2">
      <c r="B22" s="4" t="s">
        <v>17</v>
      </c>
      <c r="C22" s="4" t="s">
        <v>17</v>
      </c>
      <c r="D22" s="4" t="s">
        <v>9</v>
      </c>
      <c r="E22" s="6">
        <v>3.8194444444444441E-2</v>
      </c>
      <c r="F22" s="6">
        <v>7.0833333333333331E-2</v>
      </c>
      <c r="G22" s="6">
        <f>F22-E22-K22</f>
        <v>1.6666666666666666E-2</v>
      </c>
      <c r="H22" s="4" t="s">
        <v>37</v>
      </c>
      <c r="I22" s="4" t="s">
        <v>33</v>
      </c>
      <c r="J22" s="4" t="s">
        <v>46</v>
      </c>
      <c r="K22" s="3">
        <v>1.5972222222222224E-2</v>
      </c>
      <c r="N22">
        <f t="shared" ref="N22:N30" si="2">G7</f>
        <v>4.47</v>
      </c>
      <c r="O22">
        <v>5</v>
      </c>
      <c r="P22">
        <f t="shared" ref="P22:P30" si="3">N22/$L$33</f>
        <v>0.4396144767899291</v>
      </c>
      <c r="Q22">
        <f t="shared" ref="Q22:Q30" si="4">O22/$L$33</f>
        <v>0.49173878835562546</v>
      </c>
    </row>
    <row r="23" spans="1:17" x14ac:dyDescent="0.2">
      <c r="B23" s="5" t="s">
        <v>8</v>
      </c>
      <c r="C23" s="5" t="s">
        <v>8</v>
      </c>
      <c r="D23" s="5" t="s">
        <v>9</v>
      </c>
      <c r="E23" s="8">
        <v>7.0833333333333331E-2</v>
      </c>
      <c r="F23" s="8">
        <v>7.7777777777777779E-2</v>
      </c>
      <c r="G23" s="8">
        <f t="shared" si="1"/>
        <v>6.9444444444444475E-3</v>
      </c>
      <c r="H23" s="5" t="s">
        <v>38</v>
      </c>
      <c r="I23" s="5" t="s">
        <v>39</v>
      </c>
      <c r="J23" s="5" t="s">
        <v>40</v>
      </c>
      <c r="N23">
        <f t="shared" si="2"/>
        <v>4.26</v>
      </c>
      <c r="O23">
        <v>17</v>
      </c>
      <c r="P23">
        <f t="shared" si="3"/>
        <v>0.41896144767899285</v>
      </c>
      <c r="Q23">
        <f t="shared" si="4"/>
        <v>1.6719118804091264</v>
      </c>
    </row>
    <row r="24" spans="1:17" x14ac:dyDescent="0.2">
      <c r="B24" s="5" t="s">
        <v>8</v>
      </c>
      <c r="C24" s="5" t="s">
        <v>8</v>
      </c>
      <c r="D24" s="5" t="s">
        <v>9</v>
      </c>
      <c r="E24" s="8">
        <v>0.15416666666666667</v>
      </c>
      <c r="F24" s="8">
        <v>0.16041666666666668</v>
      </c>
      <c r="G24" s="8">
        <f t="shared" si="1"/>
        <v>6.2500000000000056E-3</v>
      </c>
      <c r="H24" s="5" t="s">
        <v>38</v>
      </c>
      <c r="I24" s="5" t="s">
        <v>39</v>
      </c>
      <c r="J24" s="5"/>
      <c r="N24">
        <f t="shared" si="2"/>
        <v>2.9899999999999998</v>
      </c>
      <c r="O24">
        <v>10</v>
      </c>
      <c r="P24">
        <f t="shared" si="3"/>
        <v>0.294059795436664</v>
      </c>
      <c r="Q24">
        <f t="shared" si="4"/>
        <v>0.98347757671125091</v>
      </c>
    </row>
    <row r="25" spans="1:17" x14ac:dyDescent="0.2">
      <c r="B25" s="5" t="s">
        <v>8</v>
      </c>
      <c r="C25" s="5" t="s">
        <v>8</v>
      </c>
      <c r="D25" s="5" t="s">
        <v>9</v>
      </c>
      <c r="E25" s="8">
        <v>0.19375000000000001</v>
      </c>
      <c r="F25" s="8">
        <v>0.20833333333333334</v>
      </c>
      <c r="G25" s="8">
        <f t="shared" si="1"/>
        <v>1.4583333333333337E-2</v>
      </c>
      <c r="H25" s="5" t="s">
        <v>38</v>
      </c>
      <c r="I25" s="5" t="s">
        <v>39</v>
      </c>
      <c r="J25" s="5" t="s">
        <v>41</v>
      </c>
      <c r="N25">
        <f t="shared" si="2"/>
        <v>3.91</v>
      </c>
      <c r="O25">
        <v>24</v>
      </c>
      <c r="P25">
        <f t="shared" si="3"/>
        <v>0.38453973249409912</v>
      </c>
      <c r="Q25">
        <f t="shared" si="4"/>
        <v>2.3603461841070019</v>
      </c>
    </row>
    <row r="26" spans="1:17" x14ac:dyDescent="0.2">
      <c r="B26" s="5" t="s">
        <v>8</v>
      </c>
      <c r="C26" s="5" t="s">
        <v>8</v>
      </c>
      <c r="D26" s="5" t="s">
        <v>9</v>
      </c>
      <c r="E26" s="8">
        <v>0.24166666666666667</v>
      </c>
      <c r="F26" s="8">
        <v>0.24513888888888888</v>
      </c>
      <c r="G26" s="8">
        <f t="shared" si="1"/>
        <v>3.4722222222222099E-3</v>
      </c>
      <c r="H26" s="5" t="s">
        <v>38</v>
      </c>
      <c r="I26" s="5" t="s">
        <v>39</v>
      </c>
      <c r="J26" s="5"/>
      <c r="N26">
        <f t="shared" si="2"/>
        <v>19.21</v>
      </c>
      <c r="O26">
        <v>10</v>
      </c>
      <c r="P26">
        <f t="shared" si="3"/>
        <v>1.889260424862313</v>
      </c>
      <c r="Q26">
        <f t="shared" si="4"/>
        <v>0.98347757671125091</v>
      </c>
    </row>
    <row r="27" spans="1:17" x14ac:dyDescent="0.2">
      <c r="B27" s="5" t="s">
        <v>8</v>
      </c>
      <c r="C27" s="5" t="s">
        <v>8</v>
      </c>
      <c r="D27" s="5" t="s">
        <v>9</v>
      </c>
      <c r="E27" s="8">
        <v>0.29166666666666669</v>
      </c>
      <c r="F27" s="8">
        <v>0.30694444444444441</v>
      </c>
      <c r="G27" s="8">
        <f t="shared" si="1"/>
        <v>1.5277777777777724E-2</v>
      </c>
      <c r="H27" s="5" t="s">
        <v>38</v>
      </c>
      <c r="I27" s="5" t="s">
        <v>39</v>
      </c>
      <c r="J27" s="5" t="s">
        <v>44</v>
      </c>
      <c r="N27">
        <f t="shared" si="2"/>
        <v>10.1</v>
      </c>
      <c r="O27">
        <v>9</v>
      </c>
      <c r="P27">
        <f t="shared" si="3"/>
        <v>0.99331235247836336</v>
      </c>
      <c r="Q27">
        <f t="shared" si="4"/>
        <v>0.88512981904012578</v>
      </c>
    </row>
    <row r="28" spans="1:17" x14ac:dyDescent="0.2">
      <c r="B28" s="4" t="s">
        <v>17</v>
      </c>
      <c r="C28" s="4" t="s">
        <v>8</v>
      </c>
      <c r="D28" s="4" t="s">
        <v>17</v>
      </c>
      <c r="E28" s="6">
        <v>3.3333333333333333E-2</v>
      </c>
      <c r="F28" s="6">
        <v>4.027777777777778E-2</v>
      </c>
      <c r="G28" s="6">
        <f t="shared" si="1"/>
        <v>6.9444444444444475E-3</v>
      </c>
      <c r="H28" s="4" t="s">
        <v>42</v>
      </c>
      <c r="I28" s="4" t="s">
        <v>39</v>
      </c>
      <c r="J28" s="4" t="s">
        <v>45</v>
      </c>
      <c r="N28">
        <f t="shared" si="2"/>
        <v>8.7800000000000011</v>
      </c>
      <c r="O28">
        <v>21</v>
      </c>
      <c r="P28">
        <f t="shared" si="3"/>
        <v>0.86349331235247839</v>
      </c>
      <c r="Q28">
        <f t="shared" si="4"/>
        <v>2.0653029110936267</v>
      </c>
    </row>
    <row r="29" spans="1:17" x14ac:dyDescent="0.2">
      <c r="B29" s="4" t="s">
        <v>17</v>
      </c>
      <c r="C29" s="4" t="s">
        <v>8</v>
      </c>
      <c r="D29" s="4" t="s">
        <v>17</v>
      </c>
      <c r="E29" s="6">
        <v>2.2916666666666669E-2</v>
      </c>
      <c r="F29" s="6">
        <v>3.0555555555555555E-2</v>
      </c>
      <c r="G29" s="6">
        <f t="shared" si="1"/>
        <v>7.638888888888886E-3</v>
      </c>
      <c r="H29" s="4" t="s">
        <v>43</v>
      </c>
      <c r="I29" s="4" t="s">
        <v>39</v>
      </c>
      <c r="J29" s="4"/>
      <c r="N29">
        <f t="shared" si="2"/>
        <v>5.08</v>
      </c>
      <c r="O29">
        <v>5</v>
      </c>
      <c r="P29">
        <f t="shared" si="3"/>
        <v>0.49960660896931547</v>
      </c>
      <c r="Q29">
        <f t="shared" si="4"/>
        <v>0.49173878835562546</v>
      </c>
    </row>
    <row r="30" spans="1:17" x14ac:dyDescent="0.2">
      <c r="N30">
        <f t="shared" si="2"/>
        <v>3.8499999999999996</v>
      </c>
      <c r="O30">
        <v>22</v>
      </c>
      <c r="P30">
        <f t="shared" si="3"/>
        <v>0.37863886703383154</v>
      </c>
      <c r="Q30">
        <f t="shared" si="4"/>
        <v>2.1636506687647521</v>
      </c>
    </row>
    <row r="31" spans="1:17" x14ac:dyDescent="0.2">
      <c r="N31">
        <f>AVERAGE(N21:N30)</f>
        <v>6.7359999999999998</v>
      </c>
      <c r="O31">
        <f>AVERAGE(O21:O30)</f>
        <v>13.6</v>
      </c>
    </row>
    <row r="33" spans="12:12" x14ac:dyDescent="0.2">
      <c r="L33">
        <f>AVERAGE(N21:O30)</f>
        <v>10.168000000000001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Smokelin, Isabel</dc:creator>
  <cp:lastModifiedBy>Smokelin, Isabel</cp:lastModifiedBy>
  <dcterms:created xsi:type="dcterms:W3CDTF">2023-11-26T22:56:02Z</dcterms:created>
  <dcterms:modified xsi:type="dcterms:W3CDTF">2023-12-17T17:56:34Z</dcterms:modified>
</cp:coreProperties>
</file>