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_temp\Src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52511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E5" i="3" l="1"/>
  <c r="C5" i="3"/>
  <c r="H3" i="2"/>
  <c r="H4" i="2"/>
  <c r="H5" i="2"/>
  <c r="H2" i="2"/>
  <c r="K3" i="2" l="1"/>
  <c r="K4" i="2"/>
  <c r="K5" i="2"/>
  <c r="K2" i="2"/>
  <c r="C3" i="2"/>
  <c r="G3" i="3" s="1"/>
  <c r="C4" i="2"/>
  <c r="G4" i="3" s="1"/>
  <c r="C5" i="2"/>
  <c r="G5" i="3" s="1"/>
  <c r="C2" i="2"/>
  <c r="G2" i="3" s="1"/>
  <c r="E2" i="2"/>
  <c r="F2" i="2"/>
  <c r="C2" i="3" s="1"/>
  <c r="G2" i="2"/>
  <c r="I2" i="2"/>
  <c r="J2" i="2"/>
  <c r="L2" i="2"/>
  <c r="M2" i="2"/>
  <c r="N2" i="2"/>
  <c r="O2" i="2"/>
  <c r="P2" i="2"/>
  <c r="Q2" i="2"/>
  <c r="R2" i="2"/>
  <c r="D2" i="2"/>
  <c r="K2" i="3" s="1"/>
  <c r="E2" i="3" l="1"/>
  <c r="L2" i="3"/>
  <c r="H2" i="3"/>
  <c r="M2" i="3"/>
  <c r="F5" i="2"/>
  <c r="G5" i="2"/>
  <c r="I5" i="2"/>
  <c r="J5" i="2"/>
  <c r="L5" i="2"/>
  <c r="M5" i="2"/>
  <c r="N5" i="2"/>
  <c r="O5" i="2"/>
  <c r="P5" i="2"/>
  <c r="L5" i="3" s="1"/>
  <c r="Q5" i="2"/>
  <c r="R5" i="2"/>
  <c r="F4" i="2"/>
  <c r="C4" i="3" s="1"/>
  <c r="G4" i="2"/>
  <c r="I4" i="2"/>
  <c r="J4" i="2"/>
  <c r="L4" i="2"/>
  <c r="M4" i="2"/>
  <c r="N4" i="2"/>
  <c r="O4" i="2"/>
  <c r="P4" i="2"/>
  <c r="L4" i="3" s="1"/>
  <c r="Q4" i="2"/>
  <c r="R4" i="2"/>
  <c r="F3" i="2"/>
  <c r="C3" i="3" s="1"/>
  <c r="G3" i="2"/>
  <c r="I3" i="2"/>
  <c r="J3" i="2"/>
  <c r="L3" i="2"/>
  <c r="M3" i="2"/>
  <c r="N3" i="2"/>
  <c r="O3" i="2"/>
  <c r="P3" i="2"/>
  <c r="L3" i="3" s="1"/>
  <c r="Q3" i="2"/>
  <c r="R3" i="2"/>
  <c r="E3" i="2"/>
  <c r="E4" i="2"/>
  <c r="E5" i="2"/>
  <c r="D4" i="2"/>
  <c r="D5" i="2"/>
  <c r="D3" i="2"/>
  <c r="E4" i="3" l="1"/>
  <c r="E3" i="3"/>
  <c r="M3" i="3"/>
  <c r="H3" i="3"/>
  <c r="H5" i="3"/>
  <c r="H4" i="3"/>
  <c r="M4" i="3"/>
  <c r="M5" i="3"/>
  <c r="K3" i="3"/>
  <c r="K4" i="3"/>
  <c r="K5" i="3" l="1"/>
</calcChain>
</file>

<file path=xl/sharedStrings.xml><?xml version="1.0" encoding="utf-8"?>
<sst xmlns="http://schemas.openxmlformats.org/spreadsheetml/2006/main" count="71" uniqueCount="66">
  <si>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</si>
  <si>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</si>
  <si>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</si>
  <si>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</si>
  <si>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</si>
  <si>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</si>
  <si>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</si>
  <si>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</si>
  <si>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</si>
  <si>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</si>
  <si>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</si>
  <si>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</si>
  <si>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</si>
  <si>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</si>
  <si>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</si>
  <si>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</si>
  <si>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</si>
  <si>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</si>
  <si>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</si>
  <si>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</si>
  <si>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</si>
  <si>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</si>
  <si>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</si>
  <si>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</si>
  <si>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</si>
  <si>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</si>
  <si>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</si>
  <si>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</si>
  <si>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</si>
  <si>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</si>
  <si>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</si>
  <si>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</si>
  <si>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</si>
  <si>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</si>
  <si>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</si>
  <si>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</si>
  <si>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</si>
  <si>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</si>
  <si>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</si>
  <si>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</si>
  <si>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</si>
  <si>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</si>
  <si>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</si>
  <si>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</si>
  <si>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</si>
  <si>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</si>
  <si>
    <t>2-3</t>
    <phoneticPr fontId="2" type="noConversion"/>
  </si>
  <si>
    <t>2-3</t>
    <phoneticPr fontId="2" type="noConversion"/>
  </si>
  <si>
    <t>2-3</t>
    <phoneticPr fontId="2" type="noConversion"/>
  </si>
  <si>
    <t>Holy Silver</t>
    <phoneticPr fontId="2" type="noConversion"/>
  </si>
  <si>
    <t>Liquefied Terror</t>
    <phoneticPr fontId="2" type="noConversion"/>
  </si>
  <si>
    <t>Target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</si>
  <si>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</t>
    </r>
    <phoneticPr fontId="2" type="noConversion"/>
  </si>
  <si>
    <t>Holy Silver</t>
    <phoneticPr fontId="2" type="noConversion"/>
  </si>
  <si>
    <t>Holy Silver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</si>
  <si>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Silver(Rough Silver Ingot)</t>
    </r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</si>
  <si>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Silver(Liquefied Terror)</t>
    </r>
    <phoneticPr fontId="2" type="noConversion"/>
  </si>
  <si>
    <t>Estonic Bones</t>
    <phoneticPr fontId="2" type="noConversion"/>
  </si>
  <si>
    <t>Estonic Bones(per)</t>
    <phoneticPr fontId="2" type="noConversion"/>
  </si>
  <si>
    <t>Dust</t>
    <phoneticPr fontId="2" type="noConversion"/>
  </si>
  <si>
    <t>Dust(per)</t>
    <phoneticPr fontId="2" type="noConversion"/>
  </si>
  <si>
    <t>Clawed Pendulum</t>
    <phoneticPr fontId="2" type="noConversion"/>
  </si>
  <si>
    <t>Solidus</t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</si>
  <si>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</si>
  <si>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Pendulum(Solidus)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</si>
  <si>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Pendulum(Rough Silver Ingot)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</si>
</sst>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zoomScale="130" zoomScaleNormal="130" workbookViewId="0">
      <selection activeCell="A6" sqref="A6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21" width="17.140625" style="2" customWidth="1"/>
    <col min="22" max="32" width="8.7109375" style="2" customWidth="1"/>
    <col min="33" max="16384" width="14.42578125" style="2"/>
  </cols>
  <sheetData>
    <row r="1" spans="1:21" ht="13.5" customHeight="1">
      <c r="A1" s="1" t="s">
        <v>0</v>
      </c>
      <c r="B1" s="2" t="s">
        <v>1</v>
      </c>
      <c r="D1" s="2" t="s">
        <v>2</v>
      </c>
      <c r="F1" s="2" t="s">
        <v>54</v>
      </c>
      <c r="G1" s="2" t="s">
        <v>14</v>
      </c>
      <c r="H1" s="2" t="s">
        <v>42</v>
      </c>
      <c r="I1" s="2" t="s">
        <v>37</v>
      </c>
      <c r="J1" s="2" t="s">
        <v>3</v>
      </c>
      <c r="K1" s="2" t="s">
        <v>59</v>
      </c>
      <c r="L1" s="2" t="s">
        <v>4</v>
      </c>
      <c r="M1" s="2" t="s">
        <v>43</v>
      </c>
      <c r="N1" s="2" t="s">
        <v>57</v>
      </c>
      <c r="O1" s="2" t="s">
        <v>5</v>
      </c>
      <c r="P1" s="2" t="s">
        <v>15</v>
      </c>
      <c r="Q1" s="2" t="s">
        <v>22</v>
      </c>
      <c r="R1" s="2" t="s">
        <v>38</v>
      </c>
      <c r="S1" s="2" t="s">
        <v>16</v>
      </c>
      <c r="T1" s="2" t="s">
        <v>17</v>
      </c>
      <c r="U1" s="2" t="s">
        <v>6</v>
      </c>
    </row>
    <row r="2" spans="1:21" ht="13.5" customHeight="1">
      <c r="A2" s="1" t="s">
        <v>46</v>
      </c>
      <c r="B2" s="2">
        <v>16</v>
      </c>
      <c r="D2" s="2">
        <v>37</v>
      </c>
      <c r="F2" s="2">
        <v>13</v>
      </c>
      <c r="G2" s="2">
        <v>0</v>
      </c>
      <c r="H2" s="2">
        <v>0</v>
      </c>
      <c r="I2" s="2">
        <v>0</v>
      </c>
      <c r="J2" s="2">
        <v>6420</v>
      </c>
      <c r="K2" s="2">
        <v>2000</v>
      </c>
      <c r="L2" s="2">
        <v>1</v>
      </c>
      <c r="M2" s="2">
        <v>2</v>
      </c>
      <c r="N2" s="2">
        <v>1</v>
      </c>
      <c r="O2" s="2">
        <v>1</v>
      </c>
      <c r="P2" s="2">
        <v>0</v>
      </c>
      <c r="Q2" s="2">
        <v>2</v>
      </c>
      <c r="R2" s="2">
        <v>0</v>
      </c>
      <c r="S2" s="2">
        <v>0</v>
      </c>
      <c r="T2" s="2">
        <v>0</v>
      </c>
      <c r="U2" s="2">
        <v>61</v>
      </c>
    </row>
    <row r="3" spans="1:21" ht="13.5" customHeight="1">
      <c r="A3" s="1" t="s">
        <v>36</v>
      </c>
      <c r="B3" s="2">
        <v>18</v>
      </c>
      <c r="D3" s="2">
        <v>13</v>
      </c>
      <c r="F3" s="2">
        <v>0</v>
      </c>
      <c r="G3" s="2">
        <v>0</v>
      </c>
      <c r="H3" s="2">
        <v>0</v>
      </c>
      <c r="I3" s="2">
        <v>4</v>
      </c>
      <c r="J3" s="2">
        <v>2340</v>
      </c>
      <c r="K3" s="2">
        <v>1000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4</v>
      </c>
      <c r="S3" s="2">
        <v>0</v>
      </c>
      <c r="T3" s="2">
        <v>9</v>
      </c>
      <c r="U3" s="2">
        <v>0</v>
      </c>
    </row>
    <row r="4" spans="1:21" ht="13.5" customHeight="1">
      <c r="A4" s="1" t="s">
        <v>11</v>
      </c>
      <c r="B4" s="3" t="s">
        <v>12</v>
      </c>
      <c r="D4" s="2">
        <v>17</v>
      </c>
      <c r="F4" s="2">
        <v>0</v>
      </c>
      <c r="G4" s="2">
        <v>0</v>
      </c>
      <c r="H4" s="2">
        <v>5</v>
      </c>
      <c r="I4" s="2">
        <v>0</v>
      </c>
      <c r="J4" s="2">
        <v>3060</v>
      </c>
      <c r="K4" s="2">
        <v>0</v>
      </c>
      <c r="L4" s="2">
        <v>1</v>
      </c>
      <c r="M4" s="2">
        <v>1</v>
      </c>
      <c r="N4" s="2">
        <v>0</v>
      </c>
      <c r="O4" s="2">
        <v>9</v>
      </c>
      <c r="P4" s="2">
        <v>2</v>
      </c>
      <c r="Q4" s="2">
        <v>2</v>
      </c>
      <c r="R4" s="2">
        <v>0</v>
      </c>
      <c r="S4" s="2">
        <v>0</v>
      </c>
      <c r="T4" s="2">
        <v>0</v>
      </c>
      <c r="U4" s="2">
        <v>12</v>
      </c>
    </row>
    <row r="5" spans="1:21" ht="13.5" customHeight="1">
      <c r="A5" s="1" t="s">
        <v>13</v>
      </c>
      <c r="B5" s="2">
        <v>18</v>
      </c>
      <c r="D5" s="2">
        <v>12</v>
      </c>
      <c r="F5" s="2">
        <v>0</v>
      </c>
      <c r="G5" s="2">
        <v>4</v>
      </c>
      <c r="H5" s="2">
        <v>0</v>
      </c>
      <c r="I5" s="2">
        <v>0</v>
      </c>
      <c r="J5" s="2">
        <v>2660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2</v>
      </c>
      <c r="R5" s="2">
        <v>0</v>
      </c>
      <c r="S5" s="2">
        <v>8</v>
      </c>
      <c r="T5" s="2">
        <v>21</v>
      </c>
      <c r="U5" s="2">
        <v>0</v>
      </c>
    </row>
    <row r="6" spans="1:21" ht="13.5" customHeight="1"/>
    <row r="7" spans="1:21" ht="13.5" customHeight="1"/>
    <row r="8" spans="1:21" ht="13.5" customHeight="1"/>
    <row r="9" spans="1:21" ht="13.5" customHeight="1"/>
    <row r="10" spans="1:21" ht="13.5" customHeight="1"/>
    <row r="11" spans="1:21" ht="13.5" customHeight="1"/>
    <row r="12" spans="1:21" ht="13.5" customHeight="1"/>
    <row r="13" spans="1:21" ht="13.5" customHeight="1"/>
    <row r="14" spans="1:21" ht="13.5" customHeight="1"/>
    <row r="15" spans="1:21" ht="13.5" customHeight="1"/>
    <row r="16" spans="1:2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130" zoomScaleNormal="130" workbookViewId="0">
      <selection activeCell="F6" sqref="F6"/>
    </sheetView>
  </sheetViews>
  <sheetFormatPr defaultRowHeight="13.5"/>
  <cols>
    <col min="1" max="1" width="13.7109375" style="1" customWidth="1"/>
    <col min="2" max="2" width="2.7109375" style="2" customWidth="1"/>
    <col min="3" max="18" width="21.28515625" style="2" customWidth="1"/>
  </cols>
  <sheetData>
    <row r="1" spans="1:18">
      <c r="A1" s="1" t="s">
        <v>0</v>
      </c>
      <c r="C1" s="2" t="s">
        <v>53</v>
      </c>
      <c r="D1" s="2" t="s">
        <v>18</v>
      </c>
      <c r="E1" s="2" t="s">
        <v>44</v>
      </c>
      <c r="F1" s="2" t="s">
        <v>40</v>
      </c>
      <c r="G1" s="2" t="s">
        <v>7</v>
      </c>
      <c r="H1" s="2" t="s">
        <v>60</v>
      </c>
      <c r="I1" s="2" t="s">
        <v>8</v>
      </c>
      <c r="J1" s="2" t="s">
        <v>45</v>
      </c>
      <c r="K1" s="2" t="s">
        <v>58</v>
      </c>
      <c r="L1" s="2" t="s">
        <v>9</v>
      </c>
      <c r="M1" s="2" t="s">
        <v>19</v>
      </c>
      <c r="N1" s="2" t="s">
        <v>23</v>
      </c>
      <c r="O1" s="2" t="s">
        <v>41</v>
      </c>
      <c r="P1" s="2" t="s">
        <v>20</v>
      </c>
      <c r="Q1" s="2" t="s">
        <v>21</v>
      </c>
      <c r="R1" s="2" t="s">
        <v>10</v>
      </c>
    </row>
    <row r="2" spans="1:18">
      <c r="A2" s="1" t="s">
        <v>47</v>
      </c>
      <c r="C2" s="4">
        <f>Data!F2/Data!$D2</f>
        <v>0.35135135135135137</v>
      </c>
      <c r="D2" s="4">
        <f>Data!G2/Data!$D2</f>
        <v>0</v>
      </c>
      <c r="E2" s="4">
        <f>Data!H2/Data!$D2</f>
        <v>0</v>
      </c>
      <c r="F2" s="4">
        <f>Data!I2/Data!$D2</f>
        <v>0</v>
      </c>
      <c r="G2" s="4">
        <f>Data!J2/Data!$D2</f>
        <v>173.51351351351352</v>
      </c>
      <c r="H2" s="4">
        <f>Data!K2/Data!$D2</f>
        <v>54.054054054054056</v>
      </c>
      <c r="I2" s="4">
        <f>Data!L2/Data!$D2</f>
        <v>2.7027027027027029E-2</v>
      </c>
      <c r="J2" s="4">
        <f>Data!M2/Data!$D2</f>
        <v>5.4054054054054057E-2</v>
      </c>
      <c r="K2" s="4">
        <f>Data!N2/Data!$D2</f>
        <v>2.7027027027027029E-2</v>
      </c>
      <c r="L2" s="4">
        <f>Data!O2/Data!$D2</f>
        <v>2.7027027027027029E-2</v>
      </c>
      <c r="M2" s="4">
        <f>Data!P2/Data!$D2</f>
        <v>0</v>
      </c>
      <c r="N2" s="4">
        <f>Data!Q2/Data!$D2</f>
        <v>5.4054054054054057E-2</v>
      </c>
      <c r="O2" s="4">
        <f>Data!R2/Data!$D2</f>
        <v>0</v>
      </c>
      <c r="P2" s="4">
        <f>Data!S2/Data!$D2</f>
        <v>0</v>
      </c>
      <c r="Q2" s="4">
        <f>Data!T2/Data!$D2</f>
        <v>0</v>
      </c>
      <c r="R2" s="4">
        <f>Data!U2/Data!$D2</f>
        <v>1.6486486486486487</v>
      </c>
    </row>
    <row r="3" spans="1:18">
      <c r="A3" s="1" t="s">
        <v>39</v>
      </c>
      <c r="C3" s="4">
        <f>Data!F3/Data!$D3</f>
        <v>0</v>
      </c>
      <c r="D3" s="4">
        <f>Data!G3/Data!$D3</f>
        <v>0</v>
      </c>
      <c r="E3" s="4">
        <f>Data!H3/Data!$D3</f>
        <v>0</v>
      </c>
      <c r="F3" s="4">
        <f>Data!I3/Data!$D3</f>
        <v>0.30769230769230771</v>
      </c>
      <c r="G3" s="4">
        <f>Data!J3/Data!$D3</f>
        <v>180</v>
      </c>
      <c r="H3" s="4">
        <f>Data!K3/Data!$D3</f>
        <v>76.92307692307692</v>
      </c>
      <c r="I3" s="4">
        <f>Data!L3/Data!$D3</f>
        <v>0</v>
      </c>
      <c r="J3" s="4">
        <f>Data!M3/Data!$D3</f>
        <v>7.6923076923076927E-2</v>
      </c>
      <c r="K3" s="4">
        <f>Data!N3/Data!$D3</f>
        <v>0</v>
      </c>
      <c r="L3" s="4">
        <f>Data!O3/Data!$D3</f>
        <v>0</v>
      </c>
      <c r="M3" s="4">
        <f>Data!P3/Data!$D3</f>
        <v>0</v>
      </c>
      <c r="N3" s="4">
        <f>Data!Q3/Data!$D3</f>
        <v>7.6923076923076927E-2</v>
      </c>
      <c r="O3" s="4">
        <f>Data!R3/Data!$D3</f>
        <v>0.30769230769230771</v>
      </c>
      <c r="P3" s="4">
        <f>Data!S3/Data!$D3</f>
        <v>0</v>
      </c>
      <c r="Q3" s="8">
        <f>Data!T3/Data!$D3</f>
        <v>0.69230769230769229</v>
      </c>
      <c r="R3" s="8">
        <f>Data!U3/Data!$D3</f>
        <v>0</v>
      </c>
    </row>
    <row r="4" spans="1:18">
      <c r="A4" s="1" t="s">
        <v>11</v>
      </c>
      <c r="C4" s="4">
        <f>Data!F4/Data!$D4</f>
        <v>0</v>
      </c>
      <c r="D4" s="4">
        <f>Data!G4/Data!$D4</f>
        <v>0</v>
      </c>
      <c r="E4" s="4">
        <f>Data!H4/Data!$D4</f>
        <v>0.29411764705882354</v>
      </c>
      <c r="F4" s="4">
        <f>Data!I4/Data!$D4</f>
        <v>0</v>
      </c>
      <c r="G4" s="4">
        <f>Data!J4/Data!$D4</f>
        <v>180</v>
      </c>
      <c r="H4" s="4">
        <f>Data!K4/Data!$D4</f>
        <v>0</v>
      </c>
      <c r="I4" s="4">
        <f>Data!L4/Data!$D4</f>
        <v>5.8823529411764705E-2</v>
      </c>
      <c r="J4" s="4">
        <f>Data!M4/Data!$D4</f>
        <v>5.8823529411764705E-2</v>
      </c>
      <c r="K4" s="4">
        <f>Data!N4/Data!$D4</f>
        <v>0</v>
      </c>
      <c r="L4" s="4">
        <f>Data!O4/Data!$D4</f>
        <v>0.52941176470588236</v>
      </c>
      <c r="M4" s="4">
        <f>Data!P4/Data!$D4</f>
        <v>0.11764705882352941</v>
      </c>
      <c r="N4" s="4">
        <f>Data!Q4/Data!$D4</f>
        <v>0.11764705882352941</v>
      </c>
      <c r="O4" s="4">
        <f>Data!R4/Data!$D4</f>
        <v>0</v>
      </c>
      <c r="P4" s="4">
        <f>Data!S4/Data!$D4</f>
        <v>0</v>
      </c>
      <c r="Q4" s="8">
        <f>Data!T4/Data!$D4</f>
        <v>0</v>
      </c>
      <c r="R4" s="8">
        <f>Data!U4/Data!$D4</f>
        <v>0.70588235294117652</v>
      </c>
    </row>
    <row r="5" spans="1:18">
      <c r="A5" s="1" t="s">
        <v>13</v>
      </c>
      <c r="C5" s="4">
        <f>Data!F5/Data!$D5</f>
        <v>0</v>
      </c>
      <c r="D5" s="4">
        <f>Data!G5/Data!$D5</f>
        <v>0.33333333333333331</v>
      </c>
      <c r="E5" s="4">
        <f>Data!H5/Data!$D5</f>
        <v>0</v>
      </c>
      <c r="F5" s="4">
        <f>Data!I5/Data!$D5</f>
        <v>0</v>
      </c>
      <c r="G5" s="4">
        <f>Data!J5/Data!$D5</f>
        <v>221.66666666666666</v>
      </c>
      <c r="H5" s="4">
        <f>Data!K5/Data!$D5</f>
        <v>0</v>
      </c>
      <c r="I5" s="4">
        <f>Data!L5/Data!$D5</f>
        <v>0</v>
      </c>
      <c r="J5" s="4">
        <f>Data!M5/Data!$D5</f>
        <v>0</v>
      </c>
      <c r="K5" s="4">
        <f>Data!N5/Data!$D5</f>
        <v>0</v>
      </c>
      <c r="L5" s="4">
        <f>Data!O5/Data!$D5</f>
        <v>0</v>
      </c>
      <c r="M5" s="4">
        <f>Data!P5/Data!$D5</f>
        <v>0.66666666666666663</v>
      </c>
      <c r="N5" s="4">
        <f>Data!Q5/Data!$D5</f>
        <v>0.16666666666666666</v>
      </c>
      <c r="O5" s="4">
        <f>Data!R5/Data!$D5</f>
        <v>0</v>
      </c>
      <c r="P5" s="4">
        <f>Data!S5/Data!$D5</f>
        <v>0.66666666666666663</v>
      </c>
      <c r="Q5" s="8">
        <f>Data!T5/Data!$D5</f>
        <v>1.75</v>
      </c>
      <c r="R5" s="8">
        <f>Data!U5/Data!$D5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workbookViewId="0">
      <selection activeCell="G8" sqref="G8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6" width="14.85546875" customWidth="1"/>
    <col min="7" max="7" width="13.28515625" customWidth="1"/>
  </cols>
  <sheetData>
    <row r="1" spans="1:8">
      <c r="A1" s="5" t="s">
        <v>51</v>
      </c>
      <c r="C1" s="5" t="s">
        <v>28</v>
      </c>
      <c r="D1" s="5" t="s">
        <v>34</v>
      </c>
      <c r="E1" s="5" t="s">
        <v>50</v>
      </c>
      <c r="F1" s="5" t="s">
        <v>62</v>
      </c>
      <c r="G1" s="5" t="s">
        <v>30</v>
      </c>
      <c r="H1" s="5" t="s">
        <v>32</v>
      </c>
    </row>
    <row r="2" spans="1:8">
      <c r="A2" s="5" t="s">
        <v>61</v>
      </c>
      <c r="C2" s="5">
        <v>0</v>
      </c>
      <c r="D2" s="5">
        <v>2</v>
      </c>
      <c r="E2" s="5">
        <v>0</v>
      </c>
      <c r="F2" s="5">
        <v>2</v>
      </c>
      <c r="G2" s="5">
        <v>0</v>
      </c>
      <c r="H2" s="5">
        <v>0</v>
      </c>
    </row>
    <row r="3" spans="1:8">
      <c r="A3" s="5" t="s">
        <v>49</v>
      </c>
      <c r="C3">
        <v>0</v>
      </c>
      <c r="D3">
        <v>3</v>
      </c>
      <c r="E3">
        <v>1</v>
      </c>
      <c r="F3">
        <v>0</v>
      </c>
      <c r="G3">
        <v>0</v>
      </c>
      <c r="H3">
        <v>0</v>
      </c>
    </row>
    <row r="4" spans="1:8">
      <c r="A4" s="5" t="s">
        <v>27</v>
      </c>
      <c r="C4">
        <v>3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5" t="s">
        <v>29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</row>
    <row r="6" spans="1:8">
      <c r="A6" s="5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30" zoomScaleNormal="130" workbookViewId="0">
      <selection activeCell="H11" sqref="H11"/>
    </sheetView>
  </sheetViews>
  <sheetFormatPr defaultRowHeight="12.75"/>
  <cols>
    <col min="1" max="1" width="9.85546875" style="7" bestFit="1" customWidth="1"/>
    <col min="2" max="2" width="2.7109375" style="7" customWidth="1"/>
    <col min="3" max="3" width="14.42578125" customWidth="1"/>
    <col min="4" max="4" width="21.140625" customWidth="1"/>
    <col min="5" max="5" width="29.42578125" customWidth="1"/>
    <col min="6" max="6" width="2.85546875" customWidth="1"/>
    <col min="8" max="8" width="24.42578125" customWidth="1"/>
    <col min="9" max="9" width="22.85546875" customWidth="1"/>
    <col min="10" max="10" width="2.5703125" customWidth="1"/>
    <col min="11" max="11" width="16.28515625" customWidth="1"/>
    <col min="12" max="12" width="27.85546875" customWidth="1"/>
    <col min="13" max="13" width="31.140625" customWidth="1"/>
  </cols>
  <sheetData>
    <row r="1" spans="1:13">
      <c r="A1" s="6" t="s">
        <v>24</v>
      </c>
      <c r="B1" s="6"/>
      <c r="C1" s="5" t="s">
        <v>63</v>
      </c>
      <c r="D1" s="5" t="s">
        <v>64</v>
      </c>
      <c r="E1" s="5" t="s">
        <v>65</v>
      </c>
      <c r="G1" s="5" t="s">
        <v>52</v>
      </c>
      <c r="H1" s="5" t="s">
        <v>55</v>
      </c>
      <c r="I1" s="5" t="s">
        <v>56</v>
      </c>
      <c r="K1" s="9" t="s">
        <v>14</v>
      </c>
      <c r="L1" s="5" t="s">
        <v>33</v>
      </c>
      <c r="M1" s="5" t="s">
        <v>35</v>
      </c>
    </row>
    <row r="2" spans="1:13">
      <c r="A2" s="6" t="s">
        <v>48</v>
      </c>
      <c r="B2" s="6"/>
      <c r="C2">
        <f>Refined_Data!F2</f>
        <v>0</v>
      </c>
      <c r="E2">
        <f>Refined_Data!L2/Materials!$D$2+Refined_Data!R2/Materials!$D$2/Materials!$H$6</f>
        <v>0.2195945945945946</v>
      </c>
      <c r="G2">
        <f>Refined_Data!C2</f>
        <v>0.35135135135135137</v>
      </c>
      <c r="H2">
        <f>Refined_Data!L2/Materials!$D$3+Refined_Data!R2/Materials!$D$3/Materials!$H$6</f>
        <v>0.1463963963963964</v>
      </c>
      <c r="K2">
        <f>Refined_Data!D2</f>
        <v>0</v>
      </c>
      <c r="L2">
        <f>Refined_Data!K2/Materials!$C$4+Refined_Data!P2/Materials!$C$4/Materials!$G$5</f>
        <v>9.0090090090090089E-3</v>
      </c>
      <c r="M2">
        <f>Refined_Data!L2/Materials!$D$4+Refined_Data!R2/Materials!$D$4/Materials!$H$6</f>
        <v>0.4391891891891892</v>
      </c>
    </row>
    <row r="3" spans="1:13">
      <c r="A3" s="6" t="s">
        <v>39</v>
      </c>
      <c r="B3" s="6"/>
      <c r="C3">
        <f>Refined_Data!F3</f>
        <v>0.30769230769230771</v>
      </c>
      <c r="E3">
        <f>Refined_Data!L3/Materials!$D$2+Refined_Data!R3/Materials!$D$2/Materials!$H$6</f>
        <v>0</v>
      </c>
      <c r="G3">
        <f>Refined_Data!C3</f>
        <v>0</v>
      </c>
      <c r="H3">
        <f>Refined_Data!L3/Materials!$D$3+Refined_Data!R3/Materials!$D$3/Materials!$H$6</f>
        <v>0</v>
      </c>
      <c r="K3">
        <f>Refined_Data!D3</f>
        <v>0</v>
      </c>
      <c r="L3">
        <f>Refined_Data!K3/Materials!$C$4+Refined_Data!P3/Materials!$C$4/Materials!$G$5</f>
        <v>0</v>
      </c>
      <c r="M3">
        <f>Refined_Data!L3/Materials!$D$4+Refined_Data!R3/Materials!$D$4/Materials!$H$6</f>
        <v>0</v>
      </c>
    </row>
    <row r="4" spans="1:13">
      <c r="A4" s="6" t="s">
        <v>26</v>
      </c>
      <c r="B4" s="6"/>
      <c r="C4">
        <f>Refined_Data!F4</f>
        <v>0</v>
      </c>
      <c r="E4">
        <f>Refined_Data!L4/Materials!$D$2+Refined_Data!R4/Materials!$D$2/Materials!$H$6</f>
        <v>0.35294117647058826</v>
      </c>
      <c r="G4">
        <f>Refined_Data!C4</f>
        <v>0</v>
      </c>
      <c r="H4">
        <f>Refined_Data!L4/Materials!$D$3+Refined_Data!R4/Materials!$D$3/Materials!$H$6</f>
        <v>0.23529411764705885</v>
      </c>
      <c r="K4">
        <f>Refined_Data!D4</f>
        <v>0</v>
      </c>
      <c r="L4">
        <f>Refined_Data!K4/Materials!$C$4+Refined_Data!P4/Materials!$C$4/Materials!$G$5</f>
        <v>0</v>
      </c>
      <c r="M4">
        <f>Refined_Data!L4/Materials!$D$4+Refined_Data!R4/Materials!$D$4/Materials!$H$6</f>
        <v>0.70588235294117652</v>
      </c>
    </row>
    <row r="5" spans="1:13">
      <c r="A5" s="6" t="s">
        <v>25</v>
      </c>
      <c r="B5" s="6"/>
      <c r="C5">
        <f>Refined_Data!F5</f>
        <v>0</v>
      </c>
      <c r="E5">
        <f>Refined_Data!L5/Materials!$D$2+Refined_Data!R5/Materials!$D$2/Materials!$H$6</f>
        <v>0</v>
      </c>
      <c r="G5">
        <f>Refined_Data!C5</f>
        <v>0</v>
      </c>
      <c r="H5">
        <f>Refined_Data!L5/Materials!$D$3+Refined_Data!R5/Materials!$D$3/Materials!$H$6</f>
        <v>0</v>
      </c>
      <c r="K5">
        <f>Refined_Data!D5</f>
        <v>0.33333333333333331</v>
      </c>
      <c r="L5">
        <f>Refined_Data!K5/Materials!$C$4+Refined_Data!P5/Materials!$C$4/Materials!$G$5</f>
        <v>5.5555555555555552E-2</v>
      </c>
      <c r="M5">
        <f>Refined_Data!L5/Materials!$D$4+Refined_Data!R5/Materials!$D$4/Materials!$H$6</f>
        <v>0</v>
      </c>
    </row>
    <row r="6" spans="1:13">
      <c r="L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YoungG. Choi</cp:lastModifiedBy>
  <dcterms:created xsi:type="dcterms:W3CDTF">2023-12-06T23:43:06Z</dcterms:created>
  <dcterms:modified xsi:type="dcterms:W3CDTF">2023-12-17T08:22:09Z</dcterms:modified>
</cp:coreProperties>
</file>