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FB2000E3-9B26-4E1B-97CB-4D6C378CDE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Sheet1!$A$2:$F$32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61" i="1" s="1"/>
  <c r="C62" i="1" s="1"/>
  <c r="C63" i="1" s="1"/>
  <c r="C64" i="1" s="1"/>
  <c r="C65" i="1" s="1"/>
  <c r="C66" i="1" s="1"/>
  <c r="C67" i="1" s="1"/>
  <c r="C68" i="1" s="1"/>
  <c r="C69" i="1" s="1"/>
  <c r="C59" i="1"/>
  <c r="Q46" i="1"/>
  <c r="E41" i="1"/>
  <c r="P47" i="1" s="1"/>
  <c r="B42" i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1" i="1"/>
  <c r="E40" i="1"/>
  <c r="Q9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3" i="1"/>
  <c r="E4" i="1"/>
  <c r="P1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B5" i="1"/>
  <c r="E42" i="1" l="1"/>
  <c r="P59" i="1" s="1"/>
  <c r="B43" i="1"/>
  <c r="E5" i="1"/>
  <c r="P22" i="1" s="1"/>
  <c r="B6" i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E43" i="1"/>
  <c r="E44" i="1"/>
  <c r="E45" i="1"/>
  <c r="E46" i="1"/>
  <c r="E47" i="1"/>
  <c r="P62" i="1" s="1"/>
  <c r="E48" i="1"/>
  <c r="E49" i="1"/>
  <c r="E50" i="1"/>
  <c r="P57" i="1" s="1"/>
  <c r="E51" i="1"/>
  <c r="E52" i="1"/>
  <c r="P58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6" i="1"/>
  <c r="B7" i="1"/>
  <c r="P56" i="1" l="1"/>
  <c r="P54" i="1"/>
  <c r="P64" i="1"/>
  <c r="P60" i="1"/>
  <c r="P46" i="1"/>
  <c r="P65" i="1"/>
  <c r="P61" i="1"/>
  <c r="P51" i="1"/>
  <c r="P63" i="1"/>
  <c r="P52" i="1"/>
  <c r="P55" i="1"/>
  <c r="P50" i="1"/>
  <c r="P49" i="1"/>
  <c r="P53" i="1"/>
  <c r="P48" i="1"/>
  <c r="P16" i="1"/>
  <c r="P11" i="1"/>
  <c r="E7" i="1"/>
  <c r="B8" i="1"/>
  <c r="P18" i="1" l="1"/>
  <c r="P13" i="1"/>
  <c r="P12" i="1"/>
  <c r="E8" i="1"/>
  <c r="B9" i="1"/>
  <c r="P26" i="1" l="1"/>
  <c r="P15" i="1"/>
  <c r="E9" i="1"/>
  <c r="B10" i="1"/>
  <c r="P28" i="1" l="1"/>
  <c r="P24" i="1"/>
  <c r="P14" i="1"/>
  <c r="E10" i="1"/>
  <c r="P25" i="1" s="1"/>
  <c r="B11" i="1"/>
  <c r="E11" i="1" l="1"/>
  <c r="B12" i="1"/>
  <c r="E12" i="1" l="1"/>
  <c r="B13" i="1"/>
  <c r="P27" i="1" l="1"/>
  <c r="P23" i="1"/>
  <c r="P9" i="1"/>
  <c r="E13" i="1"/>
  <c r="P20" i="1" s="1"/>
  <c r="B14" i="1"/>
  <c r="E14" i="1" l="1"/>
  <c r="B15" i="1"/>
  <c r="P19" i="1" l="1"/>
  <c r="P17" i="1"/>
  <c r="E15" i="1"/>
  <c r="P21" i="1" s="1"/>
  <c r="B16" i="1"/>
  <c r="E16" i="1" l="1"/>
  <c r="B17" i="1"/>
  <c r="E17" i="1" l="1"/>
  <c r="B18" i="1"/>
  <c r="E18" i="1" l="1"/>
  <c r="B19" i="1"/>
  <c r="E19" i="1" l="1"/>
  <c r="B20" i="1"/>
  <c r="E20" i="1" l="1"/>
  <c r="B21" i="1"/>
  <c r="E21" i="1" l="1"/>
  <c r="B22" i="1"/>
  <c r="E22" i="1" l="1"/>
  <c r="B23" i="1"/>
  <c r="E23" i="1" l="1"/>
  <c r="B24" i="1"/>
  <c r="E24" i="1" l="1"/>
  <c r="B25" i="1"/>
  <c r="E25" i="1" l="1"/>
  <c r="B26" i="1"/>
  <c r="E26" i="1" l="1"/>
  <c r="B27" i="1"/>
  <c r="E27" i="1" l="1"/>
  <c r="B28" i="1"/>
  <c r="E28" i="1" l="1"/>
  <c r="B29" i="1"/>
  <c r="E29" i="1" l="1"/>
  <c r="B30" i="1"/>
  <c r="E30" i="1" l="1"/>
  <c r="B31" i="1"/>
  <c r="E31" i="1" l="1"/>
  <c r="B32" i="1"/>
  <c r="E32" i="1" l="1"/>
</calcChain>
</file>

<file path=xl/sharedStrings.xml><?xml version="1.0" encoding="utf-8"?>
<sst xmlns="http://schemas.openxmlformats.org/spreadsheetml/2006/main" count="35" uniqueCount="19">
  <si>
    <t>기준</t>
  </si>
  <si>
    <t>레벨</t>
  </si>
  <si>
    <t>강화비</t>
  </si>
  <si>
    <t>판매 금액</t>
  </si>
  <si>
    <t>성공률</t>
  </si>
  <si>
    <t>순 이익</t>
  </si>
  <si>
    <t>최초판매금액</t>
  </si>
  <si>
    <t>최초강화비용</t>
  </si>
  <si>
    <t>강화비용비율</t>
  </si>
  <si>
    <t>판매비율</t>
  </si>
  <si>
    <t>성공비율</t>
  </si>
  <si>
    <t>회차</t>
  </si>
  <si>
    <t>평균 레벨</t>
  </si>
  <si>
    <t>강화비용: 이전 레벨 비용*강화 비용 비율</t>
  </si>
  <si>
    <t>판매 금액: 이전 레벨 비용* 판매비율</t>
  </si>
  <si>
    <t>성공률: 이전 레벨 성공률* 성공비율</t>
  </si>
  <si>
    <t>순 이익: 판매 비용-총 강화 비용</t>
  </si>
  <si>
    <t>수정 후</t>
  </si>
  <si>
    <t>21레벨 부터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</si>
</sst>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9525</xdr:rowOff>
    </xdr:from>
    <xdr:to>
      <xdr:col>11</xdr:col>
      <xdr:colOff>114300</xdr:colOff>
      <xdr:row>78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B8E871-65DE-AAA1-4649-0EEAE0CFD9FD}"/>
            </a:ext>
          </a:extLst>
        </xdr:cNvPr>
        <xdr:cNvSpPr txBox="1"/>
      </xdr:nvSpPr>
      <xdr:spPr>
        <a:xfrm>
          <a:off x="0" y="14668500"/>
          <a:ext cx="8153400" cy="17049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기준이 되었던 테스트에서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20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회 동안 모두 순이익을 도출하는 구간까지 도달하지 못했으며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,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이를 확인하고 비율을 조정하고자 한다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                              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최초 강화비용을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8,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강화 비용비율을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1.25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로 낮추어 유저들의 순 이익을 늘려 플레이하는데 불쾌함을 줄였다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또한 판매비율을  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21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레벨 부터 조정하여 순 이익이 과도하게 늘어나는것을 방지하는 효과를 늘려보았다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altLang="ko-KR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성공 비율을 조정하지 않은 이유는 추후 업데이트가 될 수 있는 요소인 방패 파괴방지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, </a:t>
          </a:r>
          <a:r>
            <a:rPr lang="ko-KR" alt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성공 확률 증가 아이템 등이 업데이트가 되어 판매 하여 매출을 상승시킬 수 있는 요소가 있어 성공 비율을 조정하는 것은 리스크가 크다고 생각하여 조정하지 않았다</a:t>
          </a:r>
          <a:r>
            <a:rPr lang="en-US" altLang="ko-K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59" workbookViewId="0">
      <selection activeCell="O80" sqref="O80"/>
    </sheetView>
  </sheetViews>
  <sheetFormatPr defaultRowHeight="16.5"/>
  <cols>
    <col min="6" max="6" width="13" customWidth="1"/>
    <col min="8" max="8" width="11.5" customWidth="1"/>
    <col min="14" max="14" width="14.125" customWidth="1"/>
    <col min="16" max="16" width="11.25" customWidth="1"/>
    <col min="17" max="17" width="9.75" customWidth="1"/>
    <col min="18" max="18" width="27.125" customWidth="1"/>
    <col min="19" max="19" width="30" customWidth="1"/>
  </cols>
  <sheetData>
    <row r="1" spans="1:19" ht="15.75" customHeight="1">
      <c r="A1" s="4" t="s">
        <v>0</v>
      </c>
      <c r="Q1" s="1"/>
      <c r="R1" s="2"/>
      <c r="S1" s="3"/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>
        <v>3</v>
      </c>
    </row>
    <row r="3" spans="1:19">
      <c r="A3">
        <v>1</v>
      </c>
      <c r="B3">
        <v>0</v>
      </c>
      <c r="C3">
        <v>3</v>
      </c>
      <c r="D3">
        <v>100</v>
      </c>
      <c r="E3">
        <f>C3</f>
        <v>3</v>
      </c>
      <c r="F3" t="s">
        <v>7</v>
      </c>
      <c r="G3">
        <v>10</v>
      </c>
    </row>
    <row r="4" spans="1:19">
      <c r="A4">
        <v>2</v>
      </c>
      <c r="B4">
        <v>10</v>
      </c>
      <c r="C4">
        <f>ROUND(C3*$G$5,0)</f>
        <v>5</v>
      </c>
      <c r="D4">
        <f>ROUND(D3*$G$6,0)</f>
        <v>98</v>
      </c>
      <c r="E4">
        <f>C4-SUM(B$3:$B4)</f>
        <v>-5</v>
      </c>
      <c r="F4" t="s">
        <v>8</v>
      </c>
      <c r="G4">
        <v>1.3</v>
      </c>
    </row>
    <row r="5" spans="1:19">
      <c r="A5">
        <v>3</v>
      </c>
      <c r="B5">
        <f>ROUND(B4*$G$4,0)</f>
        <v>13</v>
      </c>
      <c r="C5">
        <f>ROUND(C4*$G$5,0)</f>
        <v>8</v>
      </c>
      <c r="D5">
        <f>ROUND(D4*$G$6,0)</f>
        <v>96</v>
      </c>
      <c r="E5">
        <f>C5-SUM(B$3:$B5)</f>
        <v>-15</v>
      </c>
      <c r="F5" t="s">
        <v>9</v>
      </c>
      <c r="G5">
        <v>1.5</v>
      </c>
    </row>
    <row r="6" spans="1:19">
      <c r="A6">
        <v>4</v>
      </c>
      <c r="B6">
        <f>ROUND(B5*$G$4,0)</f>
        <v>17</v>
      </c>
      <c r="C6">
        <f>ROUND(C5*$G$5,0)</f>
        <v>12</v>
      </c>
      <c r="D6">
        <f>ROUND(D5*$G$6,0)</f>
        <v>94</v>
      </c>
      <c r="E6">
        <f>C6-SUM(B$3:$B6)</f>
        <v>-28</v>
      </c>
      <c r="F6" t="s">
        <v>10</v>
      </c>
      <c r="G6">
        <v>0.98</v>
      </c>
    </row>
    <row r="7" spans="1:19">
      <c r="A7">
        <v>5</v>
      </c>
      <c r="B7">
        <f>ROUND(B6*$G$4,0)</f>
        <v>22</v>
      </c>
      <c r="C7">
        <f>ROUND(C6*$G$5,0)</f>
        <v>18</v>
      </c>
      <c r="D7">
        <f>ROUND(D6*$G$6,0)</f>
        <v>92</v>
      </c>
      <c r="E7">
        <f>C7-SUM(B$3:$B7)</f>
        <v>-44</v>
      </c>
    </row>
    <row r="8" spans="1:19">
      <c r="A8">
        <v>6</v>
      </c>
      <c r="B8">
        <f>ROUND(B7*$G$4,0)</f>
        <v>29</v>
      </c>
      <c r="C8">
        <f>ROUND(C7*$G$5,0)</f>
        <v>27</v>
      </c>
      <c r="D8">
        <f>ROUND(D7*$G$6,0)</f>
        <v>90</v>
      </c>
      <c r="E8">
        <f>C8-SUM(B$3:$B8)</f>
        <v>-64</v>
      </c>
      <c r="N8" t="s">
        <v>11</v>
      </c>
      <c r="O8" t="s">
        <v>1</v>
      </c>
      <c r="P8" t="s">
        <v>5</v>
      </c>
      <c r="Q8" t="s">
        <v>12</v>
      </c>
    </row>
    <row r="9" spans="1:19">
      <c r="A9">
        <v>7</v>
      </c>
      <c r="B9">
        <f>ROUND(B8*$G$4,0)</f>
        <v>38</v>
      </c>
      <c r="C9">
        <f>ROUND(C8*$G$5,0)</f>
        <v>41</v>
      </c>
      <c r="D9">
        <f>ROUND(D8*$G$6,0)</f>
        <v>88</v>
      </c>
      <c r="E9">
        <f>C9-SUM(B$3:$B9)</f>
        <v>-88</v>
      </c>
      <c r="N9">
        <v>1</v>
      </c>
      <c r="O9">
        <v>10</v>
      </c>
      <c r="P9">
        <f>E12</f>
        <v>-185</v>
      </c>
      <c r="Q9">
        <f>AVERAGE(O9:O28)</f>
        <v>7.35</v>
      </c>
    </row>
    <row r="10" spans="1:19">
      <c r="A10">
        <v>8</v>
      </c>
      <c r="B10">
        <f>ROUND(B9*$G$4,0)</f>
        <v>49</v>
      </c>
      <c r="C10">
        <f>ROUND(C9*$G$5,0)</f>
        <v>62</v>
      </c>
      <c r="D10">
        <f>ROUND(D9*$G$6,0)</f>
        <v>86</v>
      </c>
      <c r="E10">
        <f>C10-SUM(B$3:$B10)</f>
        <v>-116</v>
      </c>
      <c r="N10">
        <v>2</v>
      </c>
      <c r="O10">
        <v>2</v>
      </c>
      <c r="P10">
        <f>E4</f>
        <v>-5</v>
      </c>
    </row>
    <row r="11" spans="1:19">
      <c r="A11">
        <v>9</v>
      </c>
      <c r="B11">
        <f>ROUND(B10*$G$4,0)</f>
        <v>64</v>
      </c>
      <c r="C11">
        <f>ROUND(C10*$G$5,0)</f>
        <v>93</v>
      </c>
      <c r="D11">
        <f>ROUND(D10*$G$6,0)</f>
        <v>84</v>
      </c>
      <c r="E11">
        <f>C11-SUM(B$3:$B11)</f>
        <v>-149</v>
      </c>
      <c r="N11">
        <v>3</v>
      </c>
      <c r="O11">
        <v>4</v>
      </c>
      <c r="P11">
        <f>E6</f>
        <v>-28</v>
      </c>
    </row>
    <row r="12" spans="1:19">
      <c r="A12">
        <v>10</v>
      </c>
      <c r="B12">
        <f>ROUND(B11*$G$4,0)</f>
        <v>83</v>
      </c>
      <c r="C12">
        <f>ROUND(C11*$G$5,0)</f>
        <v>140</v>
      </c>
      <c r="D12">
        <f>ROUND(D11*$G$6,0)</f>
        <v>82</v>
      </c>
      <c r="E12">
        <f>C12-SUM(B$3:$B12)</f>
        <v>-185</v>
      </c>
      <c r="N12">
        <v>4</v>
      </c>
      <c r="O12">
        <v>5</v>
      </c>
      <c r="P12">
        <f>E7</f>
        <v>-44</v>
      </c>
    </row>
    <row r="13" spans="1:19">
      <c r="A13">
        <v>11</v>
      </c>
      <c r="B13">
        <f>ROUND(B12*$G$4,0)</f>
        <v>108</v>
      </c>
      <c r="C13">
        <f>ROUND(C12*$G$5,0)</f>
        <v>210</v>
      </c>
      <c r="D13">
        <f>ROUND(D12*$G$6,0)</f>
        <v>80</v>
      </c>
      <c r="E13">
        <f>C13-SUM(B$3:$B13)</f>
        <v>-223</v>
      </c>
      <c r="N13">
        <v>5</v>
      </c>
      <c r="O13">
        <v>5</v>
      </c>
      <c r="P13">
        <f>E7</f>
        <v>-44</v>
      </c>
    </row>
    <row r="14" spans="1:19">
      <c r="A14">
        <v>12</v>
      </c>
      <c r="B14">
        <f>ROUND(B13*$G$4,0)</f>
        <v>140</v>
      </c>
      <c r="C14">
        <f>ROUND(C13*$G$5,0)</f>
        <v>315</v>
      </c>
      <c r="D14">
        <f>ROUND(D13*$G$6,0)</f>
        <v>78</v>
      </c>
      <c r="E14">
        <f>C14-SUM(B$3:$B14)</f>
        <v>-258</v>
      </c>
      <c r="N14">
        <v>6</v>
      </c>
      <c r="O14">
        <v>7</v>
      </c>
      <c r="P14">
        <f>E9</f>
        <v>-88</v>
      </c>
    </row>
    <row r="15" spans="1:19">
      <c r="A15">
        <v>13</v>
      </c>
      <c r="B15">
        <f>ROUND(B14*$G$4,0)</f>
        <v>182</v>
      </c>
      <c r="C15">
        <f>ROUND(C14*$G$5,0)</f>
        <v>473</v>
      </c>
      <c r="D15">
        <f>ROUND(D14*$G$6,0)</f>
        <v>76</v>
      </c>
      <c r="E15">
        <f>C15-SUM(B$3:$B15)</f>
        <v>-282</v>
      </c>
      <c r="N15">
        <v>7</v>
      </c>
      <c r="O15">
        <v>6</v>
      </c>
      <c r="P15">
        <f>E8</f>
        <v>-64</v>
      </c>
    </row>
    <row r="16" spans="1:19">
      <c r="A16">
        <v>14</v>
      </c>
      <c r="B16">
        <f>ROUND(B15*$G$4,0)</f>
        <v>237</v>
      </c>
      <c r="C16">
        <f>ROUND(C15*$G$5,0)</f>
        <v>710</v>
      </c>
      <c r="D16">
        <f>ROUND(D15*$G$6,0)</f>
        <v>74</v>
      </c>
      <c r="E16">
        <f>C16-SUM(B$3:$B16)</f>
        <v>-282</v>
      </c>
      <c r="N16">
        <v>8</v>
      </c>
      <c r="O16">
        <v>4</v>
      </c>
      <c r="P16">
        <f>E6</f>
        <v>-28</v>
      </c>
    </row>
    <row r="17" spans="1:16">
      <c r="A17">
        <v>15</v>
      </c>
      <c r="B17">
        <f>ROUND(B16*$G$4,0)</f>
        <v>308</v>
      </c>
      <c r="C17">
        <f>ROUND(C16*$G$5,0)</f>
        <v>1065</v>
      </c>
      <c r="D17">
        <f>ROUND(D16*$G$6,0)</f>
        <v>73</v>
      </c>
      <c r="E17">
        <f>C17-SUM(B$3:$B17)</f>
        <v>-235</v>
      </c>
      <c r="N17">
        <v>9</v>
      </c>
      <c r="O17">
        <v>12</v>
      </c>
      <c r="P17">
        <f>E14</f>
        <v>-258</v>
      </c>
    </row>
    <row r="18" spans="1:16">
      <c r="A18">
        <v>16</v>
      </c>
      <c r="B18">
        <f>ROUND(B17*$G$4,0)</f>
        <v>400</v>
      </c>
      <c r="C18">
        <f>ROUND(C17*$G$5,0)</f>
        <v>1598</v>
      </c>
      <c r="D18">
        <f>ROUND(D17*$G$6,0)</f>
        <v>72</v>
      </c>
      <c r="E18">
        <f>C18-SUM(B$3:$B18)</f>
        <v>-102</v>
      </c>
      <c r="N18">
        <v>10</v>
      </c>
      <c r="O18">
        <v>5</v>
      </c>
      <c r="P18">
        <f>E7</f>
        <v>-44</v>
      </c>
    </row>
    <row r="19" spans="1:16">
      <c r="A19">
        <v>17</v>
      </c>
      <c r="B19">
        <f>ROUND(B18*$G$4,0)</f>
        <v>520</v>
      </c>
      <c r="C19">
        <f>ROUND(C18*$G$5,0)</f>
        <v>2397</v>
      </c>
      <c r="D19">
        <f>ROUND(D18*$G$6,0)</f>
        <v>71</v>
      </c>
      <c r="E19">
        <f>C19-SUM(B$3:$B19)</f>
        <v>177</v>
      </c>
      <c r="N19">
        <v>11</v>
      </c>
      <c r="O19">
        <v>12</v>
      </c>
      <c r="P19">
        <f>E14</f>
        <v>-258</v>
      </c>
    </row>
    <row r="20" spans="1:16">
      <c r="A20">
        <v>18</v>
      </c>
      <c r="B20">
        <f>ROUND(B19*$G$4,0)</f>
        <v>676</v>
      </c>
      <c r="C20">
        <f>ROUND(C19*$G$5,0)</f>
        <v>3596</v>
      </c>
      <c r="D20">
        <f>ROUND(D19*$G$6,0)</f>
        <v>70</v>
      </c>
      <c r="E20">
        <f>C20-SUM(B$3:$B20)</f>
        <v>700</v>
      </c>
      <c r="N20">
        <v>12</v>
      </c>
      <c r="O20">
        <v>11</v>
      </c>
      <c r="P20">
        <f>E13</f>
        <v>-223</v>
      </c>
    </row>
    <row r="21" spans="1:16">
      <c r="A21">
        <v>19</v>
      </c>
      <c r="B21">
        <f>ROUND(B20*$G$4,0)</f>
        <v>879</v>
      </c>
      <c r="C21">
        <f>ROUND(C20*$G$5,0)</f>
        <v>5394</v>
      </c>
      <c r="D21">
        <f>ROUND(D20*$G$6,0)</f>
        <v>69</v>
      </c>
      <c r="E21">
        <f>C21-SUM(B$3:$B21)</f>
        <v>1619</v>
      </c>
      <c r="N21">
        <v>13</v>
      </c>
      <c r="O21">
        <v>13</v>
      </c>
      <c r="P21">
        <f>E15</f>
        <v>-282</v>
      </c>
    </row>
    <row r="22" spans="1:16">
      <c r="A22">
        <v>20</v>
      </c>
      <c r="B22">
        <f>ROUND(B21*$G$4,0)</f>
        <v>1143</v>
      </c>
      <c r="C22">
        <f>ROUND(C21*$G$5,0)</f>
        <v>8091</v>
      </c>
      <c r="D22">
        <f>ROUND(D21*$G$6,0)</f>
        <v>68</v>
      </c>
      <c r="E22">
        <f>C22-SUM(B$3:$B22)</f>
        <v>3173</v>
      </c>
      <c r="N22">
        <v>14</v>
      </c>
      <c r="O22">
        <v>3</v>
      </c>
      <c r="P22">
        <f>E5</f>
        <v>-15</v>
      </c>
    </row>
    <row r="23" spans="1:16">
      <c r="A23">
        <v>21</v>
      </c>
      <c r="B23">
        <f>ROUND(B22*$G$4,0)</f>
        <v>1486</v>
      </c>
      <c r="C23">
        <f>ROUND(C22*$G$5,0)</f>
        <v>12137</v>
      </c>
      <c r="D23">
        <f>ROUND(D22*$G$6,0)</f>
        <v>67</v>
      </c>
      <c r="E23">
        <f>C23-SUM(B$3:$B23)</f>
        <v>5733</v>
      </c>
      <c r="N23">
        <v>15</v>
      </c>
      <c r="O23">
        <v>10</v>
      </c>
      <c r="P23">
        <f>E12</f>
        <v>-185</v>
      </c>
    </row>
    <row r="24" spans="1:16">
      <c r="A24">
        <v>22</v>
      </c>
      <c r="B24">
        <f>ROUND(B23*$G$4,0)</f>
        <v>1932</v>
      </c>
      <c r="C24">
        <f>ROUND(C23*$G$5,0)</f>
        <v>18206</v>
      </c>
      <c r="D24">
        <f>ROUND(D23*$G$6,0)</f>
        <v>66</v>
      </c>
      <c r="E24">
        <f>C24-SUM(B$3:$B24)</f>
        <v>9870</v>
      </c>
      <c r="N24">
        <v>16</v>
      </c>
      <c r="O24">
        <v>7</v>
      </c>
      <c r="P24">
        <f>E9</f>
        <v>-88</v>
      </c>
    </row>
    <row r="25" spans="1:16">
      <c r="A25">
        <v>23</v>
      </c>
      <c r="B25">
        <f>ROUND(B24*$G$4,0)</f>
        <v>2512</v>
      </c>
      <c r="C25">
        <f>ROUND(C24*$G$5,0)</f>
        <v>27309</v>
      </c>
      <c r="D25">
        <f>ROUND(D24*$G$6,0)</f>
        <v>65</v>
      </c>
      <c r="E25">
        <f>C25-SUM(B$3:$B25)</f>
        <v>16461</v>
      </c>
      <c r="N25">
        <v>17</v>
      </c>
      <c r="O25">
        <v>8</v>
      </c>
      <c r="P25">
        <f>E10</f>
        <v>-116</v>
      </c>
    </row>
    <row r="26" spans="1:16">
      <c r="A26">
        <v>24</v>
      </c>
      <c r="B26">
        <f>ROUND(B25*$G$4,0)</f>
        <v>3266</v>
      </c>
      <c r="C26">
        <f>ROUND(C25*$G$5,0)</f>
        <v>40964</v>
      </c>
      <c r="D26">
        <f>ROUND(D25*$G$6,0)</f>
        <v>64</v>
      </c>
      <c r="E26">
        <f>C26-SUM(B$3:$B26)</f>
        <v>26850</v>
      </c>
      <c r="F26" t="s">
        <v>13</v>
      </c>
      <c r="N26">
        <v>18</v>
      </c>
      <c r="O26">
        <v>6</v>
      </c>
      <c r="P26">
        <f>E8</f>
        <v>-64</v>
      </c>
    </row>
    <row r="27" spans="1:16">
      <c r="A27">
        <v>25</v>
      </c>
      <c r="B27">
        <f>ROUND(B26*$G$4,0)</f>
        <v>4246</v>
      </c>
      <c r="C27">
        <f>ROUND(C26*$G$5,0)</f>
        <v>61446</v>
      </c>
      <c r="D27">
        <f>ROUND(D26*$G$6,0)</f>
        <v>63</v>
      </c>
      <c r="E27">
        <f>C27-SUM(B$3:$B27)</f>
        <v>43086</v>
      </c>
      <c r="F27" t="s">
        <v>14</v>
      </c>
      <c r="N27">
        <v>19</v>
      </c>
      <c r="O27">
        <v>10</v>
      </c>
      <c r="P27">
        <f>E12</f>
        <v>-185</v>
      </c>
    </row>
    <row r="28" spans="1:16">
      <c r="A28">
        <v>26</v>
      </c>
      <c r="B28">
        <f>ROUND(B27*$G$4,0)</f>
        <v>5520</v>
      </c>
      <c r="C28">
        <f>ROUND(C27*$G$5,0)</f>
        <v>92169</v>
      </c>
      <c r="D28">
        <f>ROUND(D27*$G$6,0)</f>
        <v>62</v>
      </c>
      <c r="E28">
        <f>C28-SUM(B$3:$B28)</f>
        <v>68289</v>
      </c>
      <c r="F28" t="s">
        <v>15</v>
      </c>
      <c r="N28">
        <v>20</v>
      </c>
      <c r="O28">
        <v>7</v>
      </c>
      <c r="P28">
        <f>E9</f>
        <v>-88</v>
      </c>
    </row>
    <row r="29" spans="1:16">
      <c r="A29">
        <v>27</v>
      </c>
      <c r="B29">
        <f>ROUND(B28*$G$4,0)</f>
        <v>7176</v>
      </c>
      <c r="C29">
        <f>ROUND(C28*$G$5,0)</f>
        <v>138254</v>
      </c>
      <c r="D29">
        <f>ROUND(D28*$G$6,0)</f>
        <v>61</v>
      </c>
      <c r="E29">
        <f>C29-SUM(B$3:$B29)</f>
        <v>107198</v>
      </c>
      <c r="F29" t="s">
        <v>16</v>
      </c>
    </row>
    <row r="30" spans="1:16">
      <c r="A30">
        <v>28</v>
      </c>
      <c r="B30">
        <f>ROUND(B29*$G$4,0)</f>
        <v>9329</v>
      </c>
      <c r="C30">
        <f>ROUND(C29*$G$5,0)</f>
        <v>207381</v>
      </c>
      <c r="D30">
        <f>ROUND(D29*$G$6,0)</f>
        <v>60</v>
      </c>
      <c r="E30">
        <f>C30-SUM(B$3:$B30)</f>
        <v>166996</v>
      </c>
    </row>
    <row r="31" spans="1:16">
      <c r="A31">
        <v>29</v>
      </c>
      <c r="B31">
        <f>ROUND(B30*$G$4,0)</f>
        <v>12128</v>
      </c>
      <c r="C31">
        <f>ROUND(C30*$G$5,0)</f>
        <v>311072</v>
      </c>
      <c r="D31">
        <f>ROUND(D30*$G$6,0)</f>
        <v>59</v>
      </c>
      <c r="E31">
        <f>C31-SUM(B$3:$B31)</f>
        <v>258559</v>
      </c>
    </row>
    <row r="32" spans="1:16">
      <c r="A32">
        <v>30</v>
      </c>
      <c r="B32">
        <f>ROUND(B31*$G$4,0)</f>
        <v>15766</v>
      </c>
      <c r="C32">
        <f>ROUND(C31*$G$5,0)</f>
        <v>466608</v>
      </c>
      <c r="D32">
        <f>ROUND(D31*$G$6,0)</f>
        <v>58</v>
      </c>
      <c r="E32">
        <f>C32-SUM(B$3:$B32)</f>
        <v>398329</v>
      </c>
    </row>
    <row r="38" spans="1:17">
      <c r="A38" s="5" t="s">
        <v>17</v>
      </c>
      <c r="H38" t="s">
        <v>18</v>
      </c>
    </row>
    <row r="39" spans="1:17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>
        <v>3</v>
      </c>
    </row>
    <row r="40" spans="1:17">
      <c r="A40">
        <v>1</v>
      </c>
      <c r="B40">
        <v>0</v>
      </c>
      <c r="C40">
        <v>3</v>
      </c>
      <c r="D40">
        <v>100</v>
      </c>
      <c r="E40">
        <f>C40</f>
        <v>3</v>
      </c>
      <c r="F40" t="s">
        <v>7</v>
      </c>
      <c r="G40">
        <v>8</v>
      </c>
    </row>
    <row r="41" spans="1:17">
      <c r="A41">
        <v>2</v>
      </c>
      <c r="B41">
        <v>8</v>
      </c>
      <c r="C41">
        <f>ROUND(C40*$G$42,0)</f>
        <v>5</v>
      </c>
      <c r="D41">
        <f>ROUND(D40*$G$43,0)</f>
        <v>98</v>
      </c>
      <c r="E41">
        <f>C41-SUM(B$40:$B41)</f>
        <v>-3</v>
      </c>
      <c r="F41" t="s">
        <v>8</v>
      </c>
      <c r="G41">
        <v>1.25</v>
      </c>
    </row>
    <row r="42" spans="1:17">
      <c r="A42">
        <v>3</v>
      </c>
      <c r="B42">
        <f>ROUND(B41*$G$41,0)</f>
        <v>10</v>
      </c>
      <c r="C42">
        <f t="shared" ref="C42:C69" si="0">ROUND(C41*$G$42,0)</f>
        <v>8</v>
      </c>
      <c r="D42">
        <f t="shared" ref="D42:D69" si="1">ROUND(D41*$G$43,0)</f>
        <v>96</v>
      </c>
      <c r="E42">
        <f>C42-SUM(B$40:$B42)</f>
        <v>-10</v>
      </c>
      <c r="F42" t="s">
        <v>9</v>
      </c>
      <c r="G42">
        <v>1.5</v>
      </c>
      <c r="H42">
        <v>1.45</v>
      </c>
    </row>
    <row r="43" spans="1:17">
      <c r="A43">
        <v>4</v>
      </c>
      <c r="B43">
        <f t="shared" ref="B43:B69" si="2">ROUND(B42*$G$41,0)</f>
        <v>13</v>
      </c>
      <c r="C43">
        <f t="shared" si="0"/>
        <v>12</v>
      </c>
      <c r="D43">
        <f t="shared" si="1"/>
        <v>94</v>
      </c>
      <c r="E43">
        <f>C43-SUM(B$40:$B43)</f>
        <v>-19</v>
      </c>
      <c r="F43" t="s">
        <v>10</v>
      </c>
      <c r="G43">
        <v>0.98</v>
      </c>
    </row>
    <row r="44" spans="1:17">
      <c r="A44">
        <v>5</v>
      </c>
      <c r="B44">
        <f t="shared" si="2"/>
        <v>16</v>
      </c>
      <c r="C44">
        <f t="shared" si="0"/>
        <v>18</v>
      </c>
      <c r="D44">
        <f t="shared" si="1"/>
        <v>92</v>
      </c>
      <c r="E44">
        <f>C44-SUM(B$40:$B44)</f>
        <v>-29</v>
      </c>
    </row>
    <row r="45" spans="1:17">
      <c r="A45">
        <v>6</v>
      </c>
      <c r="B45">
        <f t="shared" si="2"/>
        <v>20</v>
      </c>
      <c r="C45">
        <f t="shared" si="0"/>
        <v>27</v>
      </c>
      <c r="D45">
        <f t="shared" si="1"/>
        <v>90</v>
      </c>
      <c r="E45">
        <f>C45-SUM(B$40:$B45)</f>
        <v>-40</v>
      </c>
      <c r="N45" t="s">
        <v>11</v>
      </c>
      <c r="O45" t="s">
        <v>1</v>
      </c>
      <c r="P45" t="s">
        <v>5</v>
      </c>
      <c r="Q45" t="s">
        <v>12</v>
      </c>
    </row>
    <row r="46" spans="1:17">
      <c r="A46">
        <v>7</v>
      </c>
      <c r="B46">
        <f t="shared" si="2"/>
        <v>25</v>
      </c>
      <c r="C46">
        <f t="shared" si="0"/>
        <v>41</v>
      </c>
      <c r="D46">
        <f t="shared" si="1"/>
        <v>88</v>
      </c>
      <c r="E46">
        <f>C46-SUM(B$40:$B46)</f>
        <v>-51</v>
      </c>
      <c r="N46">
        <v>1</v>
      </c>
      <c r="O46">
        <v>10</v>
      </c>
      <c r="P46">
        <f>E49</f>
        <v>-71</v>
      </c>
      <c r="Q46">
        <f>AVERAGE(O46:O65)</f>
        <v>7.35</v>
      </c>
    </row>
    <row r="47" spans="1:17">
      <c r="A47">
        <v>8</v>
      </c>
      <c r="B47">
        <f t="shared" si="2"/>
        <v>31</v>
      </c>
      <c r="C47">
        <f t="shared" si="0"/>
        <v>62</v>
      </c>
      <c r="D47">
        <f t="shared" si="1"/>
        <v>86</v>
      </c>
      <c r="E47">
        <f>C47-SUM(B$40:$B47)</f>
        <v>-61</v>
      </c>
      <c r="N47">
        <v>2</v>
      </c>
      <c r="O47">
        <v>2</v>
      </c>
      <c r="P47">
        <f>E41</f>
        <v>-3</v>
      </c>
    </row>
    <row r="48" spans="1:17">
      <c r="A48">
        <v>9</v>
      </c>
      <c r="B48">
        <f t="shared" si="2"/>
        <v>39</v>
      </c>
      <c r="C48">
        <f t="shared" si="0"/>
        <v>93</v>
      </c>
      <c r="D48">
        <f t="shared" si="1"/>
        <v>84</v>
      </c>
      <c r="E48">
        <f>C48-SUM(B$40:$B48)</f>
        <v>-69</v>
      </c>
      <c r="N48">
        <v>3</v>
      </c>
      <c r="O48">
        <v>4</v>
      </c>
      <c r="P48">
        <f>E43</f>
        <v>-19</v>
      </c>
    </row>
    <row r="49" spans="1:16">
      <c r="A49">
        <v>10</v>
      </c>
      <c r="B49">
        <f t="shared" si="2"/>
        <v>49</v>
      </c>
      <c r="C49">
        <f t="shared" si="0"/>
        <v>140</v>
      </c>
      <c r="D49">
        <f t="shared" si="1"/>
        <v>82</v>
      </c>
      <c r="E49">
        <f>C49-SUM(B$40:$B49)</f>
        <v>-71</v>
      </c>
      <c r="N49">
        <v>4</v>
      </c>
      <c r="O49">
        <v>5</v>
      </c>
      <c r="P49">
        <f>E44</f>
        <v>-29</v>
      </c>
    </row>
    <row r="50" spans="1:16">
      <c r="A50">
        <v>11</v>
      </c>
      <c r="B50">
        <f t="shared" si="2"/>
        <v>61</v>
      </c>
      <c r="C50">
        <f t="shared" si="0"/>
        <v>210</v>
      </c>
      <c r="D50">
        <f t="shared" si="1"/>
        <v>80</v>
      </c>
      <c r="E50">
        <f>C50-SUM(B$40:$B50)</f>
        <v>-62</v>
      </c>
      <c r="N50">
        <v>5</v>
      </c>
      <c r="O50">
        <v>5</v>
      </c>
      <c r="P50">
        <f>E44</f>
        <v>-29</v>
      </c>
    </row>
    <row r="51" spans="1:16">
      <c r="A51">
        <v>12</v>
      </c>
      <c r="B51">
        <f t="shared" si="2"/>
        <v>76</v>
      </c>
      <c r="C51">
        <f t="shared" si="0"/>
        <v>315</v>
      </c>
      <c r="D51">
        <f t="shared" si="1"/>
        <v>78</v>
      </c>
      <c r="E51">
        <f>C51-SUM(B$40:$B51)</f>
        <v>-33</v>
      </c>
      <c r="N51">
        <v>6</v>
      </c>
      <c r="O51">
        <v>7</v>
      </c>
      <c r="P51">
        <f>E46</f>
        <v>-51</v>
      </c>
    </row>
    <row r="52" spans="1:16">
      <c r="A52">
        <v>13</v>
      </c>
      <c r="B52">
        <f t="shared" si="2"/>
        <v>95</v>
      </c>
      <c r="C52">
        <f t="shared" si="0"/>
        <v>473</v>
      </c>
      <c r="D52">
        <f t="shared" si="1"/>
        <v>76</v>
      </c>
      <c r="E52">
        <f>C52-SUM(B$40:$B52)</f>
        <v>30</v>
      </c>
      <c r="N52">
        <v>7</v>
      </c>
      <c r="O52">
        <v>6</v>
      </c>
      <c r="P52">
        <f>E45</f>
        <v>-40</v>
      </c>
    </row>
    <row r="53" spans="1:16">
      <c r="A53">
        <v>14</v>
      </c>
      <c r="B53">
        <f t="shared" si="2"/>
        <v>119</v>
      </c>
      <c r="C53">
        <f t="shared" si="0"/>
        <v>710</v>
      </c>
      <c r="D53">
        <f t="shared" si="1"/>
        <v>74</v>
      </c>
      <c r="E53">
        <f>C53-SUM(B$40:$B53)</f>
        <v>148</v>
      </c>
      <c r="N53">
        <v>8</v>
      </c>
      <c r="O53">
        <v>4</v>
      </c>
      <c r="P53">
        <f>E43</f>
        <v>-19</v>
      </c>
    </row>
    <row r="54" spans="1:16">
      <c r="A54">
        <v>15</v>
      </c>
      <c r="B54">
        <f t="shared" si="2"/>
        <v>149</v>
      </c>
      <c r="C54">
        <f t="shared" si="0"/>
        <v>1065</v>
      </c>
      <c r="D54">
        <f t="shared" si="1"/>
        <v>73</v>
      </c>
      <c r="E54">
        <f>C54-SUM(B$40:$B54)</f>
        <v>354</v>
      </c>
      <c r="N54">
        <v>9</v>
      </c>
      <c r="O54">
        <v>12</v>
      </c>
      <c r="P54">
        <f>E51</f>
        <v>-33</v>
      </c>
    </row>
    <row r="55" spans="1:16">
      <c r="A55">
        <v>16</v>
      </c>
      <c r="B55">
        <f t="shared" si="2"/>
        <v>186</v>
      </c>
      <c r="C55">
        <f t="shared" si="0"/>
        <v>1598</v>
      </c>
      <c r="D55">
        <f t="shared" si="1"/>
        <v>72</v>
      </c>
      <c r="E55">
        <f>C55-SUM(B$40:$B55)</f>
        <v>701</v>
      </c>
      <c r="N55">
        <v>10</v>
      </c>
      <c r="O55">
        <v>5</v>
      </c>
      <c r="P55">
        <f>E44</f>
        <v>-29</v>
      </c>
    </row>
    <row r="56" spans="1:16">
      <c r="A56">
        <v>17</v>
      </c>
      <c r="B56">
        <f t="shared" si="2"/>
        <v>233</v>
      </c>
      <c r="C56">
        <f t="shared" si="0"/>
        <v>2397</v>
      </c>
      <c r="D56">
        <f t="shared" si="1"/>
        <v>71</v>
      </c>
      <c r="E56">
        <f>C56-SUM(B$40:$B56)</f>
        <v>1267</v>
      </c>
      <c r="N56">
        <v>11</v>
      </c>
      <c r="O56">
        <v>12</v>
      </c>
      <c r="P56">
        <f>E51</f>
        <v>-33</v>
      </c>
    </row>
    <row r="57" spans="1:16">
      <c r="A57">
        <v>18</v>
      </c>
      <c r="B57">
        <f t="shared" si="2"/>
        <v>291</v>
      </c>
      <c r="C57">
        <f t="shared" si="0"/>
        <v>3596</v>
      </c>
      <c r="D57">
        <f t="shared" si="1"/>
        <v>70</v>
      </c>
      <c r="E57">
        <f>C57-SUM(B$40:$B57)</f>
        <v>2175</v>
      </c>
      <c r="N57">
        <v>12</v>
      </c>
      <c r="O57">
        <v>11</v>
      </c>
      <c r="P57">
        <f>E50</f>
        <v>-62</v>
      </c>
    </row>
    <row r="58" spans="1:16">
      <c r="A58">
        <v>19</v>
      </c>
      <c r="B58">
        <f t="shared" si="2"/>
        <v>364</v>
      </c>
      <c r="C58">
        <f t="shared" si="0"/>
        <v>5394</v>
      </c>
      <c r="D58">
        <f t="shared" si="1"/>
        <v>69</v>
      </c>
      <c r="E58">
        <f>C58-SUM(B$40:$B58)</f>
        <v>3609</v>
      </c>
      <c r="N58">
        <v>13</v>
      </c>
      <c r="O58">
        <v>13</v>
      </c>
      <c r="P58">
        <f>E52</f>
        <v>30</v>
      </c>
    </row>
    <row r="59" spans="1:16">
      <c r="A59">
        <v>20</v>
      </c>
      <c r="B59">
        <f t="shared" si="2"/>
        <v>455</v>
      </c>
      <c r="C59">
        <f t="shared" si="0"/>
        <v>8091</v>
      </c>
      <c r="D59">
        <f t="shared" si="1"/>
        <v>68</v>
      </c>
      <c r="E59">
        <f>C59-SUM(B$40:$B59)</f>
        <v>5851</v>
      </c>
      <c r="N59">
        <v>14</v>
      </c>
      <c r="O59">
        <v>3</v>
      </c>
      <c r="P59">
        <f>E42</f>
        <v>-10</v>
      </c>
    </row>
    <row r="60" spans="1:16">
      <c r="A60">
        <v>21</v>
      </c>
      <c r="B60">
        <f t="shared" si="2"/>
        <v>569</v>
      </c>
      <c r="C60">
        <f>ROUND(C59*$H$42,0)</f>
        <v>11732</v>
      </c>
      <c r="D60">
        <f t="shared" si="1"/>
        <v>67</v>
      </c>
      <c r="E60">
        <f>C60-SUM(B$40:$B60)</f>
        <v>8923</v>
      </c>
      <c r="N60">
        <v>15</v>
      </c>
      <c r="O60">
        <v>10</v>
      </c>
      <c r="P60">
        <f>E49</f>
        <v>-71</v>
      </c>
    </row>
    <row r="61" spans="1:16">
      <c r="A61">
        <v>22</v>
      </c>
      <c r="B61">
        <f t="shared" si="2"/>
        <v>711</v>
      </c>
      <c r="C61">
        <f t="shared" ref="C61:C69" si="3">ROUND(C60*$H$42,0)</f>
        <v>17011</v>
      </c>
      <c r="D61">
        <f t="shared" si="1"/>
        <v>66</v>
      </c>
      <c r="E61">
        <f>C61-SUM(B$40:$B61)</f>
        <v>13491</v>
      </c>
      <c r="N61">
        <v>16</v>
      </c>
      <c r="O61">
        <v>7</v>
      </c>
      <c r="P61">
        <f>E46</f>
        <v>-51</v>
      </c>
    </row>
    <row r="62" spans="1:16">
      <c r="A62">
        <v>23</v>
      </c>
      <c r="B62">
        <f t="shared" si="2"/>
        <v>889</v>
      </c>
      <c r="C62">
        <f t="shared" si="3"/>
        <v>24666</v>
      </c>
      <c r="D62">
        <f t="shared" si="1"/>
        <v>65</v>
      </c>
      <c r="E62">
        <f>C62-SUM(B$40:$B62)</f>
        <v>20257</v>
      </c>
      <c r="N62">
        <v>17</v>
      </c>
      <c r="O62">
        <v>8</v>
      </c>
      <c r="P62">
        <f>E47</f>
        <v>-61</v>
      </c>
    </row>
    <row r="63" spans="1:16">
      <c r="A63">
        <v>24</v>
      </c>
      <c r="B63">
        <f t="shared" si="2"/>
        <v>1111</v>
      </c>
      <c r="C63">
        <f t="shared" si="3"/>
        <v>35766</v>
      </c>
      <c r="D63">
        <f t="shared" si="1"/>
        <v>64</v>
      </c>
      <c r="E63">
        <f>C63-SUM(B$40:$B63)</f>
        <v>30246</v>
      </c>
      <c r="N63">
        <v>18</v>
      </c>
      <c r="O63">
        <v>6</v>
      </c>
      <c r="P63">
        <f>E45</f>
        <v>-40</v>
      </c>
    </row>
    <row r="64" spans="1:16">
      <c r="A64">
        <v>25</v>
      </c>
      <c r="B64">
        <f t="shared" si="2"/>
        <v>1389</v>
      </c>
      <c r="C64">
        <f t="shared" si="3"/>
        <v>51861</v>
      </c>
      <c r="D64">
        <f t="shared" si="1"/>
        <v>63</v>
      </c>
      <c r="E64">
        <f>C64-SUM(B$40:$B64)</f>
        <v>44952</v>
      </c>
      <c r="N64">
        <v>19</v>
      </c>
      <c r="O64">
        <v>10</v>
      </c>
      <c r="P64">
        <f>E49</f>
        <v>-71</v>
      </c>
    </row>
    <row r="65" spans="1:16">
      <c r="A65">
        <v>26</v>
      </c>
      <c r="B65">
        <f t="shared" si="2"/>
        <v>1736</v>
      </c>
      <c r="C65">
        <f t="shared" si="3"/>
        <v>75198</v>
      </c>
      <c r="D65">
        <f t="shared" si="1"/>
        <v>62</v>
      </c>
      <c r="E65">
        <f>C65-SUM(B$40:$B65)</f>
        <v>66553</v>
      </c>
      <c r="N65">
        <v>20</v>
      </c>
      <c r="O65">
        <v>7</v>
      </c>
      <c r="P65">
        <f>E46</f>
        <v>-51</v>
      </c>
    </row>
    <row r="66" spans="1:16">
      <c r="A66">
        <v>27</v>
      </c>
      <c r="B66">
        <f t="shared" si="2"/>
        <v>2170</v>
      </c>
      <c r="C66">
        <f t="shared" si="3"/>
        <v>109037</v>
      </c>
      <c r="D66">
        <f t="shared" si="1"/>
        <v>61</v>
      </c>
      <c r="E66">
        <f>C66-SUM(B$40:$B66)</f>
        <v>98222</v>
      </c>
    </row>
    <row r="67" spans="1:16">
      <c r="A67">
        <v>28</v>
      </c>
      <c r="B67">
        <f t="shared" si="2"/>
        <v>2713</v>
      </c>
      <c r="C67">
        <f t="shared" si="3"/>
        <v>158104</v>
      </c>
      <c r="D67">
        <f t="shared" si="1"/>
        <v>60</v>
      </c>
      <c r="E67">
        <f>C67-SUM(B$40:$B67)</f>
        <v>144576</v>
      </c>
    </row>
    <row r="68" spans="1:16">
      <c r="A68">
        <v>29</v>
      </c>
      <c r="B68">
        <f t="shared" si="2"/>
        <v>3391</v>
      </c>
      <c r="C68">
        <f t="shared" si="3"/>
        <v>229251</v>
      </c>
      <c r="D68">
        <f t="shared" si="1"/>
        <v>59</v>
      </c>
      <c r="E68">
        <f>C68-SUM(B$40:$B68)</f>
        <v>212332</v>
      </c>
    </row>
    <row r="69" spans="1:16">
      <c r="A69">
        <v>30</v>
      </c>
      <c r="B69">
        <f t="shared" si="2"/>
        <v>4239</v>
      </c>
      <c r="C69">
        <f t="shared" si="3"/>
        <v>332414</v>
      </c>
      <c r="D69">
        <f t="shared" si="1"/>
        <v>58</v>
      </c>
      <c r="E69">
        <f>C69-SUM(B$40:$B69)</f>
        <v>311256</v>
      </c>
    </row>
  </sheetData>
  <autoFilter ref="A2:F32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2024-02-13T08:05:05Z</dcterms:created>
  <dcterms:modified xsi:type="dcterms:W3CDTF">2024-03-09T17:57:19Z</dcterms:modified>
  <cp:category/>
  <cp:contentStatus/>
</cp:coreProperties>
</file>