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mlawjkky\Documents\For website\For Jacq (file upload)\Final\"/>
    </mc:Choice>
  </mc:AlternateContent>
  <xr:revisionPtr revIDLastSave="0" documentId="8_{08A8A91D-3C19-4EB9-B923-F86F2620083D}" xr6:coauthVersionLast="44" xr6:coauthVersionMax="44" xr10:uidLastSave="{00000000-0000-0000-0000-000000000000}"/>
  <workbookProtection workbookAlgorithmName="SHA-512" workbookHashValue="5p1aDA9v0XlZ4oVRld5a3vYvsJ8GDOUT5xlvP3qQKVxO2EkNroJUHqnnWw8NszKoBgUhf73U6kz6fCBdy6cRxw==" workbookSaltValue="73P7sA+zIETTkexWg7CjYg==" workbookSpinCount="100000" lockStructure="1"/>
  <bookViews>
    <workbookView xWindow="-110" yWindow="-110" windowWidth="19420" windowHeight="10420" tabRatio="723" xr2:uid="{00000000-000D-0000-FFFF-FFFF00000000}"/>
  </bookViews>
  <sheets>
    <sheet name="Cover Page" sheetId="4" r:id="rId1"/>
    <sheet name="Table A (on or before 1 Jul 19)" sheetId="11" r:id="rId2"/>
    <sheet name="Table B (2 Jul 19 to 1 Dec 19)_x0009_" sheetId="7" r:id="rId3"/>
    <sheet name="Table C (2 Dec 19 to 1 Jan 20)" sheetId="12" r:id="rId4"/>
    <sheet name="Table D (2 Jan 20 to 1 Jul 20)" sheetId="13" r:id="rId5"/>
    <sheet name="Table E (2 Jul 20 to 1 Sep 20)"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14" l="1"/>
  <c r="C9" i="14" s="1"/>
  <c r="C8" i="13"/>
  <c r="C10" i="13" s="1"/>
  <c r="C8" i="12"/>
  <c r="C11" i="12" s="1"/>
  <c r="C8" i="7"/>
  <c r="C11" i="7" s="1"/>
  <c r="C8" i="11"/>
  <c r="C9" i="11" s="1"/>
  <c r="C21" i="11"/>
  <c r="B53" i="12"/>
  <c r="B51" i="7"/>
  <c r="B51" i="11"/>
  <c r="B44" i="11"/>
  <c r="C10" i="11" l="1"/>
  <c r="C11" i="11"/>
  <c r="C9" i="13"/>
  <c r="C11" i="13" s="1"/>
  <c r="B53" i="11"/>
  <c r="G23" i="12"/>
  <c r="C23" i="12"/>
  <c r="F23" i="7"/>
  <c r="C10" i="14" l="1"/>
  <c r="H12" i="4"/>
  <c r="H14" i="4"/>
  <c r="H15" i="4"/>
  <c r="H16" i="4"/>
  <c r="H13" i="4"/>
  <c r="G20" i="14"/>
  <c r="F20" i="14"/>
  <c r="C20" i="14"/>
  <c r="B20" i="14"/>
  <c r="F23" i="12"/>
  <c r="B23" i="12"/>
  <c r="B44" i="12" l="1"/>
  <c r="C10" i="12" s="1"/>
  <c r="B42" i="12"/>
  <c r="B46" i="12" s="1"/>
  <c r="B55" i="12" s="1"/>
  <c r="C9" i="12" s="1"/>
  <c r="B42" i="7"/>
  <c r="C10" i="7" s="1"/>
  <c r="B40" i="7"/>
  <c r="B44" i="7" s="1"/>
  <c r="B53" i="7" s="1"/>
  <c r="C9" i="7" s="1"/>
  <c r="C21" i="14"/>
  <c r="C22" i="14" s="1"/>
  <c r="B39" i="14"/>
  <c r="B41" i="14" s="1"/>
  <c r="B21" i="14" s="1"/>
  <c r="B22" i="14" s="1"/>
  <c r="G22" i="14"/>
  <c r="F22" i="14"/>
  <c r="F21" i="11"/>
  <c r="B42" i="13"/>
  <c r="G21" i="13"/>
  <c r="F21" i="13"/>
  <c r="C21" i="13"/>
  <c r="B21" i="13"/>
  <c r="B51" i="12"/>
  <c r="B42" i="11"/>
  <c r="B49" i="11"/>
  <c r="G21" i="11"/>
  <c r="B21" i="11"/>
  <c r="C22" i="13" l="1"/>
  <c r="C23" i="13" s="1"/>
  <c r="B22" i="7"/>
  <c r="B23" i="7" s="1"/>
  <c r="B24" i="12"/>
  <c r="B25" i="12" s="1"/>
  <c r="G23" i="11"/>
  <c r="B23" i="14"/>
  <c r="B22" i="13"/>
  <c r="B23" i="13" s="1"/>
  <c r="G23" i="13"/>
  <c r="F23" i="13"/>
  <c r="C24" i="12"/>
  <c r="C25" i="12" s="1"/>
  <c r="F25" i="12"/>
  <c r="G25" i="12"/>
  <c r="C22" i="11"/>
  <c r="C23" i="11" s="1"/>
  <c r="F23" i="11"/>
  <c r="B22" i="11"/>
  <c r="B23" i="11" s="1"/>
  <c r="G21" i="7"/>
  <c r="F21" i="7"/>
  <c r="B49" i="7"/>
  <c r="C21" i="7"/>
  <c r="B21" i="7"/>
  <c r="B24" i="13" l="1"/>
  <c r="B26" i="12"/>
  <c r="B24" i="11"/>
  <c r="G23" i="7"/>
  <c r="C22" i="7"/>
  <c r="C23" i="7" s="1"/>
  <c r="B24" i="7" s="1"/>
</calcChain>
</file>

<file path=xl/sharedStrings.xml><?xml version="1.0" encoding="utf-8"?>
<sst xmlns="http://schemas.openxmlformats.org/spreadsheetml/2006/main" count="238" uniqueCount="72">
  <si>
    <t xml:space="preserve">MONTHLY INCOME TABLE </t>
  </si>
  <si>
    <t>July</t>
  </si>
  <si>
    <t>August</t>
  </si>
  <si>
    <t>September</t>
  </si>
  <si>
    <t>October</t>
  </si>
  <si>
    <t>November</t>
  </si>
  <si>
    <t>December</t>
  </si>
  <si>
    <t xml:space="preserve">Percentage fall in average monthly gross income </t>
  </si>
  <si>
    <t xml:space="preserve">If your date of commencement is: </t>
  </si>
  <si>
    <t xml:space="preserve">use </t>
  </si>
  <si>
    <t>use</t>
  </si>
  <si>
    <t>HIDDEN ROWS BELOW</t>
  </si>
  <si>
    <t>You should only fill in cells coloured yellow (like to this cell).</t>
  </si>
  <si>
    <t xml:space="preserve">Name of Party who is serving the Negotiation / Notice of Revision / Notice of Negotiation for Contract of National Interest: </t>
  </si>
  <si>
    <t>Table B (2 Jul 19 to 1 Dec 19)</t>
  </si>
  <si>
    <r>
      <t xml:space="preserve">Total </t>
    </r>
    <r>
      <rPr>
        <b/>
        <sz val="10"/>
        <color rgb="FF000000"/>
        <rFont val="Arial"/>
        <family val="2"/>
      </rPr>
      <t xml:space="preserve">gross income </t>
    </r>
  </si>
  <si>
    <t>Average daily gross income</t>
  </si>
  <si>
    <t>Average monthly gross income (based on 30 day month)</t>
  </si>
  <si>
    <t>Relevant period for 2020</t>
  </si>
  <si>
    <t xml:space="preserve">start date </t>
  </si>
  <si>
    <t xml:space="preserve">end date </t>
  </si>
  <si>
    <t xml:space="preserve">difference </t>
  </si>
  <si>
    <r>
      <t xml:space="preserve">Total </t>
    </r>
    <r>
      <rPr>
        <b/>
        <sz val="10"/>
        <color rgb="FF000000"/>
        <rFont val="Arial"/>
        <family val="2"/>
      </rPr>
      <t xml:space="preserve">gross other income </t>
    </r>
  </si>
  <si>
    <t xml:space="preserve">Total gross income (both "other income" and "income earned in the ordinary course of business") </t>
  </si>
  <si>
    <t>On or before 1 July 2019</t>
  </si>
  <si>
    <t>Table A (on or before 1 Jul 19)</t>
  </si>
  <si>
    <r>
      <t>any time in the period 2 July 2019 to 1 December 2019</t>
    </r>
    <r>
      <rPr>
        <sz val="11"/>
        <color rgb="FF70AD47"/>
        <rFont val="Calibri"/>
        <family val="2"/>
        <scheme val="minor"/>
      </rPr>
      <t xml:space="preserve"> </t>
    </r>
    <r>
      <rPr>
        <sz val="11"/>
        <color rgb="FF000000"/>
        <rFont val="Calibri"/>
        <family val="2"/>
        <scheme val="minor"/>
      </rPr>
      <t xml:space="preserve">(both dates inclusive) </t>
    </r>
  </si>
  <si>
    <t>Table C (2 Dec 19 to 1 Jan 20)</t>
  </si>
  <si>
    <t>any time in the period 2 December 2019 to 1 January 2020 (both dates inclusive)</t>
  </si>
  <si>
    <t>any time in the period 2 January 2020 to 1 Jul 2020 (both dates inclusive)</t>
  </si>
  <si>
    <t>Table D (2 Jan 20 to 1 Jul 20)</t>
  </si>
  <si>
    <t>any time on or after 2 Jul 2020 to 1 Sept 2020</t>
  </si>
  <si>
    <t>Table E (2 Jul 20 to 1 Sep 20)</t>
  </si>
  <si>
    <r>
      <t xml:space="preserve">Monthly Gross Income </t>
    </r>
    <r>
      <rPr>
        <b/>
        <i/>
        <sz val="10"/>
        <color theme="1"/>
        <rFont val="Arial"/>
        <family val="2"/>
      </rPr>
      <t>earned in the ordinary course of business*</t>
    </r>
    <r>
      <rPr>
        <b/>
        <sz val="10"/>
        <color theme="1"/>
        <rFont val="Arial"/>
        <family val="2"/>
      </rPr>
      <t xml:space="preserve"> (in SGD)</t>
    </r>
  </si>
  <si>
    <r>
      <t xml:space="preserve">Monthly Gross </t>
    </r>
    <r>
      <rPr>
        <b/>
        <i/>
        <sz val="10"/>
        <color theme="1"/>
        <rFont val="Arial"/>
        <family val="2"/>
      </rPr>
      <t>Other</t>
    </r>
    <r>
      <rPr>
        <b/>
        <sz val="10"/>
        <color theme="1"/>
        <rFont val="Arial"/>
        <family val="2"/>
      </rPr>
      <t xml:space="preserve"> Income^ (in SGD)</t>
    </r>
  </si>
  <si>
    <t>Date of commencement of business:</t>
  </si>
  <si>
    <t>January 2020*</t>
  </si>
  <si>
    <t xml:space="preserve">December </t>
  </si>
  <si>
    <t>2020 (actual income)</t>
  </si>
  <si>
    <r>
      <t>2020 (projected</t>
    </r>
    <r>
      <rPr>
        <vertAlign val="superscript"/>
        <sz val="10"/>
        <color theme="1"/>
        <rFont val="Arial"/>
        <family val="2"/>
      </rPr>
      <t>#</t>
    </r>
    <r>
      <rPr>
        <b/>
        <sz val="10"/>
        <color theme="1"/>
        <rFont val="Arial"/>
        <family val="2"/>
      </rPr>
      <t xml:space="preserve"> income)</t>
    </r>
  </si>
  <si>
    <r>
      <rPr>
        <vertAlign val="superscript"/>
        <sz val="11"/>
        <color theme="1"/>
        <rFont val="Calibri"/>
        <family val="2"/>
        <scheme val="minor"/>
      </rPr>
      <t>#</t>
    </r>
    <r>
      <rPr>
        <sz val="11"/>
        <color theme="1"/>
        <rFont val="Calibri"/>
        <family val="2"/>
        <scheme val="minor"/>
      </rPr>
      <t xml:space="preserve"> Your projections must have been done on or before 1 February 2020, and must be reasonable.</t>
    </r>
  </si>
  <si>
    <t xml:space="preserve">To be hidden </t>
  </si>
  <si>
    <t>Start date</t>
  </si>
  <si>
    <t xml:space="preserve">End date </t>
  </si>
  <si>
    <t>Is commencement within dates</t>
  </si>
  <si>
    <t xml:space="preserve">You may refer to examples of how to fill up the table in the link below:   </t>
  </si>
  <si>
    <t>Examples for Monthly Income Table</t>
  </si>
  <si>
    <t>difference</t>
  </si>
  <si>
    <t xml:space="preserve">Relevant period for 2019 </t>
  </si>
  <si>
    <t>Concatenate:</t>
  </si>
  <si>
    <t>Relevant Periods to assess fall in average monthly Gross Income:</t>
  </si>
  <si>
    <t xml:space="preserve">Date of commencement of business: </t>
  </si>
  <si>
    <t xml:space="preserve">Start date </t>
  </si>
  <si>
    <t xml:space="preserve">Last date </t>
  </si>
  <si>
    <t>Difference</t>
  </si>
  <si>
    <r>
      <t>Date of commencement of business (DD/MM/YYYY)</t>
    </r>
    <r>
      <rPr>
        <sz val="10"/>
        <color theme="1"/>
        <rFont val="Arial"/>
        <family val="2"/>
      </rPr>
      <t>:</t>
    </r>
  </si>
  <si>
    <r>
      <t xml:space="preserve">Complete this table if your commencement date is between </t>
    </r>
    <r>
      <rPr>
        <b/>
        <sz val="11"/>
        <color theme="1"/>
        <rFont val="Calibri"/>
        <family val="2"/>
        <scheme val="minor"/>
      </rPr>
      <t xml:space="preserve">2 Jul 2019 to 1 Dec 2019 </t>
    </r>
    <r>
      <rPr>
        <sz val="11"/>
        <color theme="1"/>
        <rFont val="Calibri"/>
        <family val="2"/>
        <scheme val="minor"/>
      </rPr>
      <t xml:space="preserve">(both dates inclusive.) 
Only fill in cells that are coloured yellow. Do </t>
    </r>
    <r>
      <rPr>
        <b/>
        <sz val="11"/>
        <color theme="1"/>
        <rFont val="Calibri"/>
        <family val="2"/>
        <scheme val="minor"/>
      </rPr>
      <t xml:space="preserve">not </t>
    </r>
    <r>
      <rPr>
        <sz val="11"/>
        <color theme="1"/>
        <rFont val="Calibri"/>
        <family val="2"/>
        <scheme val="minor"/>
      </rPr>
      <t xml:space="preserve">fill in cells for months that you have no data for - leave those blank.  </t>
    </r>
  </si>
  <si>
    <r>
      <rPr>
        <sz val="11"/>
        <rFont val="Calibri"/>
        <family val="2"/>
        <scheme val="minor"/>
      </rPr>
      <t xml:space="preserve">For examples on how to fill up the Monthly Income Table, please refer to </t>
    </r>
    <r>
      <rPr>
        <b/>
        <u/>
        <sz val="11"/>
        <color theme="10"/>
        <rFont val="Calibri"/>
        <family val="2"/>
        <scheme val="minor"/>
      </rPr>
      <t>here</t>
    </r>
    <r>
      <rPr>
        <u/>
        <sz val="11"/>
        <color theme="10"/>
        <rFont val="Calibri"/>
        <family val="2"/>
        <scheme val="minor"/>
      </rPr>
      <t>.</t>
    </r>
  </si>
  <si>
    <r>
      <rPr>
        <b/>
        <sz val="11"/>
        <rFont val="Calibri"/>
        <family val="2"/>
        <scheme val="minor"/>
      </rPr>
      <t xml:space="preserve">For more information on the assessment of fall in income, including the meaning of "commencement date", please refer to </t>
    </r>
    <r>
      <rPr>
        <b/>
        <u/>
        <sz val="11"/>
        <color theme="10"/>
        <rFont val="Calibri"/>
        <family val="2"/>
        <scheme val="minor"/>
      </rPr>
      <t>here</t>
    </r>
    <r>
      <rPr>
        <b/>
        <sz val="11"/>
        <rFont val="Calibri"/>
        <family val="2"/>
        <scheme val="minor"/>
      </rPr>
      <t xml:space="preserve">. </t>
    </r>
  </si>
  <si>
    <r>
      <t xml:space="preserve">Complete this table if your commencement date is between </t>
    </r>
    <r>
      <rPr>
        <b/>
        <sz val="11"/>
        <color theme="1"/>
        <rFont val="Calibri"/>
        <family val="2"/>
        <scheme val="minor"/>
      </rPr>
      <t xml:space="preserve">2 Dec 2019 to 1 Jan 2020 </t>
    </r>
    <r>
      <rPr>
        <sz val="11"/>
        <color theme="1"/>
        <rFont val="Calibri"/>
        <family val="2"/>
        <scheme val="minor"/>
      </rPr>
      <t xml:space="preserve">(both dates inclusive.) 
Only fill in cells that are coloured yellow. Do </t>
    </r>
    <r>
      <rPr>
        <b/>
        <sz val="11"/>
        <color theme="1"/>
        <rFont val="Calibri"/>
        <family val="2"/>
        <scheme val="minor"/>
      </rPr>
      <t xml:space="preserve">not </t>
    </r>
    <r>
      <rPr>
        <sz val="11"/>
        <color theme="1"/>
        <rFont val="Calibri"/>
        <family val="2"/>
        <scheme val="minor"/>
      </rPr>
      <t xml:space="preserve">fill in cells for months that you have no data for - leave those blank.  </t>
    </r>
  </si>
  <si>
    <t xml:space="preserve">Number of days in first Relevant Period: </t>
  </si>
  <si>
    <t xml:space="preserve">Number of days in second Relevant Period: </t>
  </si>
  <si>
    <t>Start day of Relevant Period:</t>
  </si>
  <si>
    <t xml:space="preserve">Last day of Relevant Period: </t>
  </si>
  <si>
    <t xml:space="preserve">Number of days in Relevant Period: </t>
  </si>
  <si>
    <t xml:space="preserve">Date of commencement of business (start date of Relevant Period): </t>
  </si>
  <si>
    <t>MONTHLY INCOME TABLE 
COVER PAGE</t>
  </si>
  <si>
    <r>
      <t xml:space="preserve">* Gross income earned in the ordinary course of business is the amounts derived by that business from the sale of goods and the provision of services falling within the ordinary activities of that business in the Relevant Period, and any other amounts derived from the business operations of that business in the Relevant Period.
</t>
    </r>
    <r>
      <rPr>
        <u/>
        <sz val="11"/>
        <color theme="1"/>
        <rFont val="Calibri"/>
        <family val="2"/>
        <scheme val="minor"/>
      </rPr>
      <t>NOTE</t>
    </r>
    <r>
      <rPr>
        <sz val="11"/>
        <color theme="1"/>
        <rFont val="Calibri"/>
        <family val="2"/>
        <scheme val="minor"/>
      </rPr>
      <t>: For an individual who is not a sole proprietor, “business” refers to the business or businesses that is related to the contract that the individual is seeking relief for under the Framework.</t>
    </r>
  </si>
  <si>
    <r>
      <t xml:space="preserve">^ Other income is income that is not earned in the ordinary course of business. Depending on the type of business, this can include gains from the sale of fixed assets, donations, grants, subsidies, subscriptions, interest, dividends, goods purchased for resale and investment income. 
</t>
    </r>
    <r>
      <rPr>
        <u/>
        <sz val="11"/>
        <color theme="1"/>
        <rFont val="Calibri"/>
        <family val="2"/>
        <scheme val="minor"/>
      </rPr>
      <t>NOTE</t>
    </r>
    <r>
      <rPr>
        <sz val="11"/>
        <color theme="1"/>
        <rFont val="Calibri"/>
        <family val="2"/>
        <scheme val="minor"/>
      </rPr>
      <t>: For an individual who is not a sole proprietor, “business” refers to the business or businesses that is related to the contract that the individual is seeking relief for under the Framework.</t>
    </r>
  </si>
  <si>
    <r>
      <t xml:space="preserve">Complete this table if your commencement date is </t>
    </r>
    <r>
      <rPr>
        <b/>
        <sz val="11"/>
        <color theme="1"/>
        <rFont val="Calibri"/>
        <family val="2"/>
        <scheme val="minor"/>
      </rPr>
      <t>on or before 1 Jul 2019.</t>
    </r>
    <r>
      <rPr>
        <sz val="11"/>
        <color theme="1"/>
        <rFont val="Calibri"/>
        <family val="2"/>
        <scheme val="minor"/>
      </rPr>
      <t xml:space="preserve"> 
Only fill in cells that are coloured yellow. Do </t>
    </r>
    <r>
      <rPr>
        <b/>
        <sz val="11"/>
        <color theme="1"/>
        <rFont val="Calibri"/>
        <family val="2"/>
        <scheme val="minor"/>
      </rPr>
      <t xml:space="preserve">not </t>
    </r>
    <r>
      <rPr>
        <sz val="11"/>
        <color theme="1"/>
        <rFont val="Calibri"/>
        <family val="2"/>
        <scheme val="minor"/>
      </rPr>
      <t xml:space="preserve">fill in cells for months that you have no data for - leave those blank.  </t>
    </r>
  </si>
  <si>
    <r>
      <t xml:space="preserve">Complete this table if your commencement date is between </t>
    </r>
    <r>
      <rPr>
        <b/>
        <sz val="11"/>
        <color theme="1"/>
        <rFont val="Calibri"/>
        <family val="2"/>
        <scheme val="minor"/>
      </rPr>
      <t xml:space="preserve">2 Jan 2020 to 1 Jul 2020 </t>
    </r>
    <r>
      <rPr>
        <sz val="11"/>
        <color theme="1"/>
        <rFont val="Calibri"/>
        <family val="2"/>
        <scheme val="minor"/>
      </rPr>
      <t xml:space="preserve">(both dates inclusive.) 
Only fill in cells that are coloured yellow. Do </t>
    </r>
    <r>
      <rPr>
        <b/>
        <sz val="11"/>
        <color theme="1"/>
        <rFont val="Calibri"/>
        <family val="2"/>
        <scheme val="minor"/>
      </rPr>
      <t xml:space="preserve">not </t>
    </r>
    <r>
      <rPr>
        <sz val="11"/>
        <color theme="1"/>
        <rFont val="Calibri"/>
        <family val="2"/>
        <scheme val="minor"/>
      </rPr>
      <t xml:space="preserve">fill in cells for months that you have no data for - leave those blank.  </t>
    </r>
  </si>
  <si>
    <r>
      <t xml:space="preserve">Complete this table if your commencement date is between </t>
    </r>
    <r>
      <rPr>
        <b/>
        <sz val="11"/>
        <color theme="1"/>
        <rFont val="Calibri"/>
        <family val="2"/>
        <scheme val="minor"/>
      </rPr>
      <t xml:space="preserve">2 Jul 2020 to 1 Sep 2020  </t>
    </r>
    <r>
      <rPr>
        <sz val="11"/>
        <color theme="1"/>
        <rFont val="Calibri"/>
        <family val="2"/>
        <scheme val="minor"/>
      </rPr>
      <t xml:space="preserve">(both dates inclusive.) 
Only fill in cells that are coloured yellow. Do </t>
    </r>
    <r>
      <rPr>
        <b/>
        <sz val="11"/>
        <color theme="1"/>
        <rFont val="Calibri"/>
        <family val="2"/>
        <scheme val="minor"/>
      </rPr>
      <t xml:space="preserve">not </t>
    </r>
    <r>
      <rPr>
        <sz val="11"/>
        <color theme="1"/>
        <rFont val="Calibri"/>
        <family val="2"/>
        <scheme val="minor"/>
      </rPr>
      <t xml:space="preserve">fill in cells for months that you have no data for - leave those blank.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</si>
</sst>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14809]d\ mmmm\ yyyy;@"/>
    <numFmt numFmtId="165" formatCode="\ d\ mmm\ yyyy;"/>
    <numFmt numFmtId="166" formatCode="dd\/mm\/yyyy"/>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Arial"/>
      <family val="2"/>
    </font>
    <font>
      <b/>
      <sz val="10"/>
      <color theme="1"/>
      <name val="Arial"/>
      <family val="2"/>
    </font>
    <font>
      <sz val="10"/>
      <color theme="1"/>
      <name val="Arial"/>
      <family val="2"/>
    </font>
    <font>
      <i/>
      <sz val="11"/>
      <color theme="1"/>
      <name val="Calibri"/>
      <family val="2"/>
      <scheme val="minor"/>
    </font>
    <font>
      <b/>
      <sz val="10"/>
      <color rgb="FF000000"/>
      <name val="Arial"/>
      <family val="2"/>
    </font>
    <font>
      <sz val="11"/>
      <color rgb="FF70AD47"/>
      <name val="Calibri"/>
      <family val="2"/>
      <scheme val="minor"/>
    </font>
    <font>
      <sz val="11"/>
      <color rgb="FF000000"/>
      <name val="Calibri"/>
      <family val="2"/>
      <scheme val="minor"/>
    </font>
    <font>
      <b/>
      <u/>
      <sz val="11"/>
      <color theme="1"/>
      <name val="Calibri"/>
      <family val="2"/>
      <scheme val="minor"/>
    </font>
    <font>
      <sz val="11"/>
      <name val="Calibri"/>
      <family val="2"/>
      <scheme val="minor"/>
    </font>
    <font>
      <b/>
      <i/>
      <sz val="10"/>
      <color theme="1"/>
      <name val="Arial"/>
      <family val="2"/>
    </font>
    <font>
      <b/>
      <sz val="11"/>
      <color theme="0"/>
      <name val="Calibri"/>
      <family val="2"/>
      <scheme val="minor"/>
    </font>
    <font>
      <vertAlign val="superscript"/>
      <sz val="10"/>
      <color theme="1"/>
      <name val="Arial"/>
      <family val="2"/>
    </font>
    <font>
      <vertAlign val="superscript"/>
      <sz val="11"/>
      <color theme="1"/>
      <name val="Calibri"/>
      <family val="2"/>
      <scheme val="minor"/>
    </font>
    <font>
      <u/>
      <sz val="11"/>
      <color theme="10"/>
      <name val="Calibri"/>
      <family val="2"/>
      <scheme val="minor"/>
    </font>
    <font>
      <u/>
      <sz val="11"/>
      <color theme="10"/>
      <name val="Arial"/>
      <family val="2"/>
    </font>
    <font>
      <b/>
      <u/>
      <sz val="11"/>
      <color theme="10"/>
      <name val="Calibri"/>
      <family val="2"/>
      <scheme val="minor"/>
    </font>
    <font>
      <b/>
      <sz val="11"/>
      <name val="Calibri"/>
      <family val="2"/>
      <scheme val="minor"/>
    </font>
    <font>
      <u/>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theme="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7" fillId="0" borderId="0" applyNumberFormat="0" applyFill="0" applyBorder="0" applyAlignment="0" applyProtection="0"/>
  </cellStyleXfs>
  <cellXfs count="77">
    <xf numFmtId="0" fontId="0" fillId="0" borderId="0" xfId="0"/>
    <xf numFmtId="164" fontId="0" fillId="0" borderId="0" xfId="0" applyNumberFormat="1" applyBorder="1" applyProtection="1">
      <protection hidden="1"/>
    </xf>
    <xf numFmtId="44" fontId="0" fillId="0" borderId="1" xfId="1" applyFont="1" applyBorder="1" applyAlignment="1" applyProtection="1">
      <alignment vertical="center"/>
      <protection hidden="1"/>
    </xf>
    <xf numFmtId="44" fontId="0" fillId="0" borderId="4" xfId="1" applyFont="1" applyBorder="1" applyAlignment="1" applyProtection="1">
      <alignment vertical="center"/>
      <protection hidden="1"/>
    </xf>
    <xf numFmtId="164" fontId="0" fillId="0" borderId="0" xfId="0" applyNumberFormat="1" applyBorder="1" applyAlignment="1" applyProtection="1">
      <alignment horizontal="right" vertical="center"/>
      <protection hidden="1"/>
    </xf>
    <xf numFmtId="0" fontId="0" fillId="0" borderId="0" xfId="0" applyProtection="1">
      <protection hidden="1"/>
    </xf>
    <xf numFmtId="0" fontId="0" fillId="0" borderId="0" xfId="0" applyBorder="1" applyProtection="1">
      <protection hidden="1"/>
    </xf>
    <xf numFmtId="0" fontId="4" fillId="0" borderId="0" xfId="0" applyFont="1" applyBorder="1" applyProtection="1">
      <protection hidden="1"/>
    </xf>
    <xf numFmtId="0" fontId="2" fillId="4" borderId="0" xfId="0" applyFont="1" applyFill="1" applyBorder="1" applyProtection="1">
      <protection hidden="1"/>
    </xf>
    <xf numFmtId="0" fontId="2" fillId="0" borderId="0" xfId="0" applyFont="1" applyProtection="1">
      <protection hidden="1"/>
    </xf>
    <xf numFmtId="0" fontId="0" fillId="0" borderId="0" xfId="0" applyFill="1" applyProtection="1">
      <protection hidden="1"/>
    </xf>
    <xf numFmtId="0" fontId="0" fillId="0" borderId="9" xfId="0" applyBorder="1" applyProtection="1">
      <protection hidden="1"/>
    </xf>
    <xf numFmtId="0" fontId="0" fillId="0" borderId="10" xfId="0" applyBorder="1" applyProtection="1">
      <protection hidden="1"/>
    </xf>
    <xf numFmtId="0" fontId="0" fillId="0" borderId="0" xfId="0" applyFont="1" applyAlignment="1" applyProtection="1">
      <alignment horizontal="right"/>
      <protection hidden="1"/>
    </xf>
    <xf numFmtId="0" fontId="0" fillId="0" borderId="0" xfId="0" applyAlignment="1" applyProtection="1">
      <alignment horizontal="center"/>
      <protection hidden="1"/>
    </xf>
    <xf numFmtId="0" fontId="12" fillId="0" borderId="0" xfId="0" applyFont="1" applyAlignment="1" applyProtection="1">
      <protection hidden="1"/>
    </xf>
    <xf numFmtId="0" fontId="0" fillId="0" borderId="0" xfId="0" applyAlignment="1" applyProtection="1">
      <protection hidden="1"/>
    </xf>
    <xf numFmtId="2" fontId="0" fillId="0" borderId="0" xfId="0" applyNumberFormat="1" applyProtection="1">
      <protection hidden="1"/>
    </xf>
    <xf numFmtId="1" fontId="0" fillId="0" borderId="9" xfId="0" applyNumberFormat="1" applyBorder="1" applyProtection="1">
      <protection hidden="1"/>
    </xf>
    <xf numFmtId="1" fontId="0" fillId="0" borderId="0" xfId="0" applyNumberFormat="1" applyBorder="1" applyProtection="1">
      <protection hidden="1"/>
    </xf>
    <xf numFmtId="0" fontId="0" fillId="0" borderId="0" xfId="0" applyAlignment="1" applyProtection="1">
      <alignment horizontal="right"/>
      <protection hidden="1"/>
    </xf>
    <xf numFmtId="1" fontId="0" fillId="0" borderId="11" xfId="0" applyNumberFormat="1" applyBorder="1" applyProtection="1">
      <protection hidden="1"/>
    </xf>
    <xf numFmtId="1" fontId="0" fillId="0" borderId="14" xfId="0" applyNumberFormat="1" applyBorder="1" applyProtection="1">
      <protection hidden="1"/>
    </xf>
    <xf numFmtId="0" fontId="0" fillId="0" borderId="12" xfId="0" applyBorder="1" applyProtection="1">
      <protection hidden="1"/>
    </xf>
    <xf numFmtId="0" fontId="0" fillId="4" borderId="1" xfId="0" applyFill="1" applyBorder="1" applyAlignment="1" applyProtection="1">
      <alignment vertical="top"/>
      <protection locked="0" hidden="1"/>
    </xf>
    <xf numFmtId="0" fontId="2" fillId="0" borderId="0" xfId="0" applyFont="1" applyAlignment="1" applyProtection="1">
      <alignment horizontal="center"/>
      <protection hidden="1"/>
    </xf>
    <xf numFmtId="0" fontId="0" fillId="0" borderId="0" xfId="0" applyFont="1" applyAlignment="1" applyProtection="1">
      <alignment wrapText="1"/>
      <protection hidden="1"/>
    </xf>
    <xf numFmtId="0" fontId="6" fillId="0" borderId="0" xfId="0" applyFont="1" applyBorder="1" applyAlignment="1" applyProtection="1">
      <alignment vertical="center" wrapText="1"/>
      <protection hidden="1"/>
    </xf>
    <xf numFmtId="0" fontId="2" fillId="0" borderId="0" xfId="0" applyFont="1" applyAlignment="1" applyProtection="1">
      <alignment horizontal="right" vertical="center"/>
      <protection hidden="1"/>
    </xf>
    <xf numFmtId="0" fontId="0" fillId="0" borderId="1" xfId="0" applyBorder="1" applyProtection="1">
      <protection hidden="1"/>
    </xf>
    <xf numFmtId="0" fontId="5" fillId="0" borderId="1" xfId="0" applyFont="1" applyBorder="1" applyAlignment="1" applyProtection="1">
      <alignment horizontal="center" vertical="center" wrapText="1"/>
      <protection hidden="1"/>
    </xf>
    <xf numFmtId="0" fontId="5" fillId="2" borderId="1" xfId="0" applyFont="1" applyFill="1" applyBorder="1" applyAlignment="1" applyProtection="1">
      <alignment vertical="center" wrapText="1"/>
      <protection hidden="1"/>
    </xf>
    <xf numFmtId="0" fontId="8" fillId="2" borderId="1" xfId="0" applyFont="1" applyFill="1" applyBorder="1" applyAlignment="1" applyProtection="1">
      <alignment vertical="center" wrapText="1"/>
      <protection hidden="1"/>
    </xf>
    <xf numFmtId="0" fontId="8" fillId="2" borderId="2" xfId="0" applyFont="1" applyFill="1" applyBorder="1" applyAlignment="1" applyProtection="1">
      <alignment vertical="center" wrapText="1"/>
      <protection hidden="1"/>
    </xf>
    <xf numFmtId="0" fontId="0" fillId="0" borderId="0" xfId="0" applyAlignment="1" applyProtection="1">
      <alignment wrapText="1"/>
      <protection hidden="1"/>
    </xf>
    <xf numFmtId="0" fontId="3" fillId="3" borderId="0" xfId="0" applyFont="1" applyFill="1" applyProtection="1">
      <protection hidden="1"/>
    </xf>
    <xf numFmtId="44" fontId="0" fillId="4" borderId="1" xfId="1" applyFont="1" applyFill="1" applyBorder="1" applyProtection="1">
      <protection locked="0" hidden="1"/>
    </xf>
    <xf numFmtId="44" fontId="0" fillId="3" borderId="1" xfId="1" applyFont="1" applyFill="1" applyBorder="1" applyProtection="1">
      <protection hidden="1"/>
    </xf>
    <xf numFmtId="0" fontId="7" fillId="0" borderId="1" xfId="0" applyFont="1" applyBorder="1" applyProtection="1">
      <protection hidden="1"/>
    </xf>
    <xf numFmtId="0" fontId="2" fillId="0" borderId="0" xfId="0" applyFont="1" applyAlignment="1" applyProtection="1">
      <alignment horizontal="left"/>
      <protection hidden="1"/>
    </xf>
    <xf numFmtId="0" fontId="18" fillId="0" borderId="0" xfId="3" applyFont="1" applyBorder="1" applyAlignment="1" applyProtection="1">
      <alignment horizontal="center"/>
      <protection hidden="1"/>
    </xf>
    <xf numFmtId="0" fontId="0" fillId="0" borderId="0" xfId="0" applyFont="1" applyAlignment="1" applyProtection="1">
      <protection hidden="1"/>
    </xf>
    <xf numFmtId="165" fontId="0" fillId="0" borderId="0" xfId="0" applyNumberFormat="1" applyBorder="1" applyAlignment="1" applyProtection="1">
      <alignment horizontal="right" vertical="center"/>
      <protection hidden="1"/>
    </xf>
    <xf numFmtId="164" fontId="0" fillId="0" borderId="0" xfId="0" applyNumberFormat="1" applyProtection="1">
      <protection hidden="1"/>
    </xf>
    <xf numFmtId="164" fontId="0" fillId="0" borderId="0" xfId="0" applyNumberFormat="1" applyBorder="1" applyAlignment="1" applyProtection="1">
      <alignment horizontal="center" vertical="center"/>
      <protection hidden="1"/>
    </xf>
    <xf numFmtId="0" fontId="0" fillId="0" borderId="0" xfId="0" applyFont="1" applyAlignment="1" applyProtection="1">
      <alignment horizontal="center" wrapText="1"/>
      <protection hidden="1"/>
    </xf>
    <xf numFmtId="164" fontId="0" fillId="0" borderId="0" xfId="0" applyNumberFormat="1" applyBorder="1" applyAlignment="1" applyProtection="1">
      <alignment horizontal="center" vertical="center" wrapText="1"/>
      <protection hidden="1"/>
    </xf>
    <xf numFmtId="0" fontId="0" fillId="0" borderId="0" xfId="0" applyAlignment="1" applyProtection="1">
      <alignment horizontal="center" wrapText="1"/>
      <protection hidden="1"/>
    </xf>
    <xf numFmtId="0" fontId="0" fillId="0" borderId="0" xfId="0" applyBorder="1" applyAlignment="1" applyProtection="1">
      <alignment horizontal="center"/>
      <protection hidden="1"/>
    </xf>
    <xf numFmtId="0" fontId="0" fillId="0" borderId="0" xfId="0" applyAlignment="1" applyProtection="1">
      <alignment horizontal="center" vertical="center" wrapText="1"/>
      <protection hidden="1"/>
    </xf>
    <xf numFmtId="0" fontId="0" fillId="0" borderId="0" xfId="0" applyAlignment="1" applyProtection="1">
      <alignment horizontal="center" vertical="center"/>
      <protection hidden="1"/>
    </xf>
    <xf numFmtId="0" fontId="17" fillId="0" borderId="0" xfId="3" applyBorder="1" applyAlignment="1" applyProtection="1">
      <alignment horizontal="center"/>
      <protection hidden="1"/>
    </xf>
    <xf numFmtId="0" fontId="2" fillId="0" borderId="0" xfId="0" applyFont="1" applyAlignment="1" applyProtection="1">
      <protection hidden="1"/>
    </xf>
    <xf numFmtId="166" fontId="0" fillId="4" borderId="1" xfId="0" applyNumberFormat="1" applyFill="1" applyBorder="1" applyProtection="1">
      <protection locked="0" hidden="1"/>
    </xf>
    <xf numFmtId="0" fontId="5" fillId="0" borderId="2" xfId="0" applyFont="1" applyBorder="1" applyAlignment="1" applyProtection="1">
      <alignment horizontal="center" vertical="center" wrapText="1"/>
      <protection hidden="1"/>
    </xf>
    <xf numFmtId="0" fontId="5" fillId="0" borderId="3" xfId="0" applyFont="1" applyBorder="1" applyAlignment="1" applyProtection="1">
      <alignment horizontal="center" vertical="center" wrapText="1"/>
      <protection hidden="1"/>
    </xf>
    <xf numFmtId="0" fontId="5" fillId="0" borderId="2" xfId="0" applyFont="1" applyBorder="1" applyAlignment="1" applyProtection="1">
      <alignment horizontal="center" vertical="center"/>
      <protection hidden="1"/>
    </xf>
    <xf numFmtId="0" fontId="5" fillId="0" borderId="3" xfId="0" applyFont="1" applyBorder="1" applyAlignment="1" applyProtection="1">
      <alignment horizontal="center" vertical="center"/>
      <protection hidden="1"/>
    </xf>
    <xf numFmtId="0" fontId="14" fillId="3" borderId="7" xfId="0" applyFont="1" applyFill="1" applyBorder="1" applyAlignment="1" applyProtection="1">
      <alignment horizontal="center"/>
      <protection hidden="1"/>
    </xf>
    <xf numFmtId="0" fontId="14" fillId="3" borderId="13" xfId="0" applyFont="1" applyFill="1" applyBorder="1" applyAlignment="1" applyProtection="1">
      <alignment horizontal="center"/>
      <protection hidden="1"/>
    </xf>
    <xf numFmtId="0" fontId="14" fillId="3" borderId="8" xfId="0" applyFont="1" applyFill="1" applyBorder="1" applyAlignment="1" applyProtection="1">
      <alignment horizontal="center"/>
      <protection hidden="1"/>
    </xf>
    <xf numFmtId="0" fontId="2" fillId="0" borderId="0" xfId="0" applyFont="1" applyAlignment="1" applyProtection="1">
      <alignment horizontal="center" wrapText="1"/>
      <protection hidden="1"/>
    </xf>
    <xf numFmtId="0" fontId="2" fillId="0" borderId="0" xfId="0" applyFont="1" applyAlignment="1" applyProtection="1">
      <alignment horizontal="center"/>
      <protection hidden="1"/>
    </xf>
    <xf numFmtId="0" fontId="0" fillId="0" borderId="0" xfId="0" applyFont="1" applyAlignment="1" applyProtection="1">
      <alignment horizontal="left" vertical="top" wrapText="1"/>
      <protection hidden="1"/>
    </xf>
    <xf numFmtId="0" fontId="5" fillId="0" borderId="0" xfId="0" applyFont="1" applyBorder="1" applyAlignment="1" applyProtection="1">
      <alignment horizontal="left" vertical="center" wrapText="1"/>
      <protection hidden="1"/>
    </xf>
    <xf numFmtId="0" fontId="19" fillId="0" borderId="0" xfId="3" applyFont="1" applyAlignment="1">
      <alignment horizontal="left" wrapText="1"/>
    </xf>
    <xf numFmtId="0" fontId="17" fillId="0" borderId="0" xfId="3" applyAlignment="1">
      <alignment horizontal="left" wrapText="1"/>
    </xf>
    <xf numFmtId="0" fontId="2" fillId="0" borderId="0" xfId="0" applyFont="1" applyAlignment="1" applyProtection="1">
      <alignment horizontal="left" wrapText="1"/>
      <protection hidden="1"/>
    </xf>
    <xf numFmtId="0" fontId="2" fillId="0" borderId="0" xfId="0" applyFont="1" applyAlignment="1" applyProtection="1">
      <alignment horizontal="left"/>
      <protection hidden="1"/>
    </xf>
    <xf numFmtId="0" fontId="0" fillId="0" borderId="0" xfId="0" applyAlignment="1" applyProtection="1">
      <alignment horizontal="left" vertical="top" wrapText="1"/>
      <protection hidden="1"/>
    </xf>
    <xf numFmtId="0" fontId="5" fillId="5" borderId="1" xfId="0" applyFont="1" applyFill="1" applyBorder="1" applyAlignment="1" applyProtection="1">
      <alignment horizontal="center" vertical="center" wrapText="1"/>
      <protection hidden="1"/>
    </xf>
    <xf numFmtId="0" fontId="5" fillId="6" borderId="1" xfId="0" applyFont="1" applyFill="1" applyBorder="1" applyAlignment="1" applyProtection="1">
      <alignment horizontal="center" vertical="center" wrapText="1"/>
      <protection hidden="1"/>
    </xf>
    <xf numFmtId="0" fontId="8" fillId="2" borderId="1" xfId="0" applyFont="1" applyFill="1" applyBorder="1" applyAlignment="1" applyProtection="1">
      <alignment horizontal="left" vertical="center" wrapText="1"/>
      <protection hidden="1"/>
    </xf>
    <xf numFmtId="44" fontId="0" fillId="0" borderId="1" xfId="0" applyNumberFormat="1" applyBorder="1" applyAlignment="1" applyProtection="1">
      <alignment horizontal="left" vertical="center"/>
      <protection hidden="1"/>
    </xf>
    <xf numFmtId="0" fontId="0" fillId="0" borderId="1" xfId="0" applyBorder="1" applyAlignment="1" applyProtection="1">
      <alignment horizontal="left" vertical="center"/>
      <protection hidden="1"/>
    </xf>
    <xf numFmtId="10" fontId="11" fillId="0" borderId="5" xfId="2" applyNumberFormat="1" applyFont="1" applyBorder="1" applyAlignment="1" applyProtection="1">
      <alignment horizontal="right" vertical="center"/>
      <protection hidden="1"/>
    </xf>
    <xf numFmtId="10" fontId="11" fillId="0" borderId="6" xfId="2" applyNumberFormat="1" applyFont="1" applyBorder="1" applyAlignment="1" applyProtection="1">
      <alignment horizontal="right" vertical="center"/>
      <protection hidden="1"/>
    </xf>
  </cellXfs>
  <cellStyles count="4">
    <cellStyle name="Currency" xfId="1" builtinId="4"/>
    <cellStyle name="Hyperlink" xfId="3" builtinId="8"/>
    <cellStyle name="Normal" xfId="0" builtinId="0"/>
    <cellStyle name="Percent" xfId="2" builtinId="5"/>
  </cellStyles>
  <dxfs count="5">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go.gov.sg/monthly-income-table-example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gov.sg/monthly-income-table-examples" TargetMode="External"/><Relationship Id="rId1" Type="http://schemas.openxmlformats.org/officeDocument/2006/relationships/hyperlink" Target="http://www.go.gov.sg/re-align-eligibility-supportingdoc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go.gov.sg/monthly-income-table-examples" TargetMode="External"/><Relationship Id="rId1" Type="http://schemas.openxmlformats.org/officeDocument/2006/relationships/hyperlink" Target="http://www.go.gov.sg/re-align-eligibility-supportingdoc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go.gov.sg/monthly-income-table-examples" TargetMode="External"/><Relationship Id="rId1" Type="http://schemas.openxmlformats.org/officeDocument/2006/relationships/hyperlink" Target="http://www.go.gov.sg/re-align-eligibility-supportingdocs"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go.gov.sg/monthly-income-table-examples" TargetMode="External"/><Relationship Id="rId1" Type="http://schemas.openxmlformats.org/officeDocument/2006/relationships/hyperlink" Target="http://www.go.gov.sg/re-align-eligibility-supportingdocs"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go.gov.sg/monthly-income-table-examples" TargetMode="External"/><Relationship Id="rId1" Type="http://schemas.openxmlformats.org/officeDocument/2006/relationships/hyperlink" Target="http://www.go.gov.sg/re-align-eligibility-supportingdo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8EDAA-0500-4E1C-BC3E-54A2DDAA5B1B}">
  <sheetPr>
    <pageSetUpPr fitToPage="1"/>
  </sheetPr>
  <dimension ref="A1:H16"/>
  <sheetViews>
    <sheetView tabSelected="1" zoomScaleNormal="100" workbookViewId="0">
      <selection activeCell="C8" sqref="C8"/>
    </sheetView>
  </sheetViews>
  <sheetFormatPr defaultColWidth="9.1796875" defaultRowHeight="14.5" x14ac:dyDescent="0.35"/>
  <cols>
    <col min="1" max="1" width="76.81640625" style="5" customWidth="1"/>
    <col min="2" max="2" width="6.1796875" style="5" customWidth="1"/>
    <col min="3" max="3" width="29.1796875" style="5" customWidth="1"/>
    <col min="4" max="4" width="19.26953125" style="5" customWidth="1"/>
    <col min="5" max="5" width="9.1796875" style="5"/>
    <col min="6" max="6" width="15.54296875" style="5" hidden="1" customWidth="1"/>
    <col min="7" max="7" width="15.453125" style="5" hidden="1" customWidth="1"/>
    <col min="8" max="8" width="29.26953125" style="5" hidden="1" customWidth="1"/>
    <col min="9" max="16384" width="9.1796875" style="5"/>
  </cols>
  <sheetData>
    <row r="1" spans="1:8" ht="35.25" customHeight="1" x14ac:dyDescent="0.35">
      <c r="A1" s="61" t="s">
        <v>66</v>
      </c>
      <c r="B1" s="61"/>
      <c r="C1" s="61"/>
      <c r="D1" s="52"/>
    </row>
    <row r="2" spans="1:8" x14ac:dyDescent="0.35">
      <c r="A2" s="6"/>
      <c r="B2" s="6"/>
      <c r="C2" s="6"/>
      <c r="D2" s="6"/>
    </row>
    <row r="3" spans="1:8" x14ac:dyDescent="0.35">
      <c r="A3" s="7" t="s">
        <v>45</v>
      </c>
      <c r="B3" s="6"/>
      <c r="C3" s="6"/>
      <c r="D3" s="6"/>
    </row>
    <row r="4" spans="1:8" x14ac:dyDescent="0.35">
      <c r="A4" s="51" t="s">
        <v>46</v>
      </c>
      <c r="B4" s="6"/>
      <c r="C4" s="6"/>
      <c r="D4" s="6"/>
    </row>
    <row r="5" spans="1:8" x14ac:dyDescent="0.35">
      <c r="A5" s="40"/>
      <c r="B5" s="6"/>
      <c r="C5" s="6"/>
      <c r="D5" s="6"/>
    </row>
    <row r="6" spans="1:8" x14ac:dyDescent="0.35">
      <c r="A6" s="8" t="s">
        <v>12</v>
      </c>
      <c r="B6" s="6"/>
      <c r="C6" s="6"/>
      <c r="D6" s="6"/>
    </row>
    <row r="7" spans="1:8" x14ac:dyDescent="0.35">
      <c r="A7" s="6"/>
      <c r="B7" s="6"/>
      <c r="C7" s="6"/>
      <c r="D7" s="6"/>
    </row>
    <row r="8" spans="1:8" ht="63.75" customHeight="1" x14ac:dyDescent="0.35">
      <c r="A8" s="54" t="s">
        <v>13</v>
      </c>
      <c r="B8" s="55"/>
      <c r="C8" s="24"/>
    </row>
    <row r="9" spans="1:8" ht="23.25" customHeight="1" thickBot="1" x14ac:dyDescent="0.4">
      <c r="A9" s="56" t="s">
        <v>55</v>
      </c>
      <c r="B9" s="57"/>
      <c r="C9" s="53"/>
    </row>
    <row r="10" spans="1:8" x14ac:dyDescent="0.35">
      <c r="F10" s="58" t="s">
        <v>41</v>
      </c>
      <c r="G10" s="59"/>
      <c r="H10" s="60"/>
    </row>
    <row r="11" spans="1:8" x14ac:dyDescent="0.35">
      <c r="A11" s="9" t="s">
        <v>8</v>
      </c>
      <c r="B11" s="9"/>
      <c r="D11" s="10"/>
      <c r="F11" s="11" t="s">
        <v>42</v>
      </c>
      <c r="G11" s="6" t="s">
        <v>43</v>
      </c>
      <c r="H11" s="12" t="s">
        <v>44</v>
      </c>
    </row>
    <row r="12" spans="1:8" x14ac:dyDescent="0.35">
      <c r="A12" s="13" t="s">
        <v>24</v>
      </c>
      <c r="B12" s="14" t="s">
        <v>9</v>
      </c>
      <c r="C12" s="15" t="s">
        <v>25</v>
      </c>
      <c r="D12" s="16"/>
      <c r="E12" s="17"/>
      <c r="F12" s="18">
        <v>43647</v>
      </c>
      <c r="G12" s="19"/>
      <c r="H12" s="12" t="b">
        <f>IF(C9=0,FALSE,C9&lt;=F12)</f>
        <v>0</v>
      </c>
    </row>
    <row r="13" spans="1:8" x14ac:dyDescent="0.35">
      <c r="A13" s="13" t="s">
        <v>26</v>
      </c>
      <c r="B13" s="14" t="s">
        <v>10</v>
      </c>
      <c r="C13" s="16" t="s">
        <v>14</v>
      </c>
      <c r="D13" s="16"/>
      <c r="E13" s="17"/>
      <c r="F13" s="18">
        <v>43648</v>
      </c>
      <c r="G13" s="19">
        <v>43800</v>
      </c>
      <c r="H13" s="12" t="b">
        <f>AND($C$9&gt;=F13,$C$9&lt;=G13)</f>
        <v>0</v>
      </c>
    </row>
    <row r="14" spans="1:8" x14ac:dyDescent="0.35">
      <c r="A14" s="20" t="s">
        <v>28</v>
      </c>
      <c r="B14" s="14" t="s">
        <v>10</v>
      </c>
      <c r="C14" s="16" t="s">
        <v>27</v>
      </c>
      <c r="D14" s="16"/>
      <c r="E14" s="17"/>
      <c r="F14" s="18">
        <v>43801</v>
      </c>
      <c r="G14" s="19">
        <v>43831</v>
      </c>
      <c r="H14" s="12" t="b">
        <f t="shared" ref="H14:H16" si="0">AND($C$9&gt;=F14,$C$9&lt;=G14)</f>
        <v>0</v>
      </c>
    </row>
    <row r="15" spans="1:8" x14ac:dyDescent="0.35">
      <c r="A15" s="20" t="s">
        <v>29</v>
      </c>
      <c r="B15" s="14" t="s">
        <v>10</v>
      </c>
      <c r="C15" s="16" t="s">
        <v>30</v>
      </c>
      <c r="D15" s="16"/>
      <c r="E15" s="17"/>
      <c r="F15" s="18">
        <v>43832</v>
      </c>
      <c r="G15" s="19">
        <v>44013</v>
      </c>
      <c r="H15" s="12" t="b">
        <f t="shared" si="0"/>
        <v>0</v>
      </c>
    </row>
    <row r="16" spans="1:8" ht="15" thickBot="1" x14ac:dyDescent="0.4">
      <c r="A16" s="20" t="s">
        <v>31</v>
      </c>
      <c r="B16" s="14" t="s">
        <v>10</v>
      </c>
      <c r="C16" s="16" t="s">
        <v>32</v>
      </c>
      <c r="D16" s="16"/>
      <c r="E16" s="17"/>
      <c r="F16" s="21">
        <v>44014</v>
      </c>
      <c r="G16" s="22">
        <v>44075</v>
      </c>
      <c r="H16" s="23" t="b">
        <f t="shared" si="0"/>
        <v>0</v>
      </c>
    </row>
  </sheetData>
  <sheetProtection algorithmName="SHA-512" hashValue="uoHGImZ15YLE8b8vIshobtuwR31gJk1amSrw1J/qvNBOrwYeLMrv+5mbo0XWFZYT6GnG30auM4UxhBumrMDqoA==" saltValue="xrFCZh6/UxFavNyTWSHxUw==" spinCount="100000" sheet="1" objects="1" scenarios="1"/>
  <mergeCells count="4">
    <mergeCell ref="A8:B8"/>
    <mergeCell ref="A9:B9"/>
    <mergeCell ref="F10:H10"/>
    <mergeCell ref="A1:C1"/>
  </mergeCells>
  <conditionalFormatting sqref="C14">
    <cfRule type="expression" dxfId="4" priority="5">
      <formula>$H$14</formula>
    </cfRule>
  </conditionalFormatting>
  <conditionalFormatting sqref="C12">
    <cfRule type="expression" dxfId="3" priority="4">
      <formula>$H$12</formula>
    </cfRule>
  </conditionalFormatting>
  <conditionalFormatting sqref="C13">
    <cfRule type="expression" dxfId="2" priority="3">
      <formula>$H$13</formula>
    </cfRule>
  </conditionalFormatting>
  <conditionalFormatting sqref="C15">
    <cfRule type="expression" dxfId="1" priority="2">
      <formula>$H$15</formula>
    </cfRule>
  </conditionalFormatting>
  <conditionalFormatting sqref="C16">
    <cfRule type="expression" dxfId="0" priority="1">
      <formula>$H$16</formula>
    </cfRule>
  </conditionalFormatting>
  <dataValidations xWindow="956" yWindow="502" count="1">
    <dataValidation type="date" errorStyle="warning" operator="lessThanOrEqual" allowBlank="1" showInputMessage="1" showErrorMessage="1" error="If your business commenced after 1 September 2020, you are NOT eligible for the Re-Align Framework. Please refer to _x000a_[XXXX[ for more details. " prompt="Enter your date in this format: DD/MM/YYYY" sqref="C9" xr:uid="{21A9A69E-DD7F-4156-9A24-1D10DC410EC8}">
      <formula1>44075</formula1>
    </dataValidation>
  </dataValidations>
  <hyperlinks>
    <hyperlink ref="A4" r:id="rId1" xr:uid="{F9E67C00-FDA4-4D33-A67B-02FBCD29134A}"/>
  </hyperlinks>
  <pageMargins left="0.7" right="0.7" top="0.75" bottom="0.75" header="0.3" footer="0.3"/>
  <pageSetup paperSize="9" scale="9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C41AD-3561-47B8-A46B-497CE365B847}">
  <sheetPr>
    <pageSetUpPr fitToPage="1"/>
  </sheetPr>
  <dimension ref="A1:I54"/>
  <sheetViews>
    <sheetView zoomScaleNormal="100" workbookViewId="0">
      <selection activeCell="B15" sqref="B15"/>
    </sheetView>
  </sheetViews>
  <sheetFormatPr defaultColWidth="9.1796875" defaultRowHeight="14.5" x14ac:dyDescent="0.35"/>
  <cols>
    <col min="1" max="1" width="20.7265625" style="5" customWidth="1"/>
    <col min="2" max="3" width="30.7265625" style="5" customWidth="1"/>
    <col min="4" max="4" width="5.26953125" style="5" customWidth="1"/>
    <col min="5" max="5" width="20.7265625" style="5" customWidth="1"/>
    <col min="6" max="7" width="30.7265625" style="5" customWidth="1"/>
    <col min="8" max="8" width="15.453125" style="5" customWidth="1"/>
    <col min="9" max="16384" width="9.1796875" style="5"/>
  </cols>
  <sheetData>
    <row r="1" spans="1:7" x14ac:dyDescent="0.35">
      <c r="A1" s="62" t="s">
        <v>0</v>
      </c>
      <c r="B1" s="62"/>
      <c r="C1" s="62"/>
      <c r="D1" s="62"/>
      <c r="E1" s="62"/>
      <c r="F1" s="62"/>
      <c r="G1" s="62"/>
    </row>
    <row r="2" spans="1:7" x14ac:dyDescent="0.35">
      <c r="A2" s="62" t="s">
        <v>25</v>
      </c>
      <c r="B2" s="62"/>
      <c r="C2" s="62"/>
      <c r="D2" s="62"/>
      <c r="E2" s="62"/>
      <c r="F2" s="62"/>
      <c r="G2" s="62"/>
    </row>
    <row r="3" spans="1:7" x14ac:dyDescent="0.35">
      <c r="A3" s="25"/>
      <c r="B3" s="25"/>
      <c r="C3" s="25"/>
    </row>
    <row r="4" spans="1:7" ht="60.75" customHeight="1" x14ac:dyDescent="0.35">
      <c r="A4" s="63" t="s">
        <v>69</v>
      </c>
      <c r="B4" s="63"/>
      <c r="C4" s="63"/>
      <c r="D4" s="26"/>
      <c r="E4" s="26"/>
      <c r="F4" s="26"/>
      <c r="G4" s="26"/>
    </row>
    <row r="5" spans="1:7" ht="31.5" customHeight="1" x14ac:dyDescent="0.35">
      <c r="A5" s="65" t="s">
        <v>58</v>
      </c>
      <c r="B5" s="65"/>
      <c r="C5" s="65"/>
      <c r="D5" s="26"/>
      <c r="E5" s="26"/>
      <c r="F5" s="26"/>
      <c r="G5" s="26"/>
    </row>
    <row r="6" spans="1:7" ht="16.5" customHeight="1" x14ac:dyDescent="0.35">
      <c r="A6" s="66" t="s">
        <v>57</v>
      </c>
      <c r="B6" s="66"/>
      <c r="C6" s="66"/>
      <c r="D6" s="26"/>
      <c r="E6" s="26"/>
      <c r="F6" s="26"/>
      <c r="G6" s="26"/>
    </row>
    <row r="7" spans="1:7" x14ac:dyDescent="0.35">
      <c r="A7" s="27"/>
      <c r="B7" s="6"/>
      <c r="C7" s="6"/>
    </row>
    <row r="8" spans="1:7" ht="30" customHeight="1" x14ac:dyDescent="0.35">
      <c r="A8" s="64" t="s">
        <v>35</v>
      </c>
      <c r="B8" s="64"/>
      <c r="C8" s="44" t="str">
        <f>IF('Cover Page'!C9=0,"-",'Cover Page'!C9)</f>
        <v>-</v>
      </c>
    </row>
    <row r="9" spans="1:7" ht="30" customHeight="1" x14ac:dyDescent="0.35">
      <c r="A9" s="67" t="s">
        <v>50</v>
      </c>
      <c r="B9" s="67"/>
      <c r="C9" s="45" t="str">
        <f>IF(C8="-", "-", B53)</f>
        <v>-</v>
      </c>
    </row>
    <row r="10" spans="1:7" x14ac:dyDescent="0.35">
      <c r="A10" s="68" t="s">
        <v>60</v>
      </c>
      <c r="B10" s="68"/>
      <c r="C10" s="45" t="str">
        <f>IF(C8="-","-",B42)</f>
        <v>-</v>
      </c>
    </row>
    <row r="11" spans="1:7" x14ac:dyDescent="0.35">
      <c r="A11" s="68" t="s">
        <v>61</v>
      </c>
      <c r="B11" s="68"/>
      <c r="C11" s="14" t="str">
        <f>IF(C8="-","-",B49)</f>
        <v>-</v>
      </c>
    </row>
    <row r="12" spans="1:7" x14ac:dyDescent="0.35">
      <c r="A12" s="27"/>
      <c r="B12" s="6"/>
      <c r="C12" s="6"/>
    </row>
    <row r="13" spans="1:7" ht="38.25" customHeight="1" x14ac:dyDescent="0.35">
      <c r="A13" s="70" t="s">
        <v>33</v>
      </c>
      <c r="B13" s="70"/>
      <c r="C13" s="70"/>
      <c r="E13" s="71" t="s">
        <v>34</v>
      </c>
      <c r="F13" s="71"/>
      <c r="G13" s="71"/>
    </row>
    <row r="14" spans="1:7" x14ac:dyDescent="0.35">
      <c r="A14" s="29"/>
      <c r="B14" s="30">
        <v>2019</v>
      </c>
      <c r="C14" s="30">
        <v>2020</v>
      </c>
      <c r="E14" s="29"/>
      <c r="F14" s="30">
        <v>2019</v>
      </c>
      <c r="G14" s="30">
        <v>2020</v>
      </c>
    </row>
    <row r="15" spans="1:7" x14ac:dyDescent="0.35">
      <c r="A15" s="29" t="s">
        <v>1</v>
      </c>
      <c r="B15" s="36"/>
      <c r="C15" s="36"/>
      <c r="E15" s="29" t="s">
        <v>1</v>
      </c>
      <c r="F15" s="36"/>
      <c r="G15" s="36"/>
    </row>
    <row r="16" spans="1:7" x14ac:dyDescent="0.35">
      <c r="A16" s="29" t="s">
        <v>2</v>
      </c>
      <c r="B16" s="36"/>
      <c r="C16" s="36"/>
      <c r="E16" s="29" t="s">
        <v>2</v>
      </c>
      <c r="F16" s="36"/>
      <c r="G16" s="36"/>
    </row>
    <row r="17" spans="1:9" x14ac:dyDescent="0.35">
      <c r="A17" s="29" t="s">
        <v>3</v>
      </c>
      <c r="B17" s="36"/>
      <c r="C17" s="36"/>
      <c r="E17" s="29" t="s">
        <v>3</v>
      </c>
      <c r="F17" s="36"/>
      <c r="G17" s="36"/>
    </row>
    <row r="18" spans="1:9" x14ac:dyDescent="0.35">
      <c r="A18" s="29" t="s">
        <v>4</v>
      </c>
      <c r="B18" s="36"/>
      <c r="C18" s="36"/>
      <c r="E18" s="29" t="s">
        <v>4</v>
      </c>
      <c r="F18" s="36"/>
      <c r="G18" s="36"/>
    </row>
    <row r="19" spans="1:9" x14ac:dyDescent="0.35">
      <c r="A19" s="29" t="s">
        <v>5</v>
      </c>
      <c r="B19" s="36"/>
      <c r="C19" s="36"/>
      <c r="E19" s="29" t="s">
        <v>5</v>
      </c>
      <c r="F19" s="36"/>
      <c r="G19" s="36"/>
    </row>
    <row r="20" spans="1:9" x14ac:dyDescent="0.35">
      <c r="A20" s="29" t="s">
        <v>6</v>
      </c>
      <c r="B20" s="36"/>
      <c r="C20" s="36"/>
      <c r="E20" s="29" t="s">
        <v>6</v>
      </c>
      <c r="F20" s="36"/>
      <c r="G20" s="36"/>
    </row>
    <row r="21" spans="1:9" ht="45" customHeight="1" x14ac:dyDescent="0.35">
      <c r="A21" s="31" t="s">
        <v>15</v>
      </c>
      <c r="B21" s="2">
        <f>SUM(B15:B20)</f>
        <v>0</v>
      </c>
      <c r="C21" s="2">
        <f>SUM(C15:C20)</f>
        <v>0</v>
      </c>
      <c r="E21" s="31" t="s">
        <v>22</v>
      </c>
      <c r="F21" s="2">
        <f>SUM(F15:F20)</f>
        <v>0</v>
      </c>
      <c r="G21" s="2">
        <f>SUM(G15:G20)</f>
        <v>0</v>
      </c>
    </row>
    <row r="22" spans="1:9" ht="45" customHeight="1" x14ac:dyDescent="0.35">
      <c r="A22" s="32" t="s">
        <v>16</v>
      </c>
      <c r="B22" s="2">
        <f>B21/B42</f>
        <v>0</v>
      </c>
      <c r="C22" s="2">
        <f>C21/B49</f>
        <v>0</v>
      </c>
    </row>
    <row r="23" spans="1:9" ht="45" customHeight="1" thickBot="1" x14ac:dyDescent="0.4">
      <c r="A23" s="32" t="s">
        <v>17</v>
      </c>
      <c r="B23" s="3">
        <f>B22*30</f>
        <v>0</v>
      </c>
      <c r="C23" s="3">
        <f>C22*30</f>
        <v>0</v>
      </c>
      <c r="E23" s="72" t="s">
        <v>23</v>
      </c>
      <c r="F23" s="73">
        <f>F21+B21</f>
        <v>0</v>
      </c>
      <c r="G23" s="73">
        <f>G21+C21</f>
        <v>0</v>
      </c>
    </row>
    <row r="24" spans="1:9" ht="45" customHeight="1" thickBot="1" x14ac:dyDescent="0.4">
      <c r="A24" s="33" t="s">
        <v>7</v>
      </c>
      <c r="B24" s="75" t="str">
        <f>IF(B23=0,"",(B23-C23)/B23)</f>
        <v/>
      </c>
      <c r="C24" s="76"/>
      <c r="E24" s="72"/>
      <c r="F24" s="74"/>
      <c r="G24" s="74"/>
    </row>
    <row r="26" spans="1:9" ht="123.75" customHeight="1" x14ac:dyDescent="0.35">
      <c r="A26" s="69" t="s">
        <v>67</v>
      </c>
      <c r="B26" s="69"/>
      <c r="C26" s="69"/>
      <c r="D26" s="34"/>
      <c r="E26" s="69" t="s">
        <v>68</v>
      </c>
      <c r="F26" s="69"/>
      <c r="G26" s="69"/>
      <c r="H26" s="34"/>
      <c r="I26" s="34"/>
    </row>
    <row r="37" spans="1:8" hidden="1" x14ac:dyDescent="0.35">
      <c r="A37" s="35" t="s">
        <v>11</v>
      </c>
      <c r="B37" s="35"/>
      <c r="C37" s="35"/>
      <c r="D37" s="35"/>
      <c r="E37" s="35"/>
      <c r="F37" s="35"/>
      <c r="G37" s="35"/>
      <c r="H37" s="35"/>
    </row>
    <row r="38" spans="1:8" hidden="1" x14ac:dyDescent="0.35"/>
    <row r="39" spans="1:8" hidden="1" x14ac:dyDescent="0.35">
      <c r="A39" s="9" t="s">
        <v>48</v>
      </c>
    </row>
    <row r="40" spans="1:8" ht="15" hidden="1" customHeight="1" x14ac:dyDescent="0.35">
      <c r="A40" s="27" t="s">
        <v>42</v>
      </c>
      <c r="B40" s="42">
        <v>43647</v>
      </c>
    </row>
    <row r="41" spans="1:8" ht="15" hidden="1" customHeight="1" x14ac:dyDescent="0.35">
      <c r="A41" s="27" t="s">
        <v>20</v>
      </c>
      <c r="B41" s="42">
        <v>43830</v>
      </c>
    </row>
    <row r="42" spans="1:8" hidden="1" x14ac:dyDescent="0.35">
      <c r="A42" s="41" t="s">
        <v>47</v>
      </c>
      <c r="B42" s="28">
        <f>IF((B41-B40+1)&lt;=0,"-",B41-B40+1)</f>
        <v>184</v>
      </c>
    </row>
    <row r="43" spans="1:8" hidden="1" x14ac:dyDescent="0.35"/>
    <row r="44" spans="1:8" hidden="1" x14ac:dyDescent="0.35">
      <c r="A44" s="5" t="s">
        <v>49</v>
      </c>
      <c r="B44" s="5" t="str">
        <f>_xlfn.CONCAT(TEXT(B40, "d mmm yyyy"), " - ", TEXT(B41, "d mmm yyyy"))</f>
        <v>1 Jul 2019 - 31 Dec 2019</v>
      </c>
    </row>
    <row r="45" spans="1:8" hidden="1" x14ac:dyDescent="0.35"/>
    <row r="46" spans="1:8" hidden="1" x14ac:dyDescent="0.35">
      <c r="A46" s="9" t="s">
        <v>18</v>
      </c>
    </row>
    <row r="47" spans="1:8" hidden="1" x14ac:dyDescent="0.35">
      <c r="A47" s="5" t="s">
        <v>19</v>
      </c>
      <c r="B47" s="42">
        <v>44013</v>
      </c>
    </row>
    <row r="48" spans="1:8" hidden="1" x14ac:dyDescent="0.35">
      <c r="A48" s="5" t="s">
        <v>20</v>
      </c>
      <c r="B48" s="42">
        <v>44196</v>
      </c>
    </row>
    <row r="49" spans="1:2" hidden="1" x14ac:dyDescent="0.35">
      <c r="A49" s="5" t="s">
        <v>21</v>
      </c>
      <c r="B49" s="9">
        <f>B48-B47+1</f>
        <v>184</v>
      </c>
    </row>
    <row r="50" spans="1:2" hidden="1" x14ac:dyDescent="0.35"/>
    <row r="51" spans="1:2" hidden="1" x14ac:dyDescent="0.35">
      <c r="A51" s="5" t="s">
        <v>49</v>
      </c>
      <c r="B51" s="5" t="str">
        <f>_xlfn.CONCAT(TEXT(B47, "d mmm yyyy"), " - ", TEXT(B48, "d mmm yyyy"))</f>
        <v>1 Jul 2020 - 31 Dec 2020</v>
      </c>
    </row>
    <row r="52" spans="1:2" hidden="1" x14ac:dyDescent="0.35"/>
    <row r="53" spans="1:2" hidden="1" x14ac:dyDescent="0.35">
      <c r="A53" s="5" t="s">
        <v>49</v>
      </c>
      <c r="B53" s="5" t="str">
        <f>_xlfn.CONCAT(B44, " vs", CHAR(10), B51)</f>
        <v>1 Jul 2019 - 31 Dec 2019 vs
1 Jul 2020 - 31 Dec 2020</v>
      </c>
    </row>
    <row r="54" spans="1:2" hidden="1" x14ac:dyDescent="0.35"/>
  </sheetData>
  <sheetProtection algorithmName="SHA-512" hashValue="bZDLJBUgu06ACdux9cMqeWGB7B9qzZ9LwDwKMNy9Q0m9O3oHzIxeMOaeqwOJqSleI2wIhELnNqAFYTbysYjpmA==" saltValue="CkFr+Ocr5NTl/uvxZrx25Q==" spinCount="100000" sheet="1" objects="1" scenarios="1"/>
  <mergeCells count="17">
    <mergeCell ref="A9:B9"/>
    <mergeCell ref="A10:B10"/>
    <mergeCell ref="A11:B11"/>
    <mergeCell ref="A26:C26"/>
    <mergeCell ref="E26:G26"/>
    <mergeCell ref="A13:C13"/>
    <mergeCell ref="E13:G13"/>
    <mergeCell ref="E23:E24"/>
    <mergeCell ref="F23:F24"/>
    <mergeCell ref="G23:G24"/>
    <mergeCell ref="B24:C24"/>
    <mergeCell ref="A1:G1"/>
    <mergeCell ref="A2:G2"/>
    <mergeCell ref="A4:C4"/>
    <mergeCell ref="A8:B8"/>
    <mergeCell ref="A5:C5"/>
    <mergeCell ref="A6:C6"/>
  </mergeCells>
  <conditionalFormatting sqref="B15">
    <cfRule type="expression" priority="2">
      <formula>#REF!&lt;=#REF!</formula>
    </cfRule>
  </conditionalFormatting>
  <conditionalFormatting sqref="F15">
    <cfRule type="expression" priority="1">
      <formula>#REF!&lt;=#REF!</formula>
    </cfRule>
  </conditionalFormatting>
  <hyperlinks>
    <hyperlink ref="A5:C5" r:id="rId1" display="For more information on the assessment of fall in income, including the meaning of ‘commencement date’, please refer to here. " xr:uid="{28997438-363D-4C9F-BEC2-9F183EC55069}"/>
    <hyperlink ref="A6:C6" r:id="rId2" display="For examples on how to fill up the Monthly Income Table. please refer to here." xr:uid="{94BDA1E3-A827-44EF-B802-8DA877E37BFE}"/>
  </hyperlinks>
  <pageMargins left="0.7" right="0.7" top="0.75" bottom="0.75" header="0.3" footer="0.3"/>
  <pageSetup paperSize="9" scale="77" fitToHeight="0"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910E6-A1C5-49AC-A372-9592E1A05C24}">
  <sheetPr codeName="Sheet5"/>
  <dimension ref="A1:I53"/>
  <sheetViews>
    <sheetView zoomScaleNormal="100" workbookViewId="0">
      <selection activeCell="B15" sqref="B15"/>
    </sheetView>
  </sheetViews>
  <sheetFormatPr defaultColWidth="9.1796875" defaultRowHeight="14.5" x14ac:dyDescent="0.35"/>
  <cols>
    <col min="1" max="1" width="20.7265625" style="5" customWidth="1"/>
    <col min="2" max="3" width="30.7265625" style="5" customWidth="1"/>
    <col min="4" max="4" width="5.26953125" style="5" customWidth="1"/>
    <col min="5" max="5" width="20.7265625" style="5" customWidth="1"/>
    <col min="6" max="7" width="30.7265625" style="5" customWidth="1"/>
    <col min="8" max="8" width="15.453125" style="5" customWidth="1"/>
    <col min="9" max="16384" width="9.1796875" style="5"/>
  </cols>
  <sheetData>
    <row r="1" spans="1:7" x14ac:dyDescent="0.35">
      <c r="A1" s="62" t="s">
        <v>0</v>
      </c>
      <c r="B1" s="62"/>
      <c r="C1" s="62"/>
      <c r="D1" s="62"/>
      <c r="E1" s="62"/>
      <c r="F1" s="62"/>
      <c r="G1" s="62"/>
    </row>
    <row r="2" spans="1:7" x14ac:dyDescent="0.35">
      <c r="A2" s="62" t="s">
        <v>14</v>
      </c>
      <c r="B2" s="62"/>
      <c r="C2" s="62"/>
      <c r="D2" s="62"/>
      <c r="E2" s="62"/>
      <c r="F2" s="62"/>
      <c r="G2" s="62"/>
    </row>
    <row r="3" spans="1:7" x14ac:dyDescent="0.35">
      <c r="A3" s="25"/>
      <c r="B3" s="25"/>
      <c r="C3" s="25"/>
    </row>
    <row r="4" spans="1:7" ht="81" customHeight="1" x14ac:dyDescent="0.35">
      <c r="A4" s="63" t="s">
        <v>56</v>
      </c>
      <c r="B4" s="63"/>
      <c r="C4" s="63"/>
      <c r="D4" s="26"/>
      <c r="E4" s="26"/>
      <c r="F4" s="26"/>
      <c r="G4" s="26"/>
    </row>
    <row r="5" spans="1:7" ht="31.5" customHeight="1" x14ac:dyDescent="0.35">
      <c r="A5" s="65" t="s">
        <v>58</v>
      </c>
      <c r="B5" s="65"/>
      <c r="C5" s="65"/>
      <c r="D5" s="26"/>
      <c r="E5" s="26"/>
      <c r="F5" s="26"/>
      <c r="G5" s="26"/>
    </row>
    <row r="6" spans="1:7" ht="18.75" customHeight="1" x14ac:dyDescent="0.35">
      <c r="A6" s="66" t="s">
        <v>57</v>
      </c>
      <c r="B6" s="66"/>
      <c r="C6" s="66"/>
      <c r="D6" s="26"/>
      <c r="E6" s="26"/>
      <c r="F6" s="26"/>
      <c r="G6" s="26"/>
    </row>
    <row r="7" spans="1:7" x14ac:dyDescent="0.35">
      <c r="A7" s="27"/>
      <c r="B7" s="6"/>
      <c r="C7" s="6"/>
    </row>
    <row r="8" spans="1:7" ht="30" customHeight="1" x14ac:dyDescent="0.35">
      <c r="A8" s="64" t="s">
        <v>51</v>
      </c>
      <c r="B8" s="64"/>
      <c r="C8" s="44" t="str">
        <f>IF('Cover Page'!C9=0,"-",'Cover Page'!C9)</f>
        <v>-</v>
      </c>
    </row>
    <row r="9" spans="1:7" ht="32.25" customHeight="1" x14ac:dyDescent="0.35">
      <c r="A9" s="67" t="s">
        <v>50</v>
      </c>
      <c r="B9" s="67"/>
      <c r="C9" s="45" t="str">
        <f>IF(C8="-","-",B53)</f>
        <v>-</v>
      </c>
    </row>
    <row r="10" spans="1:7" x14ac:dyDescent="0.35">
      <c r="A10" s="68" t="s">
        <v>60</v>
      </c>
      <c r="B10" s="68"/>
      <c r="C10" s="14" t="str">
        <f>IF(C8="-","-",B42)</f>
        <v>-</v>
      </c>
    </row>
    <row r="11" spans="1:7" x14ac:dyDescent="0.35">
      <c r="A11" s="68" t="s">
        <v>61</v>
      </c>
      <c r="B11" s="68"/>
      <c r="C11" s="14" t="str">
        <f>IF(C8="-","-",B49)</f>
        <v>-</v>
      </c>
    </row>
    <row r="12" spans="1:7" x14ac:dyDescent="0.35">
      <c r="A12" s="27"/>
      <c r="B12" s="6"/>
      <c r="C12" s="48"/>
    </row>
    <row r="13" spans="1:7" ht="38.25" customHeight="1" x14ac:dyDescent="0.35">
      <c r="A13" s="70" t="s">
        <v>33</v>
      </c>
      <c r="B13" s="70"/>
      <c r="C13" s="70"/>
      <c r="E13" s="71" t="s">
        <v>34</v>
      </c>
      <c r="F13" s="71"/>
      <c r="G13" s="71"/>
    </row>
    <row r="14" spans="1:7" x14ac:dyDescent="0.35">
      <c r="A14" s="29"/>
      <c r="B14" s="30">
        <v>2019</v>
      </c>
      <c r="C14" s="30">
        <v>2020</v>
      </c>
      <c r="E14" s="29"/>
      <c r="F14" s="30">
        <v>2019</v>
      </c>
      <c r="G14" s="30">
        <v>2020</v>
      </c>
    </row>
    <row r="15" spans="1:7" x14ac:dyDescent="0.35">
      <c r="A15" s="29" t="s">
        <v>1</v>
      </c>
      <c r="B15" s="36"/>
      <c r="C15" s="36"/>
      <c r="E15" s="29" t="s">
        <v>1</v>
      </c>
      <c r="F15" s="36"/>
      <c r="G15" s="36"/>
    </row>
    <row r="16" spans="1:7" x14ac:dyDescent="0.35">
      <c r="A16" s="29" t="s">
        <v>2</v>
      </c>
      <c r="B16" s="36"/>
      <c r="C16" s="36"/>
      <c r="E16" s="29" t="s">
        <v>2</v>
      </c>
      <c r="F16" s="36"/>
      <c r="G16" s="36"/>
    </row>
    <row r="17" spans="1:9" x14ac:dyDescent="0.35">
      <c r="A17" s="29" t="s">
        <v>3</v>
      </c>
      <c r="B17" s="36"/>
      <c r="C17" s="36"/>
      <c r="E17" s="29" t="s">
        <v>3</v>
      </c>
      <c r="F17" s="36"/>
      <c r="G17" s="36"/>
    </row>
    <row r="18" spans="1:9" x14ac:dyDescent="0.35">
      <c r="A18" s="29" t="s">
        <v>4</v>
      </c>
      <c r="B18" s="36"/>
      <c r="C18" s="36"/>
      <c r="E18" s="29" t="s">
        <v>4</v>
      </c>
      <c r="F18" s="36"/>
      <c r="G18" s="36"/>
    </row>
    <row r="19" spans="1:9" x14ac:dyDescent="0.35">
      <c r="A19" s="29" t="s">
        <v>5</v>
      </c>
      <c r="B19" s="36"/>
      <c r="C19" s="36"/>
      <c r="E19" s="29" t="s">
        <v>5</v>
      </c>
      <c r="F19" s="36"/>
      <c r="G19" s="36"/>
    </row>
    <row r="20" spans="1:9" x14ac:dyDescent="0.35">
      <c r="A20" s="29" t="s">
        <v>6</v>
      </c>
      <c r="B20" s="36"/>
      <c r="C20" s="36"/>
      <c r="E20" s="29" t="s">
        <v>6</v>
      </c>
      <c r="F20" s="36"/>
      <c r="G20" s="36"/>
    </row>
    <row r="21" spans="1:9" ht="45" customHeight="1" x14ac:dyDescent="0.35">
      <c r="A21" s="31" t="s">
        <v>15</v>
      </c>
      <c r="B21" s="2">
        <f>SUM(B15:B20)</f>
        <v>0</v>
      </c>
      <c r="C21" s="2">
        <f>SUM(C15:C20)</f>
        <v>0</v>
      </c>
      <c r="E21" s="31" t="s">
        <v>22</v>
      </c>
      <c r="F21" s="2">
        <f>SUM(F15:F20)</f>
        <v>0</v>
      </c>
      <c r="G21" s="2">
        <f>SUM(G15:G20)</f>
        <v>0</v>
      </c>
    </row>
    <row r="22" spans="1:9" ht="45" customHeight="1" x14ac:dyDescent="0.35">
      <c r="A22" s="32" t="s">
        <v>16</v>
      </c>
      <c r="B22" s="2" t="str">
        <f>IFERROR(B21/B42,"-")</f>
        <v>-</v>
      </c>
      <c r="C22" s="2">
        <f>C21/B49</f>
        <v>0</v>
      </c>
    </row>
    <row r="23" spans="1:9" ht="45" customHeight="1" thickBot="1" x14ac:dyDescent="0.4">
      <c r="A23" s="32" t="s">
        <v>17</v>
      </c>
      <c r="B23" s="3" t="str">
        <f>IFERROR(B22*30,"-")</f>
        <v>-</v>
      </c>
      <c r="C23" s="3">
        <f>C22*30</f>
        <v>0</v>
      </c>
      <c r="E23" s="72" t="s">
        <v>23</v>
      </c>
      <c r="F23" s="73">
        <f>F21+B21</f>
        <v>0</v>
      </c>
      <c r="G23" s="73">
        <f>G21+C21</f>
        <v>0</v>
      </c>
    </row>
    <row r="24" spans="1:9" ht="45" customHeight="1" thickBot="1" x14ac:dyDescent="0.4">
      <c r="A24" s="33" t="s">
        <v>7</v>
      </c>
      <c r="B24" s="75" t="str">
        <f>IFERROR(IF(B23=0,"",(B23-C23)/B23),"-")</f>
        <v>-</v>
      </c>
      <c r="C24" s="76"/>
      <c r="E24" s="72"/>
      <c r="F24" s="74"/>
      <c r="G24" s="74"/>
    </row>
    <row r="26" spans="1:9" ht="128.25" customHeight="1" x14ac:dyDescent="0.35">
      <c r="A26" s="69" t="s">
        <v>67</v>
      </c>
      <c r="B26" s="69"/>
      <c r="C26" s="69"/>
      <c r="D26" s="34"/>
      <c r="E26" s="69" t="s">
        <v>68</v>
      </c>
      <c r="F26" s="69"/>
      <c r="G26" s="69"/>
      <c r="H26" s="34"/>
      <c r="I26" s="34"/>
    </row>
    <row r="37" spans="1:8" hidden="1" x14ac:dyDescent="0.35">
      <c r="A37" s="35" t="s">
        <v>11</v>
      </c>
      <c r="B37" s="35"/>
      <c r="C37" s="35"/>
      <c r="D37" s="35"/>
      <c r="E37" s="35"/>
      <c r="F37" s="35"/>
      <c r="G37" s="35"/>
      <c r="H37" s="35"/>
    </row>
    <row r="38" spans="1:8" hidden="1" x14ac:dyDescent="0.35">
      <c r="A38" s="9" t="s">
        <v>48</v>
      </c>
    </row>
    <row r="39" spans="1:8" hidden="1" x14ac:dyDescent="0.35"/>
    <row r="40" spans="1:8" ht="15" hidden="1" customHeight="1" x14ac:dyDescent="0.35">
      <c r="A40" s="5" t="s">
        <v>52</v>
      </c>
      <c r="B40" s="43" t="str">
        <f>C8</f>
        <v>-</v>
      </c>
    </row>
    <row r="41" spans="1:8" hidden="1" x14ac:dyDescent="0.35">
      <c r="A41" s="27" t="s">
        <v>53</v>
      </c>
      <c r="B41" s="4">
        <v>43830</v>
      </c>
    </row>
    <row r="42" spans="1:8" hidden="1" x14ac:dyDescent="0.35">
      <c r="A42" s="41" t="s">
        <v>54</v>
      </c>
      <c r="B42" s="28" t="str">
        <f>IFERROR(IF((B41-C8+1)&lt;=0,"-",B41-C8+1),"-")</f>
        <v>-</v>
      </c>
    </row>
    <row r="43" spans="1:8" hidden="1" x14ac:dyDescent="0.35"/>
    <row r="44" spans="1:8" hidden="1" x14ac:dyDescent="0.35">
      <c r="A44" s="5" t="s">
        <v>49</v>
      </c>
      <c r="B44" s="5" t="str">
        <f>_xlfn.CONCAT(TEXT(B40, "d mmm yyyy"), " - ", TEXT(B41, "d mmm yyyy"))</f>
        <v>- - 31 Dec 2019</v>
      </c>
    </row>
    <row r="45" spans="1:8" hidden="1" x14ac:dyDescent="0.35"/>
    <row r="46" spans="1:8" hidden="1" x14ac:dyDescent="0.35">
      <c r="A46" s="9" t="s">
        <v>18</v>
      </c>
    </row>
    <row r="47" spans="1:8" hidden="1" x14ac:dyDescent="0.35">
      <c r="A47" s="5" t="s">
        <v>19</v>
      </c>
      <c r="B47" s="1">
        <v>44013</v>
      </c>
    </row>
    <row r="48" spans="1:8" hidden="1" x14ac:dyDescent="0.35">
      <c r="A48" s="5" t="s">
        <v>20</v>
      </c>
      <c r="B48" s="1">
        <v>44196</v>
      </c>
    </row>
    <row r="49" spans="1:2" hidden="1" x14ac:dyDescent="0.35">
      <c r="A49" s="5" t="s">
        <v>21</v>
      </c>
      <c r="B49" s="9">
        <f>B48-B47+1</f>
        <v>184</v>
      </c>
    </row>
    <row r="50" spans="1:2" hidden="1" x14ac:dyDescent="0.35"/>
    <row r="51" spans="1:2" hidden="1" x14ac:dyDescent="0.35">
      <c r="A51" s="5" t="s">
        <v>49</v>
      </c>
      <c r="B51" s="5" t="str">
        <f>_xlfn.CONCAT(TEXT(B47, "d mmm yyyy"), " - ", TEXT(B48, "d mmm yyyy"))</f>
        <v>1 Jul 2020 - 31 Dec 2020</v>
      </c>
    </row>
    <row r="52" spans="1:2" hidden="1" x14ac:dyDescent="0.35"/>
    <row r="53" spans="1:2" hidden="1" x14ac:dyDescent="0.35">
      <c r="A53" s="5" t="s">
        <v>49</v>
      </c>
      <c r="B53" s="5" t="str">
        <f>_xlfn.CONCAT(B44, " vs", CHAR(10), B51)</f>
        <v>- - 31 Dec 2019 vs
1 Jul 2020 - 31 Dec 2020</v>
      </c>
    </row>
  </sheetData>
  <sheetProtection algorithmName="SHA-512" hashValue="vZ6qCTO9YlSOPN6fTHoYd+FGpnnqcdcEgupo2aju55D/glGN5ZPhPWVCGafYj2pOsq5kNPbmiW7BxFPnvoPs7w==" saltValue="JYwusFMYQj8kQsVU7adITw==" spinCount="100000" sheet="1" objects="1" scenarios="1"/>
  <mergeCells count="17">
    <mergeCell ref="A11:B11"/>
    <mergeCell ref="A1:G1"/>
    <mergeCell ref="A26:C26"/>
    <mergeCell ref="E26:G26"/>
    <mergeCell ref="A4:C4"/>
    <mergeCell ref="A2:G2"/>
    <mergeCell ref="E13:G13"/>
    <mergeCell ref="E23:E24"/>
    <mergeCell ref="F23:F24"/>
    <mergeCell ref="G23:G24"/>
    <mergeCell ref="B24:C24"/>
    <mergeCell ref="A8:B8"/>
    <mergeCell ref="A13:C13"/>
    <mergeCell ref="A9:B9"/>
    <mergeCell ref="A10:B10"/>
    <mergeCell ref="A5:C5"/>
    <mergeCell ref="A6:C6"/>
  </mergeCells>
  <conditionalFormatting sqref="B15">
    <cfRule type="expression" priority="6">
      <formula>#REF!&lt;=#REF!</formula>
    </cfRule>
  </conditionalFormatting>
  <conditionalFormatting sqref="F15">
    <cfRule type="expression" priority="1">
      <formula>#REF!&lt;=#REF!</formula>
    </cfRule>
  </conditionalFormatting>
  <hyperlinks>
    <hyperlink ref="A5:C5" r:id="rId1" display="For more information on the assessment of fall in income, including the meaning of ‘commencement date’, please refer to here. " xr:uid="{9C65C6A5-1073-4243-83FD-D548790A61D5}"/>
    <hyperlink ref="A6:C6" r:id="rId2" display="For examples on how to fill up the Monthly Income Table. please refer to here." xr:uid="{0DC85B8D-8329-47B4-B474-8683A46A51B8}"/>
  </hyperlinks>
  <pageMargins left="0.7" right="0.7" top="0.75" bottom="0.75" header="0.3" footer="0.3"/>
  <pageSetup paperSize="9"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212DB-B657-415C-A721-A7A281744F0E}">
  <dimension ref="A1:I55"/>
  <sheetViews>
    <sheetView zoomScaleNormal="100" workbookViewId="0">
      <selection activeCell="B21" sqref="B21"/>
    </sheetView>
  </sheetViews>
  <sheetFormatPr defaultColWidth="9.1796875" defaultRowHeight="14.5" x14ac:dyDescent="0.35"/>
  <cols>
    <col min="1" max="1" width="20.7265625" style="5" customWidth="1"/>
    <col min="2" max="3" width="30.7265625" style="5" customWidth="1"/>
    <col min="4" max="4" width="5.26953125" style="5" customWidth="1"/>
    <col min="5" max="5" width="20.7265625" style="5" customWidth="1"/>
    <col min="6" max="7" width="30.7265625" style="5" customWidth="1"/>
    <col min="8" max="8" width="15.453125" style="5" customWidth="1"/>
    <col min="9" max="16384" width="9.1796875" style="5"/>
  </cols>
  <sheetData>
    <row r="1" spans="1:7" x14ac:dyDescent="0.35">
      <c r="A1" s="62" t="s">
        <v>0</v>
      </c>
      <c r="B1" s="62"/>
      <c r="C1" s="62"/>
      <c r="D1" s="62"/>
      <c r="E1" s="62"/>
      <c r="F1" s="62"/>
      <c r="G1" s="62"/>
    </row>
    <row r="2" spans="1:7" x14ac:dyDescent="0.35">
      <c r="A2" s="62" t="s">
        <v>27</v>
      </c>
      <c r="B2" s="62"/>
      <c r="C2" s="62"/>
      <c r="D2" s="62"/>
      <c r="E2" s="62"/>
      <c r="F2" s="62"/>
      <c r="G2" s="62"/>
    </row>
    <row r="3" spans="1:7" x14ac:dyDescent="0.35">
      <c r="A3" s="25"/>
      <c r="B3" s="25"/>
      <c r="C3" s="25"/>
    </row>
    <row r="4" spans="1:7" ht="76.5" customHeight="1" x14ac:dyDescent="0.35">
      <c r="A4" s="63" t="s">
        <v>59</v>
      </c>
      <c r="B4" s="63"/>
      <c r="C4" s="63"/>
      <c r="D4" s="26"/>
      <c r="E4" s="26"/>
      <c r="F4" s="26"/>
      <c r="G4" s="26"/>
    </row>
    <row r="5" spans="1:7" ht="33" customHeight="1" x14ac:dyDescent="0.35">
      <c r="A5" s="65" t="s">
        <v>58</v>
      </c>
      <c r="B5" s="65"/>
      <c r="C5" s="65"/>
      <c r="D5" s="26"/>
      <c r="E5" s="26"/>
      <c r="F5" s="26"/>
      <c r="G5" s="26"/>
    </row>
    <row r="6" spans="1:7" ht="17.25" customHeight="1" x14ac:dyDescent="0.35">
      <c r="A6" s="66" t="s">
        <v>57</v>
      </c>
      <c r="B6" s="66"/>
      <c r="C6" s="66"/>
      <c r="D6" s="26"/>
      <c r="E6" s="26"/>
      <c r="F6" s="26"/>
      <c r="G6" s="26"/>
    </row>
    <row r="7" spans="1:7" x14ac:dyDescent="0.35">
      <c r="A7" s="27"/>
      <c r="B7" s="6"/>
      <c r="C7" s="6"/>
    </row>
    <row r="8" spans="1:7" ht="30" customHeight="1" x14ac:dyDescent="0.35">
      <c r="A8" s="64" t="s">
        <v>51</v>
      </c>
      <c r="B8" s="64"/>
      <c r="C8" s="46" t="str">
        <f>IF('Cover Page'!C9=0,"-",'Cover Page'!C9)</f>
        <v>-</v>
      </c>
    </row>
    <row r="9" spans="1:7" ht="33" customHeight="1" x14ac:dyDescent="0.35">
      <c r="A9" s="67" t="s">
        <v>50</v>
      </c>
      <c r="B9" s="67"/>
      <c r="C9" s="47" t="str">
        <f>IF(C8="-","-",B55)</f>
        <v>-</v>
      </c>
    </row>
    <row r="10" spans="1:7" x14ac:dyDescent="0.35">
      <c r="A10" s="68" t="s">
        <v>60</v>
      </c>
      <c r="B10" s="68"/>
      <c r="C10" s="49" t="str">
        <f>IF(C8="-","-",B44)</f>
        <v>-</v>
      </c>
    </row>
    <row r="11" spans="1:7" x14ac:dyDescent="0.35">
      <c r="A11" s="68" t="s">
        <v>61</v>
      </c>
      <c r="B11" s="68"/>
      <c r="C11" s="50" t="str">
        <f>IF(C8="-","-",B51)</f>
        <v>-</v>
      </c>
    </row>
    <row r="12" spans="1:7" x14ac:dyDescent="0.35">
      <c r="A12" s="39"/>
      <c r="B12" s="39"/>
    </row>
    <row r="13" spans="1:7" x14ac:dyDescent="0.35">
      <c r="A13" s="27"/>
      <c r="B13" s="6"/>
      <c r="C13" s="6"/>
    </row>
    <row r="14" spans="1:7" ht="38.25" customHeight="1" x14ac:dyDescent="0.35">
      <c r="A14" s="70" t="s">
        <v>33</v>
      </c>
      <c r="B14" s="70"/>
      <c r="C14" s="70"/>
      <c r="E14" s="71" t="s">
        <v>34</v>
      </c>
      <c r="F14" s="71"/>
      <c r="G14" s="71"/>
    </row>
    <row r="15" spans="1:7" x14ac:dyDescent="0.35">
      <c r="A15" s="29"/>
      <c r="B15" s="30">
        <v>2019</v>
      </c>
      <c r="C15" s="30">
        <v>2020</v>
      </c>
      <c r="E15" s="29"/>
      <c r="F15" s="30">
        <v>2019</v>
      </c>
      <c r="G15" s="30">
        <v>2020</v>
      </c>
    </row>
    <row r="16" spans="1:7" x14ac:dyDescent="0.35">
      <c r="A16" s="29" t="s">
        <v>1</v>
      </c>
      <c r="B16" s="37"/>
      <c r="C16" s="36"/>
      <c r="E16" s="29" t="s">
        <v>1</v>
      </c>
      <c r="F16" s="37"/>
      <c r="G16" s="36"/>
    </row>
    <row r="17" spans="1:9" x14ac:dyDescent="0.35">
      <c r="A17" s="29" t="s">
        <v>2</v>
      </c>
      <c r="B17" s="37"/>
      <c r="C17" s="36"/>
      <c r="E17" s="29" t="s">
        <v>2</v>
      </c>
      <c r="F17" s="37"/>
      <c r="G17" s="36"/>
    </row>
    <row r="18" spans="1:9" x14ac:dyDescent="0.35">
      <c r="A18" s="29" t="s">
        <v>3</v>
      </c>
      <c r="B18" s="37"/>
      <c r="C18" s="36"/>
      <c r="E18" s="29" t="s">
        <v>3</v>
      </c>
      <c r="F18" s="37"/>
      <c r="G18" s="36"/>
    </row>
    <row r="19" spans="1:9" x14ac:dyDescent="0.35">
      <c r="A19" s="29" t="s">
        <v>4</v>
      </c>
      <c r="B19" s="37"/>
      <c r="C19" s="36"/>
      <c r="E19" s="29" t="s">
        <v>4</v>
      </c>
      <c r="F19" s="37"/>
      <c r="G19" s="36"/>
    </row>
    <row r="20" spans="1:9" x14ac:dyDescent="0.35">
      <c r="A20" s="29" t="s">
        <v>5</v>
      </c>
      <c r="B20" s="37"/>
      <c r="C20" s="36"/>
      <c r="E20" s="29" t="s">
        <v>5</v>
      </c>
      <c r="F20" s="37"/>
      <c r="G20" s="36"/>
    </row>
    <row r="21" spans="1:9" x14ac:dyDescent="0.35">
      <c r="A21" s="29" t="s">
        <v>37</v>
      </c>
      <c r="B21" s="36"/>
      <c r="C21" s="36"/>
      <c r="E21" s="29" t="s">
        <v>37</v>
      </c>
      <c r="F21" s="36"/>
      <c r="G21" s="36"/>
    </row>
    <row r="22" spans="1:9" x14ac:dyDescent="0.35">
      <c r="A22" s="38" t="s">
        <v>36</v>
      </c>
      <c r="B22" s="36"/>
      <c r="C22" s="37"/>
      <c r="E22" s="38" t="s">
        <v>36</v>
      </c>
      <c r="F22" s="36"/>
      <c r="G22" s="37"/>
    </row>
    <row r="23" spans="1:9" ht="45" customHeight="1" x14ac:dyDescent="0.35">
      <c r="A23" s="31" t="s">
        <v>15</v>
      </c>
      <c r="B23" s="2">
        <f>SUM(B21:B22)</f>
        <v>0</v>
      </c>
      <c r="C23" s="2">
        <f>SUM(C16:C21)</f>
        <v>0</v>
      </c>
      <c r="E23" s="31" t="s">
        <v>22</v>
      </c>
      <c r="F23" s="2">
        <f>SUM(F21:F22)</f>
        <v>0</v>
      </c>
      <c r="G23" s="2">
        <f>SUM(G16:G21)</f>
        <v>0</v>
      </c>
    </row>
    <row r="24" spans="1:9" ht="45" customHeight="1" x14ac:dyDescent="0.35">
      <c r="A24" s="32" t="s">
        <v>16</v>
      </c>
      <c r="B24" s="2" t="str">
        <f>IFERROR(B23/B44,"-")</f>
        <v>-</v>
      </c>
      <c r="C24" s="2">
        <f>C23/B51</f>
        <v>0</v>
      </c>
    </row>
    <row r="25" spans="1:9" ht="45" customHeight="1" thickBot="1" x14ac:dyDescent="0.4">
      <c r="A25" s="32" t="s">
        <v>17</v>
      </c>
      <c r="B25" s="3" t="str">
        <f>IFERROR(B24*30,"-")</f>
        <v>-</v>
      </c>
      <c r="C25" s="3">
        <f>C24*30</f>
        <v>0</v>
      </c>
      <c r="E25" s="72" t="s">
        <v>23</v>
      </c>
      <c r="F25" s="73">
        <f>F23+B23</f>
        <v>0</v>
      </c>
      <c r="G25" s="73">
        <f>G23+C23</f>
        <v>0</v>
      </c>
    </row>
    <row r="26" spans="1:9" ht="45" customHeight="1" thickBot="1" x14ac:dyDescent="0.4">
      <c r="A26" s="33" t="s">
        <v>7</v>
      </c>
      <c r="B26" s="75" t="str">
        <f>IFERROR(IF(B25=0,"",(B25-C25)/B25),"-")</f>
        <v>-</v>
      </c>
      <c r="C26" s="76"/>
      <c r="E26" s="72"/>
      <c r="F26" s="74"/>
      <c r="G26" s="74"/>
    </row>
    <row r="28" spans="1:9" ht="126" customHeight="1" x14ac:dyDescent="0.35">
      <c r="A28" s="69" t="s">
        <v>67</v>
      </c>
      <c r="B28" s="69"/>
      <c r="C28" s="69"/>
      <c r="D28" s="34"/>
      <c r="E28" s="69" t="s">
        <v>68</v>
      </c>
      <c r="F28" s="69"/>
      <c r="G28" s="69"/>
      <c r="H28" s="34"/>
      <c r="I28" s="34"/>
    </row>
    <row r="39" spans="1:8" hidden="1" x14ac:dyDescent="0.35">
      <c r="A39" s="35" t="s">
        <v>11</v>
      </c>
      <c r="B39" s="35"/>
      <c r="C39" s="35"/>
      <c r="D39" s="35"/>
      <c r="E39" s="35"/>
      <c r="F39" s="35"/>
      <c r="G39" s="35"/>
      <c r="H39" s="35"/>
    </row>
    <row r="40" spans="1:8" hidden="1" x14ac:dyDescent="0.35"/>
    <row r="41" spans="1:8" hidden="1" x14ac:dyDescent="0.35">
      <c r="A41" s="9" t="s">
        <v>48</v>
      </c>
    </row>
    <row r="42" spans="1:8" hidden="1" x14ac:dyDescent="0.35">
      <c r="A42" s="5" t="s">
        <v>19</v>
      </c>
      <c r="B42" s="43" t="str">
        <f>C8</f>
        <v>-</v>
      </c>
    </row>
    <row r="43" spans="1:8" hidden="1" x14ac:dyDescent="0.35">
      <c r="A43" s="5" t="s">
        <v>20</v>
      </c>
      <c r="B43" s="4">
        <v>43861</v>
      </c>
    </row>
    <row r="44" spans="1:8" hidden="1" x14ac:dyDescent="0.35">
      <c r="A44" s="5" t="s">
        <v>47</v>
      </c>
      <c r="B44" s="28" t="str">
        <f>IFERROR(IF((B43-C8+1)&lt;=0,"-",B43-C8+1),"-")</f>
        <v>-</v>
      </c>
    </row>
    <row r="45" spans="1:8" hidden="1" x14ac:dyDescent="0.35"/>
    <row r="46" spans="1:8" hidden="1" x14ac:dyDescent="0.35">
      <c r="A46" s="5" t="s">
        <v>49</v>
      </c>
      <c r="B46" s="5" t="str">
        <f>_xlfn.CONCAT(TEXT(B42, "d mmm yyyy"), " - ", TEXT(B43, "d mmm yyyy"))</f>
        <v>- - 31 Jan 2020</v>
      </c>
    </row>
    <row r="47" spans="1:8" hidden="1" x14ac:dyDescent="0.35"/>
    <row r="48" spans="1:8" hidden="1" x14ac:dyDescent="0.35">
      <c r="A48" s="9" t="s">
        <v>18</v>
      </c>
    </row>
    <row r="49" spans="1:2" hidden="1" x14ac:dyDescent="0.35">
      <c r="A49" s="5" t="s">
        <v>19</v>
      </c>
      <c r="B49" s="1">
        <v>44013</v>
      </c>
    </row>
    <row r="50" spans="1:2" hidden="1" x14ac:dyDescent="0.35">
      <c r="A50" s="5" t="s">
        <v>20</v>
      </c>
      <c r="B50" s="1">
        <v>44196</v>
      </c>
    </row>
    <row r="51" spans="1:2" hidden="1" x14ac:dyDescent="0.35">
      <c r="A51" s="5" t="s">
        <v>21</v>
      </c>
      <c r="B51" s="9">
        <f>B50-B49+1</f>
        <v>184</v>
      </c>
    </row>
    <row r="52" spans="1:2" hidden="1" x14ac:dyDescent="0.35"/>
    <row r="53" spans="1:2" hidden="1" x14ac:dyDescent="0.35">
      <c r="A53" s="5" t="s">
        <v>49</v>
      </c>
      <c r="B53" s="5" t="str">
        <f>_xlfn.CONCAT(TEXT(B49, "d mmm yyyy"), " - ", TEXT(B50, "d mmm yyyy"))</f>
        <v>1 Jul 2020 - 31 Dec 2020</v>
      </c>
    </row>
    <row r="54" spans="1:2" hidden="1" x14ac:dyDescent="0.35"/>
    <row r="55" spans="1:2" hidden="1" x14ac:dyDescent="0.35">
      <c r="A55" s="5" t="s">
        <v>49</v>
      </c>
      <c r="B55" s="5" t="str">
        <f>_xlfn.CONCAT(B46, " vs", CHAR(10), B53)</f>
        <v>- - 31 Jan 2020 vs
1 Jul 2020 - 31 Dec 2020</v>
      </c>
    </row>
  </sheetData>
  <sheetProtection algorithmName="SHA-512" hashValue="Ya14Myy0uvuUmBvtN22Tv9It5s59/tgTg/WbMvkyzNog0DLbY/RKZhzYyWR/e2P8CuOl2fgrW5cBYzreooMZpw==" saltValue="+Y9ehagKdXoez7Yz3SzTRA==" spinCount="100000" sheet="1" objects="1" scenarios="1"/>
  <mergeCells count="17">
    <mergeCell ref="A28:C28"/>
    <mergeCell ref="E28:G28"/>
    <mergeCell ref="A14:C14"/>
    <mergeCell ref="E14:G14"/>
    <mergeCell ref="E25:E26"/>
    <mergeCell ref="F25:F26"/>
    <mergeCell ref="G25:G26"/>
    <mergeCell ref="B26:C26"/>
    <mergeCell ref="A11:B11"/>
    <mergeCell ref="A1:G1"/>
    <mergeCell ref="A2:G2"/>
    <mergeCell ref="A4:C4"/>
    <mergeCell ref="A8:B8"/>
    <mergeCell ref="A9:B9"/>
    <mergeCell ref="A10:B10"/>
    <mergeCell ref="A5:C5"/>
    <mergeCell ref="A6:C6"/>
  </mergeCells>
  <conditionalFormatting sqref="B16">
    <cfRule type="expression" priority="2">
      <formula>#REF!&lt;=#REF!</formula>
    </cfRule>
  </conditionalFormatting>
  <conditionalFormatting sqref="F16">
    <cfRule type="expression" priority="1">
      <formula>#REF!&lt;=#REF!</formula>
    </cfRule>
  </conditionalFormatting>
  <hyperlinks>
    <hyperlink ref="A5:C5" r:id="rId1" display="For more information on the assessment of fall in income, including the meaning of ‘commencement date’, please refer to here. " xr:uid="{FB5028FF-EA5C-49FE-981F-42C26A743419}"/>
    <hyperlink ref="A6:C6" r:id="rId2" display="For examples on how to fill up the Monthly Income Table. please refer to here." xr:uid="{A00917DB-9EB0-4AC7-A03F-0987A6671A84}"/>
  </hyperlinks>
  <pageMargins left="0.7" right="0.7" top="0.75" bottom="0.75" header="0.3" footer="0.3"/>
  <pageSetup paperSize="9"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07E26-06D4-4A46-8917-D601B9C043AB}">
  <dimension ref="A1:I42"/>
  <sheetViews>
    <sheetView zoomScaleNormal="100" workbookViewId="0">
      <selection activeCell="B15" sqref="B15"/>
    </sheetView>
  </sheetViews>
  <sheetFormatPr defaultColWidth="9.1796875" defaultRowHeight="14.5" x14ac:dyDescent="0.35"/>
  <cols>
    <col min="1" max="1" width="20.7265625" style="5" customWidth="1"/>
    <col min="2" max="3" width="30.7265625" style="5" customWidth="1"/>
    <col min="4" max="4" width="5.26953125" style="5" customWidth="1"/>
    <col min="5" max="5" width="20.7265625" style="5" customWidth="1"/>
    <col min="6" max="7" width="30.7265625" style="5" customWidth="1"/>
    <col min="8" max="8" width="15.453125" style="5" customWidth="1"/>
    <col min="9" max="16384" width="9.1796875" style="5"/>
  </cols>
  <sheetData>
    <row r="1" spans="1:7" x14ac:dyDescent="0.35">
      <c r="A1" s="62" t="s">
        <v>0</v>
      </c>
      <c r="B1" s="62"/>
      <c r="C1" s="62"/>
      <c r="D1" s="62"/>
      <c r="E1" s="62"/>
      <c r="F1" s="62"/>
      <c r="G1" s="62"/>
    </row>
    <row r="2" spans="1:7" x14ac:dyDescent="0.35">
      <c r="A2" s="62" t="s">
        <v>30</v>
      </c>
      <c r="B2" s="62"/>
      <c r="C2" s="62"/>
      <c r="D2" s="62"/>
      <c r="E2" s="62"/>
      <c r="F2" s="62"/>
      <c r="G2" s="62"/>
    </row>
    <row r="3" spans="1:7" x14ac:dyDescent="0.35">
      <c r="A3" s="25"/>
      <c r="B3" s="25"/>
      <c r="C3" s="25"/>
    </row>
    <row r="4" spans="1:7" ht="79.5" customHeight="1" x14ac:dyDescent="0.35">
      <c r="A4" s="63" t="s">
        <v>70</v>
      </c>
      <c r="B4" s="63"/>
      <c r="C4" s="63"/>
      <c r="D4" s="26"/>
      <c r="E4" s="26"/>
      <c r="F4" s="26"/>
      <c r="G4" s="26"/>
    </row>
    <row r="5" spans="1:7" ht="30" customHeight="1" x14ac:dyDescent="0.35">
      <c r="A5" s="65" t="s">
        <v>58</v>
      </c>
      <c r="B5" s="65"/>
      <c r="C5" s="65"/>
      <c r="D5" s="26"/>
      <c r="E5" s="26"/>
      <c r="F5" s="26"/>
      <c r="G5" s="26"/>
    </row>
    <row r="6" spans="1:7" ht="15" customHeight="1" x14ac:dyDescent="0.35">
      <c r="A6" s="66" t="s">
        <v>57</v>
      </c>
      <c r="B6" s="66"/>
      <c r="C6" s="66"/>
      <c r="D6" s="26"/>
      <c r="E6" s="26"/>
      <c r="F6" s="26"/>
      <c r="G6" s="26"/>
    </row>
    <row r="7" spans="1:7" x14ac:dyDescent="0.35">
      <c r="A7" s="27"/>
      <c r="B7" s="6"/>
      <c r="C7" s="6"/>
    </row>
    <row r="8" spans="1:7" ht="30" customHeight="1" x14ac:dyDescent="0.35">
      <c r="A8" s="64" t="s">
        <v>35</v>
      </c>
      <c r="B8" s="64"/>
      <c r="C8" s="4" t="str">
        <f>IF('Cover Page'!C9=0,"-",'Cover Page'!C9)</f>
        <v>-</v>
      </c>
    </row>
    <row r="9" spans="1:7" ht="30" customHeight="1" x14ac:dyDescent="0.35">
      <c r="A9" s="64" t="s">
        <v>62</v>
      </c>
      <c r="B9" s="64"/>
      <c r="C9" s="4" t="str">
        <f>IF(C8="-", "-", 44013)</f>
        <v>-</v>
      </c>
    </row>
    <row r="10" spans="1:7" ht="25.5" customHeight="1" x14ac:dyDescent="0.35">
      <c r="A10" s="64" t="s">
        <v>63</v>
      </c>
      <c r="B10" s="64"/>
      <c r="C10" s="4" t="str">
        <f>IF(C8="-", "-",44196)</f>
        <v>-</v>
      </c>
    </row>
    <row r="11" spans="1:7" x14ac:dyDescent="0.35">
      <c r="A11" s="68" t="s">
        <v>64</v>
      </c>
      <c r="B11" s="68"/>
      <c r="C11" s="28" t="str">
        <f>IF(C8="-","-",IF((C10-C9+1)&lt;=0,"-",C10-C9+1))</f>
        <v>-</v>
      </c>
    </row>
    <row r="12" spans="1:7" x14ac:dyDescent="0.35">
      <c r="A12" s="27"/>
      <c r="B12" s="6"/>
      <c r="C12" s="6"/>
    </row>
    <row r="13" spans="1:7" ht="38.25" customHeight="1" x14ac:dyDescent="0.35">
      <c r="A13" s="70" t="s">
        <v>33</v>
      </c>
      <c r="B13" s="70"/>
      <c r="C13" s="70"/>
      <c r="E13" s="71" t="s">
        <v>34</v>
      </c>
      <c r="F13" s="71"/>
      <c r="G13" s="71"/>
    </row>
    <row r="14" spans="1:7" ht="15" x14ac:dyDescent="0.35">
      <c r="A14" s="29"/>
      <c r="B14" s="30" t="s">
        <v>38</v>
      </c>
      <c r="C14" s="30" t="s">
        <v>39</v>
      </c>
      <c r="E14" s="29"/>
      <c r="F14" s="30" t="s">
        <v>38</v>
      </c>
      <c r="G14" s="30" t="s">
        <v>39</v>
      </c>
    </row>
    <row r="15" spans="1:7" x14ac:dyDescent="0.35">
      <c r="A15" s="29" t="s">
        <v>1</v>
      </c>
      <c r="B15" s="36"/>
      <c r="C15" s="36"/>
      <c r="E15" s="29" t="s">
        <v>1</v>
      </c>
      <c r="F15" s="36"/>
      <c r="G15" s="36"/>
    </row>
    <row r="16" spans="1:7" x14ac:dyDescent="0.35">
      <c r="A16" s="29" t="s">
        <v>2</v>
      </c>
      <c r="B16" s="36"/>
      <c r="C16" s="36"/>
      <c r="E16" s="29" t="s">
        <v>2</v>
      </c>
      <c r="F16" s="36"/>
      <c r="G16" s="36"/>
    </row>
    <row r="17" spans="1:9" x14ac:dyDescent="0.35">
      <c r="A17" s="29" t="s">
        <v>3</v>
      </c>
      <c r="B17" s="36"/>
      <c r="C17" s="36"/>
      <c r="E17" s="29" t="s">
        <v>3</v>
      </c>
      <c r="F17" s="36"/>
      <c r="G17" s="36"/>
    </row>
    <row r="18" spans="1:9" x14ac:dyDescent="0.35">
      <c r="A18" s="29" t="s">
        <v>4</v>
      </c>
      <c r="B18" s="36"/>
      <c r="C18" s="36"/>
      <c r="E18" s="29" t="s">
        <v>4</v>
      </c>
      <c r="F18" s="36"/>
      <c r="G18" s="36"/>
    </row>
    <row r="19" spans="1:9" x14ac:dyDescent="0.35">
      <c r="A19" s="29" t="s">
        <v>5</v>
      </c>
      <c r="B19" s="36"/>
      <c r="C19" s="36"/>
      <c r="E19" s="29" t="s">
        <v>5</v>
      </c>
      <c r="F19" s="36"/>
      <c r="G19" s="36"/>
    </row>
    <row r="20" spans="1:9" x14ac:dyDescent="0.35">
      <c r="A20" s="29" t="s">
        <v>6</v>
      </c>
      <c r="B20" s="36"/>
      <c r="C20" s="36"/>
      <c r="E20" s="29" t="s">
        <v>6</v>
      </c>
      <c r="F20" s="36"/>
      <c r="G20" s="36"/>
    </row>
    <row r="21" spans="1:9" ht="45" customHeight="1" x14ac:dyDescent="0.35">
      <c r="A21" s="31" t="s">
        <v>15</v>
      </c>
      <c r="B21" s="2">
        <f>SUM(B15:B20)</f>
        <v>0</v>
      </c>
      <c r="C21" s="2">
        <f>SUM(C15:C20)</f>
        <v>0</v>
      </c>
      <c r="E21" s="31" t="s">
        <v>22</v>
      </c>
      <c r="F21" s="2">
        <f>SUM(F15:F20)</f>
        <v>0</v>
      </c>
      <c r="G21" s="2">
        <f>SUM(G15:G20)</f>
        <v>0</v>
      </c>
    </row>
    <row r="22" spans="1:9" ht="45" customHeight="1" x14ac:dyDescent="0.35">
      <c r="A22" s="32" t="s">
        <v>16</v>
      </c>
      <c r="B22" s="2">
        <f>IFERROR(B21/B42,"-")</f>
        <v>0</v>
      </c>
      <c r="C22" s="2" t="str">
        <f>IFERROR(C21/C11,"-")</f>
        <v>-</v>
      </c>
    </row>
    <row r="23" spans="1:9" ht="45" customHeight="1" thickBot="1" x14ac:dyDescent="0.4">
      <c r="A23" s="32" t="s">
        <v>17</v>
      </c>
      <c r="B23" s="3">
        <f>IFERROR(B22*30,"-")</f>
        <v>0</v>
      </c>
      <c r="C23" s="3" t="str">
        <f>IFERROR(C22*30,"-")</f>
        <v>-</v>
      </c>
      <c r="E23" s="72" t="s">
        <v>23</v>
      </c>
      <c r="F23" s="73">
        <f>F21+B21</f>
        <v>0</v>
      </c>
      <c r="G23" s="73">
        <f>G21+C21</f>
        <v>0</v>
      </c>
    </row>
    <row r="24" spans="1:9" ht="45" customHeight="1" thickBot="1" x14ac:dyDescent="0.4">
      <c r="A24" s="33" t="s">
        <v>7</v>
      </c>
      <c r="B24" s="75" t="str">
        <f>IFERROR(IF(C23=0,"",(C23-B23)/C23),"-")</f>
        <v>-</v>
      </c>
      <c r="C24" s="76"/>
      <c r="E24" s="72"/>
      <c r="F24" s="74"/>
      <c r="G24" s="74"/>
    </row>
    <row r="26" spans="1:9" ht="126" customHeight="1" x14ac:dyDescent="0.35">
      <c r="A26" s="69" t="s">
        <v>67</v>
      </c>
      <c r="B26" s="69"/>
      <c r="C26" s="69"/>
      <c r="D26" s="34"/>
      <c r="E26" s="69" t="s">
        <v>68</v>
      </c>
      <c r="F26" s="69"/>
      <c r="G26" s="69"/>
      <c r="H26" s="34"/>
      <c r="I26" s="34"/>
    </row>
    <row r="28" spans="1:9" ht="16.5" x14ac:dyDescent="0.35">
      <c r="A28" s="5" t="s">
        <v>40</v>
      </c>
    </row>
    <row r="37" spans="1:8" hidden="1" x14ac:dyDescent="0.35">
      <c r="A37" s="35" t="s">
        <v>11</v>
      </c>
      <c r="B37" s="35"/>
      <c r="C37" s="35"/>
      <c r="D37" s="35"/>
      <c r="E37" s="35"/>
      <c r="F37" s="35"/>
      <c r="G37" s="35"/>
      <c r="H37" s="35"/>
    </row>
    <row r="38" spans="1:8" hidden="1" x14ac:dyDescent="0.35"/>
    <row r="39" spans="1:8" hidden="1" x14ac:dyDescent="0.35">
      <c r="A39" s="9" t="s">
        <v>18</v>
      </c>
    </row>
    <row r="40" spans="1:8" hidden="1" x14ac:dyDescent="0.35">
      <c r="A40" s="5" t="s">
        <v>19</v>
      </c>
      <c r="B40" s="1">
        <v>44013</v>
      </c>
    </row>
    <row r="41" spans="1:8" hidden="1" x14ac:dyDescent="0.35">
      <c r="A41" s="5" t="s">
        <v>20</v>
      </c>
      <c r="B41" s="1">
        <v>44196</v>
      </c>
    </row>
    <row r="42" spans="1:8" hidden="1" x14ac:dyDescent="0.35">
      <c r="A42" s="5" t="s">
        <v>21</v>
      </c>
      <c r="B42" s="9">
        <f>B41-B40+1</f>
        <v>184</v>
      </c>
    </row>
  </sheetData>
  <sheetProtection algorithmName="SHA-512" hashValue="vUwTsl4PdbqZgjIy6amaZTfS0/h2O7exZ2JhtS4GBhPz8UOiDKMgpywp65uHW3p8wPYghT7wcTDmeLDMyjYxZQ==" saltValue="5UriY3TET1lGcIBDom80fw==" spinCount="100000" sheet="1" objects="1" scenarios="1"/>
  <mergeCells count="17">
    <mergeCell ref="A26:C26"/>
    <mergeCell ref="E26:G26"/>
    <mergeCell ref="A9:B9"/>
    <mergeCell ref="A13:C13"/>
    <mergeCell ref="E13:G13"/>
    <mergeCell ref="E23:E24"/>
    <mergeCell ref="F23:F24"/>
    <mergeCell ref="G23:G24"/>
    <mergeCell ref="B24:C24"/>
    <mergeCell ref="A11:B11"/>
    <mergeCell ref="A1:G1"/>
    <mergeCell ref="A2:G2"/>
    <mergeCell ref="A4:C4"/>
    <mergeCell ref="A8:B8"/>
    <mergeCell ref="A10:B10"/>
    <mergeCell ref="A5:C5"/>
    <mergeCell ref="A6:C6"/>
  </mergeCells>
  <conditionalFormatting sqref="B15">
    <cfRule type="expression" priority="2">
      <formula>#REF!&lt;=#REF!</formula>
    </cfRule>
  </conditionalFormatting>
  <conditionalFormatting sqref="F15">
    <cfRule type="expression" priority="1">
      <formula>#REF!&lt;=#REF!</formula>
    </cfRule>
  </conditionalFormatting>
  <hyperlinks>
    <hyperlink ref="A5:C5" r:id="rId1" display="For more information on the assessment of fall in income, including the meaning of ‘commencement date’, please refer to here. " xr:uid="{3B00C705-9862-4ACE-875E-DEF246FB4872}"/>
    <hyperlink ref="A6:C6" r:id="rId2" display="For examples on how to fill up the Monthly Income Table. please refer to here." xr:uid="{A354C9F9-EAEF-41B9-89E8-A93C1F8AA09E}"/>
  </hyperlinks>
  <pageMargins left="0.7" right="0.7" top="0.75" bottom="0.75" header="0.3" footer="0.3"/>
  <pageSetup paperSize="9"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93211-B8AD-4114-9543-C38B3AB57DE7}">
  <sheetPr>
    <pageSetUpPr fitToPage="1"/>
  </sheetPr>
  <dimension ref="A1:I41"/>
  <sheetViews>
    <sheetView zoomScaleNormal="100" workbookViewId="0">
      <selection activeCell="B14" sqref="B14"/>
    </sheetView>
  </sheetViews>
  <sheetFormatPr defaultColWidth="9.1796875" defaultRowHeight="14.5" x14ac:dyDescent="0.35"/>
  <cols>
    <col min="1" max="1" width="20.7265625" style="5" customWidth="1"/>
    <col min="2" max="3" width="30.7265625" style="5" customWidth="1"/>
    <col min="4" max="4" width="5.26953125" style="5" customWidth="1"/>
    <col min="5" max="5" width="20.7265625" style="5" customWidth="1"/>
    <col min="6" max="7" width="30.7265625" style="5" customWidth="1"/>
    <col min="8" max="8" width="15.453125" style="5" customWidth="1"/>
    <col min="9" max="16384" width="9.1796875" style="5"/>
  </cols>
  <sheetData>
    <row r="1" spans="1:7" x14ac:dyDescent="0.35">
      <c r="A1" s="62" t="s">
        <v>0</v>
      </c>
      <c r="B1" s="62"/>
      <c r="C1" s="62"/>
      <c r="D1" s="62"/>
      <c r="E1" s="62"/>
      <c r="F1" s="62"/>
      <c r="G1" s="62"/>
    </row>
    <row r="2" spans="1:7" x14ac:dyDescent="0.35">
      <c r="A2" s="62" t="s">
        <v>32</v>
      </c>
      <c r="B2" s="62"/>
      <c r="C2" s="62"/>
      <c r="D2" s="62"/>
      <c r="E2" s="62"/>
      <c r="F2" s="62"/>
      <c r="G2" s="62"/>
    </row>
    <row r="3" spans="1:7" x14ac:dyDescent="0.35">
      <c r="A3" s="25"/>
      <c r="B3" s="25"/>
      <c r="C3" s="25"/>
    </row>
    <row r="4" spans="1:7" ht="76.5" customHeight="1" x14ac:dyDescent="0.35">
      <c r="A4" s="63" t="s">
        <v>71</v>
      </c>
      <c r="B4" s="63"/>
      <c r="C4" s="63"/>
      <c r="D4" s="26"/>
      <c r="E4" s="26"/>
      <c r="F4" s="26"/>
      <c r="G4" s="26"/>
    </row>
    <row r="5" spans="1:7" ht="32.25" customHeight="1" x14ac:dyDescent="0.35">
      <c r="A5" s="65" t="s">
        <v>58</v>
      </c>
      <c r="B5" s="65"/>
      <c r="C5" s="65"/>
      <c r="D5" s="26"/>
      <c r="E5" s="26"/>
      <c r="F5" s="26"/>
      <c r="G5" s="26"/>
    </row>
    <row r="6" spans="1:7" ht="19.5" customHeight="1" x14ac:dyDescent="0.35">
      <c r="A6" s="66" t="s">
        <v>57</v>
      </c>
      <c r="B6" s="66"/>
      <c r="C6" s="66"/>
      <c r="D6" s="26"/>
      <c r="E6" s="26"/>
      <c r="F6" s="26"/>
      <c r="G6" s="26"/>
    </row>
    <row r="7" spans="1:7" x14ac:dyDescent="0.35">
      <c r="A7" s="27"/>
      <c r="B7" s="6"/>
      <c r="C7" s="6"/>
    </row>
    <row r="8" spans="1:7" ht="30" customHeight="1" x14ac:dyDescent="0.35">
      <c r="A8" s="64" t="s">
        <v>65</v>
      </c>
      <c r="B8" s="64"/>
      <c r="C8" s="4" t="str">
        <f>IF('Cover Page'!C9=0,"-",'Cover Page'!C9)</f>
        <v>-</v>
      </c>
    </row>
    <row r="9" spans="1:7" ht="25.5" customHeight="1" x14ac:dyDescent="0.35">
      <c r="A9" s="64" t="s">
        <v>63</v>
      </c>
      <c r="B9" s="64"/>
      <c r="C9" s="4" t="str">
        <f>IF(C8="-", "-",44196)</f>
        <v>-</v>
      </c>
    </row>
    <row r="10" spans="1:7" x14ac:dyDescent="0.35">
      <c r="A10" s="68" t="s">
        <v>64</v>
      </c>
      <c r="B10" s="68"/>
      <c r="C10" s="28" t="str">
        <f>IF(C8="-","-",IF((C9-C8+1)&lt;=0,"-",C9-C8+1))</f>
        <v>-</v>
      </c>
    </row>
    <row r="11" spans="1:7" x14ac:dyDescent="0.35">
      <c r="A11" s="27"/>
      <c r="B11" s="6"/>
      <c r="C11" s="6"/>
    </row>
    <row r="12" spans="1:7" ht="38.25" customHeight="1" x14ac:dyDescent="0.35">
      <c r="A12" s="70" t="s">
        <v>33</v>
      </c>
      <c r="B12" s="70"/>
      <c r="C12" s="70"/>
      <c r="E12" s="71" t="s">
        <v>34</v>
      </c>
      <c r="F12" s="71"/>
      <c r="G12" s="71"/>
    </row>
    <row r="13" spans="1:7" ht="15" x14ac:dyDescent="0.35">
      <c r="A13" s="29"/>
      <c r="B13" s="30" t="s">
        <v>38</v>
      </c>
      <c r="C13" s="30" t="s">
        <v>39</v>
      </c>
      <c r="E13" s="29"/>
      <c r="F13" s="30" t="s">
        <v>38</v>
      </c>
      <c r="G13" s="30" t="s">
        <v>39</v>
      </c>
    </row>
    <row r="14" spans="1:7" x14ac:dyDescent="0.35">
      <c r="A14" s="29" t="s">
        <v>1</v>
      </c>
      <c r="B14" s="36"/>
      <c r="C14" s="36"/>
      <c r="E14" s="29" t="s">
        <v>1</v>
      </c>
      <c r="F14" s="36"/>
      <c r="G14" s="36"/>
    </row>
    <row r="15" spans="1:7" x14ac:dyDescent="0.35">
      <c r="A15" s="29" t="s">
        <v>2</v>
      </c>
      <c r="B15" s="36"/>
      <c r="C15" s="36"/>
      <c r="E15" s="29" t="s">
        <v>2</v>
      </c>
      <c r="F15" s="36"/>
      <c r="G15" s="36"/>
    </row>
    <row r="16" spans="1:7" x14ac:dyDescent="0.35">
      <c r="A16" s="29" t="s">
        <v>3</v>
      </c>
      <c r="B16" s="36"/>
      <c r="C16" s="36"/>
      <c r="E16" s="29" t="s">
        <v>3</v>
      </c>
      <c r="F16" s="36"/>
      <c r="G16" s="36"/>
    </row>
    <row r="17" spans="1:9" x14ac:dyDescent="0.35">
      <c r="A17" s="29" t="s">
        <v>4</v>
      </c>
      <c r="B17" s="36"/>
      <c r="C17" s="36"/>
      <c r="E17" s="29" t="s">
        <v>4</v>
      </c>
      <c r="F17" s="36"/>
      <c r="G17" s="36"/>
    </row>
    <row r="18" spans="1:9" x14ac:dyDescent="0.35">
      <c r="A18" s="29" t="s">
        <v>5</v>
      </c>
      <c r="B18" s="36"/>
      <c r="C18" s="36"/>
      <c r="E18" s="29" t="s">
        <v>5</v>
      </c>
      <c r="F18" s="36"/>
      <c r="G18" s="36"/>
    </row>
    <row r="19" spans="1:9" x14ac:dyDescent="0.35">
      <c r="A19" s="29" t="s">
        <v>6</v>
      </c>
      <c r="B19" s="36"/>
      <c r="C19" s="36"/>
      <c r="E19" s="29" t="s">
        <v>6</v>
      </c>
      <c r="F19" s="36"/>
      <c r="G19" s="36"/>
    </row>
    <row r="20" spans="1:9" ht="45" customHeight="1" x14ac:dyDescent="0.35">
      <c r="A20" s="31" t="s">
        <v>15</v>
      </c>
      <c r="B20" s="2">
        <f>SUM(B14:B19)</f>
        <v>0</v>
      </c>
      <c r="C20" s="2">
        <f>SUM(C14:C19)</f>
        <v>0</v>
      </c>
      <c r="E20" s="31" t="s">
        <v>22</v>
      </c>
      <c r="F20" s="2">
        <f>SUM(F14:F19)</f>
        <v>0</v>
      </c>
      <c r="G20" s="2">
        <f>SUM(G14:G19)</f>
        <v>0</v>
      </c>
    </row>
    <row r="21" spans="1:9" ht="45" customHeight="1" x14ac:dyDescent="0.35">
      <c r="A21" s="32" t="s">
        <v>16</v>
      </c>
      <c r="B21" s="2" t="str">
        <f>IFERROR(B20/B41,"-")</f>
        <v>-</v>
      </c>
      <c r="C21" s="2" t="str">
        <f>IFERROR(C20/C10,"-")</f>
        <v>-</v>
      </c>
    </row>
    <row r="22" spans="1:9" ht="45" customHeight="1" thickBot="1" x14ac:dyDescent="0.4">
      <c r="A22" s="32" t="s">
        <v>17</v>
      </c>
      <c r="B22" s="3" t="str">
        <f>IFERROR(B21*30,"-")</f>
        <v>-</v>
      </c>
      <c r="C22" s="3" t="str">
        <f>IFERROR(C21*30,"-")</f>
        <v>-</v>
      </c>
      <c r="E22" s="72" t="s">
        <v>23</v>
      </c>
      <c r="F22" s="73">
        <f>F20+B20</f>
        <v>0</v>
      </c>
      <c r="G22" s="73">
        <f>G20+C20</f>
        <v>0</v>
      </c>
    </row>
    <row r="23" spans="1:9" ht="45" customHeight="1" thickBot="1" x14ac:dyDescent="0.4">
      <c r="A23" s="33" t="s">
        <v>7</v>
      </c>
      <c r="B23" s="75" t="str">
        <f>IFERROR(IF(C22=0,"",(C22-B22)/C22),"-")</f>
        <v>-</v>
      </c>
      <c r="C23" s="76"/>
      <c r="E23" s="72"/>
      <c r="F23" s="74"/>
      <c r="G23" s="74"/>
    </row>
    <row r="25" spans="1:9" ht="123.75" customHeight="1" x14ac:dyDescent="0.35">
      <c r="A25" s="69" t="s">
        <v>67</v>
      </c>
      <c r="B25" s="69"/>
      <c r="C25" s="69"/>
      <c r="D25" s="34"/>
      <c r="E25" s="69" t="s">
        <v>68</v>
      </c>
      <c r="F25" s="69"/>
      <c r="G25" s="69"/>
      <c r="H25" s="34"/>
      <c r="I25" s="34"/>
    </row>
    <row r="27" spans="1:9" ht="16.5" x14ac:dyDescent="0.35">
      <c r="A27" s="5" t="s">
        <v>40</v>
      </c>
    </row>
    <row r="36" spans="1:8" hidden="1" x14ac:dyDescent="0.35">
      <c r="A36" s="35" t="s">
        <v>11</v>
      </c>
      <c r="B36" s="35"/>
      <c r="C36" s="35"/>
      <c r="D36" s="35"/>
      <c r="E36" s="35"/>
      <c r="F36" s="35"/>
      <c r="G36" s="35"/>
      <c r="H36" s="35"/>
    </row>
    <row r="37" spans="1:8" hidden="1" x14ac:dyDescent="0.35"/>
    <row r="38" spans="1:8" hidden="1" x14ac:dyDescent="0.35">
      <c r="A38" s="9" t="s">
        <v>18</v>
      </c>
    </row>
    <row r="39" spans="1:8" hidden="1" x14ac:dyDescent="0.35">
      <c r="A39" s="5" t="s">
        <v>19</v>
      </c>
      <c r="B39" s="1" t="str">
        <f>C8</f>
        <v>-</v>
      </c>
    </row>
    <row r="40" spans="1:8" hidden="1" x14ac:dyDescent="0.35">
      <c r="A40" s="5" t="s">
        <v>20</v>
      </c>
      <c r="B40" s="1">
        <v>44196</v>
      </c>
    </row>
    <row r="41" spans="1:8" hidden="1" x14ac:dyDescent="0.35">
      <c r="A41" s="5" t="s">
        <v>21</v>
      </c>
      <c r="B41" s="9" t="e">
        <f>B40-B39+1</f>
        <v>#VALUE!</v>
      </c>
    </row>
  </sheetData>
  <sheetProtection algorithmName="SHA-512" hashValue="DimTgHVOA5kPNqpi6etfiWKQ+rE4h6BMdgqAvG9jUMlFC2BovmPm/05HwfI+CYrhPNAuPwvbwEbx7dhpNz/bmw==" saltValue="CQKVNQEbamb7cQsFZDeCsw==" spinCount="100000" sheet="1" objects="1" scenarios="1"/>
  <mergeCells count="16">
    <mergeCell ref="A25:C25"/>
    <mergeCell ref="E25:G25"/>
    <mergeCell ref="A10:B10"/>
    <mergeCell ref="A12:C12"/>
    <mergeCell ref="E12:G12"/>
    <mergeCell ref="E22:E23"/>
    <mergeCell ref="F22:F23"/>
    <mergeCell ref="G22:G23"/>
    <mergeCell ref="B23:C23"/>
    <mergeCell ref="A1:G1"/>
    <mergeCell ref="A2:G2"/>
    <mergeCell ref="A4:C4"/>
    <mergeCell ref="A8:B8"/>
    <mergeCell ref="A9:B9"/>
    <mergeCell ref="A5:C5"/>
    <mergeCell ref="A6:C6"/>
  </mergeCells>
  <conditionalFormatting sqref="B14">
    <cfRule type="expression" priority="2">
      <formula>#REF!&lt;=#REF!</formula>
    </cfRule>
  </conditionalFormatting>
  <conditionalFormatting sqref="F14">
    <cfRule type="expression" priority="1">
      <formula>#REF!&lt;=#REF!</formula>
    </cfRule>
  </conditionalFormatting>
  <hyperlinks>
    <hyperlink ref="A5:C5" r:id="rId1" display="For more information on the assessment of fall in income, including the meaning of ‘commencement date’, please refer to here. " xr:uid="{E270D731-F31C-42E1-A6A2-9DAAF64481E6}"/>
    <hyperlink ref="A6:C6" r:id="rId2" display="For examples on how to fill up the Monthly Income Table. please refer to here." xr:uid="{F7C30743-6B43-45AC-896E-FED97ACE3FFA}"/>
  </hyperlinks>
  <pageMargins left="0.25" right="0.25" top="0.75" bottom="0.75" header="0.3" footer="0.3"/>
  <pageSetup paperSize="9" scale="84" fitToHeight="0" orientation="landscape" r:id="rId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6</vt:i4>
      </vt:variant>
    </vt:vector>
  </HeadingPairs>
  <TitlesOfParts>
    <vt:vector size="6" baseType="lpstr">
      <vt:lpstr>Cover Page</vt:lpstr>
      <vt:lpstr>Table A (on or before 1 Jul 19)</vt:lpstr>
      <vt:lpstr>Table B (2 Jul 19 to 1 Dec 19)	</vt:lpstr>
      <vt:lpstr>Table C (2 Dec 19 to 1 Jan 20)</vt:lpstr>
      <vt:lpstr>Table D (2 Jan 20 to 1 Jul 20)</vt:lpstr>
      <vt:lpstr>Table E (2 Jul 20 to 1 Sep 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2020-12-08T10:33:25Z</cp:lastPrinted>
  <dcterms:created xsi:type="dcterms:W3CDTF">2015-06-05T18:17:20Z</dcterms:created>
  <dcterms:modified xsi:type="dcterms:W3CDTF">2021-01-14T01:33:36Z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MLAWNSC@soe.sgnet.gov.sg</vt:lpwstr>
  </property>
  <property fmtid="{D5CDD505-2E9C-101B-9397-08002B2CF9AE}" pid="5" name="MSIP_Label_3f9331f7-95a2-472a-92bc-d73219eb516b_SetDate">
    <vt:lpwstr>2020-11-23T12:36:40.4442943Z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d2d1284b-c1c2-4bd9-b07b-75c24e1434f6</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MLAWNSC@soe.sgnet.gov.sg</vt:lpwstr>
  </property>
  <property fmtid="{D5CDD505-2E9C-101B-9397-08002B2CF9AE}" pid="13" name="MSIP_Label_4f288355-fb4c-44cd-b9ca-40cfc2aee5f8_SetDate">
    <vt:lpwstr>2020-11-23T12:36:40.4442943Z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d2d1284b-c1c2-4bd9-b07b-75c24e1434f6</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ies>
</file>