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mc:AlternateContent xmlns:mc="http://schemas.openxmlformats.org/markup-compatibility/2006">
    <mc:Choice Requires="x15">
      <x15ac:absPath xmlns:x15ac="http://schemas.microsoft.com/office/spreadsheetml/2010/11/ac" url="https://mysite.dms.mas.gov.sg/personal/mas_nuraadilah/Documents/Data request/SFEMC/"/>
    </mc:Choice>
  </mc:AlternateContent>
  <xr:revisionPtr revIDLastSave="0" documentId="8_{84044E38-50C6-4E88-91A5-BEA0C69BFF3D}" xr6:coauthVersionLast="36" xr6:coauthVersionMax="36" xr10:uidLastSave="{00000000-0000-0000-0000-000000000000}"/>
  <bookViews>
    <workbookView xWindow="-120" yWindow="-120" windowWidth="20730" windowHeight="11160" tabRatio="874" firstSheet="1" activeTab="1"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3" l="1"/>
  <c r="A14" i="1"/>
  <c r="A2" i="9"/>
  <c r="A2" i="8"/>
  <c r="A2" i="7"/>
  <c r="A2" i="6"/>
  <c r="A7" i="1"/>
  <c r="C19" i="3"/>
  <c r="C6" i="3"/>
  <c r="A13" i="1"/>
  <c r="A12" i="1"/>
</calcChain>
</file>

<file path=xl/sharedStrings.xml><?xml version="1.0" encoding="utf-8"?>
<sst xmlns="http://schemas.openxmlformats.org/spreadsheetml/2006/main" count="161" uniqueCount="66">
  <si>
    <t>The Singapore Foreign Exchange Market Committee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</si>
  <si>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</si>
  <si>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</si>
  <si>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</si>
  <si>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</si>
  <si>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http://www.bankofengland.co.uk/markets/london-foreign-exchange-joint-standing-committee</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</si>
  <si>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</si>
  <si>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</si>
  <si>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</si>
  <si>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</si>
  <si>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</si>
  <si>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</si>
  <si>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</si>
  <si>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</si>
  <si>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Results of Singapore Foreign Exchange and Foreign Exchange Derivatives Market Turnover Survey</t>
  </si>
  <si>
    <t>October 2023</t>
  </si>
  <si>
    <t>Table 1a: Total Foreign Exchange and Foreign Exchange Derivatives Volume*</t>
  </si>
  <si>
    <t xml:space="preserve">Total Monthly Volume
</t>
  </si>
  <si>
    <t>Instrument</t>
  </si>
  <si>
    <t>April 2023</t>
  </si>
  <si>
    <t>(US$ mn)</t>
  </si>
  <si>
    <t>Spot transactions</t>
  </si>
  <si>
    <t>Outright forwards</t>
  </si>
  <si>
    <t>Foreign exchange swaps</t>
  </si>
  <si>
    <t>Total foreign exchange turnover</t>
  </si>
  <si>
    <t>Currency swaps</t>
  </si>
  <si>
    <t>Foreign exchange options</t>
  </si>
  <si>
    <t>Total foreign exchange derivatives turnover</t>
  </si>
  <si>
    <t>Number of working days</t>
  </si>
  <si>
    <t>Table 1b: Total Foreign Exchange and Foreign Exchange Derivatives Volume*</t>
  </si>
  <si>
    <t xml:space="preserve">Average Daily Volume
</t>
  </si>
  <si>
    <t>*: Adjusted for double counting of deals between survey contributors.</t>
  </si>
  <si>
    <t xml:space="preserve">  Totals may not sum due to rounding.</t>
  </si>
  <si>
    <t xml:space="preserve">Table 2: Spot Transactions*
</t>
  </si>
  <si>
    <t>US$ mn</t>
  </si>
  <si>
    <t>Counterparties In Singapore</t>
  </si>
  <si>
    <t>Counterparties Outside Singapore</t>
  </si>
  <si>
    <t>TOTAL</t>
  </si>
  <si>
    <t>USD/SGD</t>
  </si>
  <si>
    <t>GBP/USD</t>
  </si>
  <si>
    <t>EUR/USD</t>
  </si>
  <si>
    <t>USD/JPY</t>
  </si>
  <si>
    <t>AUD/USD</t>
  </si>
  <si>
    <t>USD/CAD</t>
  </si>
  <si>
    <t>USD/CHF</t>
  </si>
  <si>
    <t>USD/RMB</t>
  </si>
  <si>
    <t>USD/OTHERS</t>
  </si>
  <si>
    <t>Sub-total</t>
  </si>
  <si>
    <t>GBP/SGD</t>
  </si>
  <si>
    <t>EUR/SGD</t>
  </si>
  <si>
    <t>JPY/SGD</t>
  </si>
  <si>
    <t>SGD/RMB</t>
  </si>
  <si>
    <t>SGD/OTHERS</t>
  </si>
  <si>
    <t>GBP/JPY</t>
  </si>
  <si>
    <t>EUR/GBP</t>
  </si>
  <si>
    <t>EUR/JPY</t>
  </si>
  <si>
    <t>OTHERS</t>
  </si>
  <si>
    <t>Grand Total</t>
  </si>
  <si>
    <t xml:space="preserve">    Totals may not sum due to rounding.</t>
  </si>
  <si>
    <t xml:space="preserve">Table 3: Outright Forwards*
</t>
  </si>
  <si>
    <t xml:space="preserve"> </t>
  </si>
  <si>
    <t xml:space="preserve">Counterparties In Singapore </t>
  </si>
  <si>
    <t xml:space="preserve">Counterparties Outside Singapore </t>
  </si>
  <si>
    <t>Table 4: Foreign Exchange Swaps*</t>
  </si>
  <si>
    <r>
      <t xml:space="preserve">          </t>
    </r>
    <r>
      <rPr>
        <b/>
        <i/>
        <sz val="12"/>
        <rFont val="Times New Roman"/>
        <family val="1"/>
      </rPr>
      <t>US$ mn</t>
    </r>
  </si>
  <si>
    <t>Table 5: Foreign Exchange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</si>
</sst>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mmmm\ yyyy"/>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
      <sz val="12"/>
      <name val="Times New Roman"/>
      <family val="1"/>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43" fontId="18" fillId="0" borderId="0" applyFont="0" applyFill="0" applyBorder="0" applyAlignment="0" applyProtection="0"/>
  </cellStyleXfs>
  <cellXfs count="48">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vertical="center"/>
    </xf>
    <xf numFmtId="0" fontId="13" fillId="0" borderId="4" xfId="2" applyFont="1" applyBorder="1" applyAlignment="1">
      <alignment vertical="center"/>
    </xf>
    <xf numFmtId="0" fontId="9" fillId="0" borderId="0" xfId="2"/>
    <xf numFmtId="164" fontId="14" fillId="0" borderId="0" xfId="2" applyNumberFormat="1" applyFont="1" applyAlignment="1">
      <alignment horizontal="left"/>
    </xf>
    <xf numFmtId="0" fontId="14" fillId="0" borderId="0" xfId="2" applyFont="1"/>
    <xf numFmtId="0" fontId="12" fillId="0" borderId="1" xfId="2" applyFont="1" applyBorder="1" applyAlignment="1">
      <alignment horizontal="center" vertical="center" wrapText="1"/>
    </xf>
    <xf numFmtId="0" fontId="16" fillId="0" borderId="0" xfId="2" applyFont="1"/>
    <xf numFmtId="3" fontId="15"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5"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2" fillId="0" borderId="0" xfId="0" applyFont="1" applyAlignment="1">
      <alignment vertical="center"/>
    </xf>
    <xf numFmtId="0" fontId="12" fillId="0" borderId="0" xfId="0" quotePrefix="1" applyFont="1" applyAlignment="1">
      <alignment vertical="center"/>
    </xf>
    <xf numFmtId="0" fontId="13" fillId="0" borderId="0" xfId="0" applyFont="1" applyAlignment="1">
      <alignment vertical="center"/>
    </xf>
    <xf numFmtId="3" fontId="0" fillId="0" borderId="0" xfId="0" applyNumberFormat="1"/>
    <xf numFmtId="0" fontId="17" fillId="0" borderId="0" xfId="0" quotePrefix="1" applyFont="1" applyAlignment="1">
      <alignment vertical="center"/>
    </xf>
    <xf numFmtId="49" fontId="12" fillId="0" borderId="5" xfId="2" applyNumberFormat="1" applyFont="1" applyBorder="1" applyAlignment="1">
      <alignment horizontal="center" vertical="center" wrapText="1"/>
    </xf>
    <xf numFmtId="0" fontId="7" fillId="0" borderId="0" xfId="1" applyAlignment="1">
      <alignment vertical="center"/>
    </xf>
    <xf numFmtId="0" fontId="4" fillId="0" borderId="0" xfId="0" applyFont="1" applyAlignment="1">
      <alignment vertical="center"/>
    </xf>
    <xf numFmtId="3" fontId="11" fillId="0" borderId="4" xfId="2" applyNumberFormat="1" applyFont="1" applyBorder="1" applyAlignment="1">
      <alignment horizontal="center" vertical="center" wrapText="1"/>
    </xf>
    <xf numFmtId="3" fontId="15" fillId="0" borderId="4" xfId="2" applyNumberFormat="1" applyFont="1" applyBorder="1" applyAlignment="1">
      <alignment horizontal="center" vertical="center" wrapText="1"/>
    </xf>
    <xf numFmtId="3" fontId="15" fillId="0" borderId="2" xfId="2" applyNumberFormat="1" applyFont="1" applyBorder="1" applyAlignment="1">
      <alignment horizontal="center" vertical="center" wrapText="1"/>
    </xf>
    <xf numFmtId="3" fontId="19" fillId="0" borderId="3" xfId="2" applyNumberFormat="1" applyFont="1" applyBorder="1" applyAlignment="1">
      <alignment horizontal="center" vertical="center" wrapText="1"/>
    </xf>
    <xf numFmtId="0" fontId="16" fillId="0" borderId="0" xfId="0" applyFont="1" applyAlignment="1">
      <alignment vertical="center"/>
    </xf>
    <xf numFmtId="0" fontId="14" fillId="0" borderId="0" xfId="2" applyFont="1" applyAlignment="1">
      <alignment horizontal="right" vertical="center"/>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9" fillId="0" borderId="4" xfId="2" applyFont="1" applyBorder="1" applyAlignment="1">
      <alignment vertical="center"/>
    </xf>
    <xf numFmtId="3" fontId="19" fillId="0" borderId="3" xfId="3" applyNumberFormat="1" applyFont="1" applyBorder="1" applyAlignment="1">
      <alignment horizontal="center" vertical="center"/>
    </xf>
    <xf numFmtId="3" fontId="16" fillId="0" borderId="0" xfId="0" applyNumberFormat="1" applyFont="1" applyAlignment="1">
      <alignment vertical="center"/>
    </xf>
    <xf numFmtId="0" fontId="16" fillId="0" borderId="2" xfId="2" applyFont="1" applyBorder="1" applyAlignment="1">
      <alignment vertical="center"/>
    </xf>
    <xf numFmtId="3" fontId="16" fillId="0" borderId="1" xfId="3" applyNumberFormat="1" applyFont="1" applyBorder="1" applyAlignment="1">
      <alignment horizontal="center" vertical="center"/>
    </xf>
    <xf numFmtId="0" fontId="19" fillId="0" borderId="0" xfId="0" applyFont="1" applyAlignment="1">
      <alignment vertical="center"/>
    </xf>
    <xf numFmtId="3" fontId="19" fillId="0" borderId="4" xfId="2" applyNumberFormat="1" applyFont="1" applyBorder="1" applyAlignment="1">
      <alignment horizontal="center" vertical="center" wrapText="1"/>
    </xf>
    <xf numFmtId="0" fontId="12" fillId="0" borderId="6" xfId="2" applyFont="1" applyBorder="1" applyAlignment="1">
      <alignment vertical="center" wrapText="1"/>
    </xf>
    <xf numFmtId="0" fontId="12" fillId="0" borderId="2" xfId="2" applyFont="1" applyBorder="1" applyAlignment="1">
      <alignment vertical="center" wrapText="1"/>
    </xf>
  </cellXfs>
  <cellStyles count="4">
    <cellStyle name="Comma" xfId="3" builtinId="3"/>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hyperlink" Target="http://www.bankofengland.co.uk/markets/london-foreign-exchange-joint-standing-committee" TargetMode="External"/><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zoomScale="80" zoomScaleNormal="80" workbookViewId="0" xr3:uid="{AEA406A1-0E4B-5B11-9CD5-51D6E497D94C}">
      <selection activeCell="A16" sqref="A16"/>
    </sheetView>
  </sheetViews>
  <sheetFormatPr defaultRowHeight="15"/>
  <cols>
    <col min="1" max="1" width="200.5703125" style="2" customWidth="1"/>
  </cols>
  <sheetData>
    <row r="1" spans="1:1" ht="18">
      <c r="A1" s="1" t="s">
        <v>0</v>
      </c>
    </row>
    <row r="2" spans="1:1">
      <c r="A2" s="3"/>
    </row>
    <row r="3" spans="1:1">
      <c r="A3" s="3"/>
    </row>
    <row r="5" spans="1:1">
      <c r="A5" s="27"/>
    </row>
    <row r="7" spans="1:1" ht="15.75">
      <c r="A7" s="30" t="str">
        <f>CONCATENATE("SURVEY OF SINGAPORE FOREIGN EXCHANGE VOLUME IN ",UPPER('Table 1'!A2))</f>
        <v>SURVEY OF SINGAPORE FOREIGN EXCHANGE VOLUME IN OCTOBER 2023</v>
      </c>
    </row>
    <row r="9" spans="1:1" ht="30">
      <c r="A9" s="4" t="s">
        <v>1</v>
      </c>
    </row>
    <row r="11" spans="1:1">
      <c r="A11" s="5" t="s">
        <v>2</v>
      </c>
    </row>
    <row r="12" spans="1:1">
      <c r="A12" s="2" t="str">
        <f>CONCATENATE("1) Average daily reported ‘traditional’* foreign exchange turnover was US$", ROUND('Table 1'!C24/1000,0),"bn in ",'Table 1'!A2,".")</f>
        <v>1) Average daily reported ‘traditional’* foreign exchange turnover was US$804bn in October 2023.</v>
      </c>
    </row>
    <row r="13" spans="1:1">
      <c r="A13" s="2" t="str">
        <f>CONCATENATE("2) Average daily reported turnover in OTC foreign exchange derivatives** was US$", ROUND('Table 1'!C27/1000,0),"bn in ",'Table 1'!A2,".")</f>
        <v>2) Average daily reported turnover in OTC foreign exchange derivatives** was US$60bn in October 2023.</v>
      </c>
    </row>
    <row r="14" spans="1:1">
      <c r="A14" s="5" t="str">
        <f>CONCATENATE("3) Average daily reported turnover in overall foreign exchange market was US$",ROUND(SUM('Table 1'!C24,'Table 1'!C27)/1000,0),"bn in ",'Table 1'!A2,", a ", ABS(ROUND((SUM('Table 1'!C24,'Table 1'!C27)/SUM('Table 1'!B24,'Table 1'!B27)-1)*100,0)),"% ",IF(SUM('Table 1'!C24,'Table 1'!C27)&gt;SUM('Table 1'!B24,'Table 1'!B27),"increase", "decrease")," from ",'Table 1'!B6,".")</f>
        <v>3) Average daily reported turnover in overall foreign exchange market was US$864bn in October 2023, a 6% increase from April 2023.</v>
      </c>
    </row>
    <row r="16" spans="1:1" ht="60">
      <c r="A16" s="4" t="s">
        <v>3</v>
      </c>
    </row>
    <row r="18" spans="1:1">
      <c r="A18" s="2" t="s">
        <v>4</v>
      </c>
    </row>
    <row r="19" spans="1:1">
      <c r="A19" s="6" t="s">
        <v>5</v>
      </c>
    </row>
    <row r="20" spans="1:1">
      <c r="A20" s="6" t="s">
        <v>6</v>
      </c>
    </row>
    <row r="21" spans="1:1">
      <c r="A21" s="6" t="s">
        <v>7</v>
      </c>
    </row>
    <row r="22" spans="1:1">
      <c r="A22" s="6" t="s">
        <v>8</v>
      </c>
    </row>
    <row r="23" spans="1:1">
      <c r="A23" s="6" t="s">
        <v>9</v>
      </c>
    </row>
    <row r="24" spans="1:1">
      <c r="A24" s="29" t="s">
        <v>10</v>
      </c>
    </row>
    <row r="26" spans="1:1">
      <c r="A26" s="2" t="s">
        <v>11</v>
      </c>
    </row>
    <row r="28" spans="1:1">
      <c r="A28" s="7" t="s">
        <v>12</v>
      </c>
    </row>
    <row r="29" spans="1:1">
      <c r="A29" s="7" t="s">
        <v>13</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 ref="A19" r:id="rId6" xr:uid="{12FB0CEC-EF7C-4EC5-A9E7-A78EA27618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showGridLines="0" tabSelected="1" zoomScale="80" zoomScaleNormal="80" workbookViewId="0" xr3:uid="{958C4451-9541-5A59-BF78-D2F731DF1C81}">
      <selection activeCell="F16" sqref="F16"/>
    </sheetView>
  </sheetViews>
  <sheetFormatPr defaultRowHeight="15"/>
  <cols>
    <col min="1" max="1" width="46.140625" customWidth="1"/>
    <col min="2" max="3" width="25.5703125" customWidth="1"/>
  </cols>
  <sheetData>
    <row r="1" spans="1:3" ht="15.75">
      <c r="A1" s="23" t="s">
        <v>14</v>
      </c>
    </row>
    <row r="2" spans="1:3" ht="15.75">
      <c r="A2" s="24" t="s">
        <v>15</v>
      </c>
    </row>
    <row r="4" spans="1:3" ht="15.75">
      <c r="A4" s="15" t="s">
        <v>16</v>
      </c>
      <c r="B4" s="11"/>
      <c r="C4" s="8"/>
    </row>
    <row r="5" spans="1:3" ht="16.5" thickBot="1">
      <c r="A5" s="13" t="s">
        <v>17</v>
      </c>
      <c r="B5" s="11"/>
      <c r="C5" s="8"/>
    </row>
    <row r="6" spans="1:3" ht="15.75">
      <c r="A6" s="46" t="s">
        <v>18</v>
      </c>
      <c r="B6" s="28" t="s">
        <v>19</v>
      </c>
      <c r="C6" s="22" t="str">
        <f>A2</f>
        <v>October 2023</v>
      </c>
    </row>
    <row r="7" spans="1:3" ht="16.5" thickBot="1">
      <c r="A7" s="47"/>
      <c r="B7" s="14" t="s">
        <v>20</v>
      </c>
      <c r="C7" s="14" t="s">
        <v>20</v>
      </c>
    </row>
    <row r="8" spans="1:3" ht="16.350000000000001" customHeight="1">
      <c r="A8" s="10" t="s">
        <v>21</v>
      </c>
      <c r="B8" s="31">
        <v>3510066</v>
      </c>
      <c r="C8" s="18">
        <v>4765690</v>
      </c>
    </row>
    <row r="9" spans="1:3" ht="16.350000000000001" customHeight="1">
      <c r="A9" s="10" t="s">
        <v>22</v>
      </c>
      <c r="B9" s="31">
        <v>2246916</v>
      </c>
      <c r="C9" s="18">
        <v>2813474</v>
      </c>
    </row>
    <row r="10" spans="1:3" ht="16.350000000000001" customHeight="1">
      <c r="A10" s="10" t="s">
        <v>23</v>
      </c>
      <c r="B10" s="31">
        <v>8646774</v>
      </c>
      <c r="C10" s="18">
        <v>10112013</v>
      </c>
    </row>
    <row r="11" spans="1:3" ht="16.350000000000001" customHeight="1">
      <c r="A11" s="21" t="s">
        <v>24</v>
      </c>
      <c r="B11" s="32">
        <v>14403756</v>
      </c>
      <c r="C11" s="20">
        <v>17691177</v>
      </c>
    </row>
    <row r="12" spans="1:3" ht="16.350000000000001" customHeight="1">
      <c r="A12" s="10" t="s">
        <v>25</v>
      </c>
      <c r="B12" s="45">
        <v>181913</v>
      </c>
      <c r="C12" s="34">
        <v>171984</v>
      </c>
    </row>
    <row r="13" spans="1:3" ht="16.350000000000001" customHeight="1">
      <c r="A13" s="10" t="s">
        <v>26</v>
      </c>
      <c r="B13" s="31">
        <v>865427</v>
      </c>
      <c r="C13" s="18">
        <v>1140399</v>
      </c>
    </row>
    <row r="14" spans="1:3" ht="16.350000000000001" customHeight="1">
      <c r="A14" s="21" t="s">
        <v>27</v>
      </c>
      <c r="B14" s="32">
        <v>1047340</v>
      </c>
      <c r="C14" s="20">
        <v>1312383</v>
      </c>
    </row>
    <row r="15" spans="1:3" ht="16.350000000000001" customHeight="1" thickBot="1">
      <c r="A15" s="9" t="s">
        <v>28</v>
      </c>
      <c r="B15" s="33">
        <v>19</v>
      </c>
      <c r="C15" s="16">
        <v>22</v>
      </c>
    </row>
    <row r="16" spans="1:3">
      <c r="A16" s="8"/>
      <c r="B16" s="8"/>
      <c r="C16" s="8"/>
    </row>
    <row r="17" spans="1:6" ht="15.75">
      <c r="A17" s="15" t="s">
        <v>29</v>
      </c>
      <c r="B17" s="11"/>
      <c r="C17" s="11"/>
    </row>
    <row r="18" spans="1:6" ht="16.5" thickBot="1">
      <c r="A18" s="13" t="s">
        <v>30</v>
      </c>
      <c r="B18" s="11"/>
      <c r="C18" s="11"/>
    </row>
    <row r="19" spans="1:6" ht="15.75">
      <c r="A19" s="46" t="s">
        <v>18</v>
      </c>
      <c r="B19" s="22" t="str">
        <f>B6</f>
        <v>April 2023</v>
      </c>
      <c r="C19" s="22" t="str">
        <f>A2</f>
        <v>October 2023</v>
      </c>
    </row>
    <row r="20" spans="1:6" ht="16.5" thickBot="1">
      <c r="A20" s="47"/>
      <c r="B20" s="14" t="s">
        <v>20</v>
      </c>
      <c r="C20" s="14" t="s">
        <v>20</v>
      </c>
    </row>
    <row r="21" spans="1:6" ht="16.350000000000001" customHeight="1">
      <c r="A21" s="19" t="s">
        <v>21</v>
      </c>
      <c r="B21" s="31">
        <v>184740</v>
      </c>
      <c r="C21" s="18">
        <v>216622</v>
      </c>
    </row>
    <row r="22" spans="1:6" ht="16.350000000000001" customHeight="1">
      <c r="A22" s="19" t="s">
        <v>22</v>
      </c>
      <c r="B22" s="31">
        <v>118259</v>
      </c>
      <c r="C22" s="18">
        <v>127885</v>
      </c>
    </row>
    <row r="23" spans="1:6" ht="16.350000000000001" customHeight="1">
      <c r="A23" s="19" t="s">
        <v>23</v>
      </c>
      <c r="B23" s="31">
        <v>455093</v>
      </c>
      <c r="C23" s="18">
        <v>459637</v>
      </c>
    </row>
    <row r="24" spans="1:6" ht="16.350000000000001" customHeight="1">
      <c r="A24" s="21" t="s">
        <v>24</v>
      </c>
      <c r="B24" s="32">
        <v>758092</v>
      </c>
      <c r="C24" s="20">
        <v>804144</v>
      </c>
      <c r="D24" s="26"/>
    </row>
    <row r="25" spans="1:6" ht="16.350000000000001" customHeight="1">
      <c r="A25" s="19" t="s">
        <v>25</v>
      </c>
      <c r="B25" s="45">
        <v>9574</v>
      </c>
      <c r="C25" s="34">
        <v>7817</v>
      </c>
    </row>
    <row r="26" spans="1:6" ht="16.350000000000001" customHeight="1">
      <c r="A26" s="19" t="s">
        <v>26</v>
      </c>
      <c r="B26" s="31">
        <v>45549</v>
      </c>
      <c r="C26" s="18">
        <v>51836</v>
      </c>
      <c r="F26" s="26"/>
    </row>
    <row r="27" spans="1:6" ht="16.350000000000001" customHeight="1" thickBot="1">
      <c r="A27" s="17" t="s">
        <v>27</v>
      </c>
      <c r="B27" s="33">
        <v>55123</v>
      </c>
      <c r="C27" s="16">
        <v>59653</v>
      </c>
    </row>
    <row r="28" spans="1:6">
      <c r="B28" s="26"/>
      <c r="C28" s="26"/>
    </row>
    <row r="29" spans="1:6" ht="15.75">
      <c r="A29" s="25" t="s">
        <v>31</v>
      </c>
    </row>
    <row r="30" spans="1:6" ht="15.75">
      <c r="A30" s="25" t="s">
        <v>32</v>
      </c>
    </row>
    <row r="33" spans="2:4">
      <c r="B33" s="26"/>
      <c r="C33" s="26"/>
      <c r="D33" s="26"/>
    </row>
  </sheetData>
  <mergeCells count="2">
    <mergeCell ref="A6:A7"/>
    <mergeCell ref="A19: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
  <sheetViews>
    <sheetView showGridLines="0" zoomScale="80" zoomScaleNormal="80" workbookViewId="0" xr3:uid="{842E5F09-E766-5B8D-85AF-A39847EA96FD}">
      <selection sqref="A1:XFD1048576"/>
    </sheetView>
  </sheetViews>
  <sheetFormatPr defaultColWidth="8.85546875" defaultRowHeight="15.75"/>
  <cols>
    <col min="1" max="1" width="25.5703125" style="35" customWidth="1"/>
    <col min="2" max="2" width="21.5703125" style="35" customWidth="1"/>
    <col min="3" max="3" width="22.140625" style="35" customWidth="1"/>
    <col min="4" max="4" width="23" style="35" customWidth="1"/>
    <col min="5" max="16384" width="8.85546875" style="35"/>
  </cols>
  <sheetData>
    <row r="1" spans="1:7" ht="15.6" customHeight="1">
      <c r="A1" s="15" t="s">
        <v>33</v>
      </c>
      <c r="B1" s="11"/>
      <c r="C1" s="8"/>
      <c r="D1" s="11"/>
    </row>
    <row r="2" spans="1:7" ht="14.45" customHeight="1">
      <c r="A2" s="13" t="str">
        <f>CONCATENATE("Total Monthly Volume for ",'Table 1'!A2)</f>
        <v>Total Monthly Volume for October 2023</v>
      </c>
      <c r="B2" s="12"/>
      <c r="C2" s="11"/>
    </row>
    <row r="3" spans="1:7" ht="14.45" customHeight="1">
      <c r="A3" s="13"/>
      <c r="B3" s="12"/>
      <c r="C3" s="11"/>
    </row>
    <row r="4" spans="1:7" ht="14.45" customHeight="1" thickBot="1">
      <c r="A4" s="13"/>
      <c r="B4" s="12"/>
      <c r="C4" s="11"/>
      <c r="D4" s="36" t="s">
        <v>34</v>
      </c>
    </row>
    <row r="5" spans="1:7" ht="32.25" thickBot="1">
      <c r="A5" s="37"/>
      <c r="B5" s="38" t="s">
        <v>35</v>
      </c>
      <c r="C5" s="38" t="s">
        <v>36</v>
      </c>
      <c r="D5" s="37" t="s">
        <v>37</v>
      </c>
    </row>
    <row r="6" spans="1:7" ht="14.45" customHeight="1">
      <c r="A6" s="39" t="s">
        <v>38</v>
      </c>
      <c r="B6" s="40">
        <v>45466</v>
      </c>
      <c r="C6" s="40">
        <v>194764</v>
      </c>
      <c r="D6" s="40">
        <v>240230</v>
      </c>
      <c r="G6" s="41"/>
    </row>
    <row r="7" spans="1:7" ht="14.45" customHeight="1">
      <c r="A7" s="39" t="s">
        <v>39</v>
      </c>
      <c r="B7" s="40">
        <v>16581</v>
      </c>
      <c r="C7" s="40">
        <v>181609</v>
      </c>
      <c r="D7" s="40">
        <v>198190</v>
      </c>
      <c r="G7" s="41"/>
    </row>
    <row r="8" spans="1:7" ht="14.45" customHeight="1">
      <c r="A8" s="39" t="s">
        <v>40</v>
      </c>
      <c r="B8" s="40">
        <v>38224</v>
      </c>
      <c r="C8" s="40">
        <v>422171</v>
      </c>
      <c r="D8" s="40">
        <v>460395</v>
      </c>
      <c r="G8" s="41"/>
    </row>
    <row r="9" spans="1:7" ht="14.45" customHeight="1">
      <c r="A9" s="39" t="s">
        <v>41</v>
      </c>
      <c r="B9" s="40">
        <v>61202</v>
      </c>
      <c r="C9" s="40">
        <v>1329110</v>
      </c>
      <c r="D9" s="40">
        <v>1390312</v>
      </c>
      <c r="G9" s="41"/>
    </row>
    <row r="10" spans="1:7" ht="14.45" customHeight="1">
      <c r="A10" s="39" t="s">
        <v>42</v>
      </c>
      <c r="B10" s="40">
        <v>27904</v>
      </c>
      <c r="C10" s="40">
        <v>428603</v>
      </c>
      <c r="D10" s="40">
        <v>456507</v>
      </c>
      <c r="G10" s="41"/>
    </row>
    <row r="11" spans="1:7" ht="14.45" customHeight="1">
      <c r="A11" s="39" t="s">
        <v>43</v>
      </c>
      <c r="B11" s="40">
        <v>6997</v>
      </c>
      <c r="C11" s="40">
        <v>91174</v>
      </c>
      <c r="D11" s="40">
        <v>98171</v>
      </c>
      <c r="G11" s="41"/>
    </row>
    <row r="12" spans="1:7" ht="14.45" customHeight="1">
      <c r="A12" s="39" t="s">
        <v>44</v>
      </c>
      <c r="B12" s="40">
        <v>5502</v>
      </c>
      <c r="C12" s="40">
        <v>70532</v>
      </c>
      <c r="D12" s="40">
        <v>76034</v>
      </c>
      <c r="G12" s="41"/>
    </row>
    <row r="13" spans="1:7" ht="14.45" customHeight="1">
      <c r="A13" s="39" t="s">
        <v>45</v>
      </c>
      <c r="B13" s="40">
        <v>34577</v>
      </c>
      <c r="C13" s="40">
        <v>572371</v>
      </c>
      <c r="D13" s="40">
        <v>606948</v>
      </c>
      <c r="G13" s="41"/>
    </row>
    <row r="14" spans="1:7" ht="14.45" customHeight="1">
      <c r="A14" s="39" t="s">
        <v>46</v>
      </c>
      <c r="B14" s="40">
        <v>43133</v>
      </c>
      <c r="C14" s="40">
        <v>701730</v>
      </c>
      <c r="D14" s="40">
        <v>744863</v>
      </c>
      <c r="G14" s="41"/>
    </row>
    <row r="15" spans="1:7" ht="14.45" customHeight="1" thickBot="1">
      <c r="A15" s="42" t="s">
        <v>47</v>
      </c>
      <c r="B15" s="43">
        <v>279586</v>
      </c>
      <c r="C15" s="43">
        <v>3992064</v>
      </c>
      <c r="D15" s="43">
        <v>4271650</v>
      </c>
      <c r="G15" s="41"/>
    </row>
    <row r="16" spans="1:7" ht="14.45" customHeight="1">
      <c r="A16" s="39" t="s">
        <v>48</v>
      </c>
      <c r="B16" s="40">
        <v>962</v>
      </c>
      <c r="C16" s="40">
        <v>1370</v>
      </c>
      <c r="D16" s="40">
        <v>2332</v>
      </c>
      <c r="G16" s="41"/>
    </row>
    <row r="17" spans="1:7" ht="14.45" customHeight="1">
      <c r="A17" s="39" t="s">
        <v>49</v>
      </c>
      <c r="B17" s="40">
        <v>1571</v>
      </c>
      <c r="C17" s="40">
        <v>3882</v>
      </c>
      <c r="D17" s="40">
        <v>5453</v>
      </c>
      <c r="G17" s="41"/>
    </row>
    <row r="18" spans="1:7" ht="14.45" customHeight="1">
      <c r="A18" s="39" t="s">
        <v>50</v>
      </c>
      <c r="B18" s="40">
        <v>815</v>
      </c>
      <c r="C18" s="40">
        <v>1605</v>
      </c>
      <c r="D18" s="40">
        <v>2420</v>
      </c>
      <c r="G18" s="41"/>
    </row>
    <row r="19" spans="1:7" ht="14.45" customHeight="1">
      <c r="A19" s="39" t="s">
        <v>51</v>
      </c>
      <c r="B19" s="40">
        <v>586</v>
      </c>
      <c r="C19" s="40">
        <v>1246</v>
      </c>
      <c r="D19" s="40">
        <v>1832</v>
      </c>
      <c r="G19" s="41"/>
    </row>
    <row r="20" spans="1:7" ht="14.45" customHeight="1">
      <c r="A20" s="39" t="s">
        <v>52</v>
      </c>
      <c r="B20" s="40">
        <v>3280</v>
      </c>
      <c r="C20" s="40">
        <v>6972</v>
      </c>
      <c r="D20" s="40">
        <v>10252</v>
      </c>
      <c r="G20" s="41"/>
    </row>
    <row r="21" spans="1:7" ht="14.45" customHeight="1" thickBot="1">
      <c r="A21" s="42" t="s">
        <v>47</v>
      </c>
      <c r="B21" s="43">
        <v>7214</v>
      </c>
      <c r="C21" s="43">
        <v>15075</v>
      </c>
      <c r="D21" s="43">
        <v>22289</v>
      </c>
      <c r="G21" s="41"/>
    </row>
    <row r="22" spans="1:7" ht="14.45" customHeight="1">
      <c r="A22" s="39" t="s">
        <v>53</v>
      </c>
      <c r="B22" s="40">
        <v>2311</v>
      </c>
      <c r="C22" s="40">
        <v>21296</v>
      </c>
      <c r="D22" s="40">
        <v>23607</v>
      </c>
      <c r="G22" s="41"/>
    </row>
    <row r="23" spans="1:7" ht="14.45" customHeight="1">
      <c r="A23" s="39" t="s">
        <v>54</v>
      </c>
      <c r="B23" s="40">
        <v>2239</v>
      </c>
      <c r="C23" s="40">
        <v>47907</v>
      </c>
      <c r="D23" s="40">
        <v>50146</v>
      </c>
      <c r="G23" s="41"/>
    </row>
    <row r="24" spans="1:7" ht="14.45" customHeight="1">
      <c r="A24" s="39" t="s">
        <v>55</v>
      </c>
      <c r="B24" s="40">
        <v>4019</v>
      </c>
      <c r="C24" s="40">
        <v>56327</v>
      </c>
      <c r="D24" s="40">
        <v>60346</v>
      </c>
      <c r="G24" s="41"/>
    </row>
    <row r="25" spans="1:7" ht="14.45" customHeight="1">
      <c r="A25" s="39" t="s">
        <v>56</v>
      </c>
      <c r="B25" s="40">
        <v>24858</v>
      </c>
      <c r="C25" s="40">
        <v>312794</v>
      </c>
      <c r="D25" s="40">
        <v>337652</v>
      </c>
      <c r="G25" s="41"/>
    </row>
    <row r="26" spans="1:7" ht="14.45" customHeight="1" thickBot="1">
      <c r="A26" s="42" t="s">
        <v>47</v>
      </c>
      <c r="B26" s="43">
        <v>33427</v>
      </c>
      <c r="C26" s="43">
        <v>438324</v>
      </c>
      <c r="D26" s="43">
        <v>471751</v>
      </c>
      <c r="G26" s="41"/>
    </row>
    <row r="27" spans="1:7" ht="14.45" customHeight="1" thickBot="1">
      <c r="A27" s="42" t="s">
        <v>57</v>
      </c>
      <c r="B27" s="43">
        <v>320227</v>
      </c>
      <c r="C27" s="43">
        <v>4445463</v>
      </c>
      <c r="D27" s="43">
        <v>4765690</v>
      </c>
      <c r="G27" s="41"/>
    </row>
    <row r="29" spans="1:7" ht="14.45" customHeight="1">
      <c r="A29" s="44" t="s">
        <v>31</v>
      </c>
    </row>
    <row r="30" spans="1:7" ht="14.45" customHeight="1">
      <c r="A30" s="44"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
  <sheetViews>
    <sheetView showGridLines="0" zoomScale="80" zoomScaleNormal="80" workbookViewId="0" xr3:uid="{51F8DEE0-4D01-5F28-A812-FC0BD7CAC4A5}">
      <selection sqref="A1:XFD1048576"/>
    </sheetView>
  </sheetViews>
  <sheetFormatPr defaultColWidth="8.85546875" defaultRowHeight="15.75"/>
  <cols>
    <col min="1" max="1" width="25.5703125" style="35" customWidth="1"/>
    <col min="2" max="2" width="21.5703125" style="35" customWidth="1"/>
    <col min="3" max="3" width="22.140625" style="35" customWidth="1"/>
    <col min="4" max="4" width="23" style="35" customWidth="1"/>
    <col min="5" max="16384" width="8.85546875" style="35"/>
  </cols>
  <sheetData>
    <row r="1" spans="1:7" ht="15.6" customHeight="1">
      <c r="A1" s="15" t="s">
        <v>59</v>
      </c>
      <c r="B1" s="11"/>
      <c r="C1" s="8"/>
      <c r="D1" s="11"/>
    </row>
    <row r="2" spans="1:7" ht="14.45" customHeight="1">
      <c r="A2" s="13" t="str">
        <f>CONCATENATE("Total Monthly Volume for ",'Table 1'!A2)</f>
        <v>Total Monthly Volume for October 2023</v>
      </c>
      <c r="B2" s="12"/>
      <c r="C2" s="11"/>
    </row>
    <row r="3" spans="1:7" ht="14.45" customHeight="1">
      <c r="A3" s="13"/>
      <c r="B3" s="12"/>
      <c r="C3" s="11"/>
    </row>
    <row r="4" spans="1:7" ht="14.45" customHeight="1" thickBot="1">
      <c r="A4" s="13"/>
      <c r="B4" s="12"/>
      <c r="C4" s="11"/>
      <c r="D4" s="36" t="s">
        <v>34</v>
      </c>
    </row>
    <row r="5" spans="1:7" ht="32.25" thickBot="1">
      <c r="A5" s="37" t="s">
        <v>60</v>
      </c>
      <c r="B5" s="38" t="s">
        <v>61</v>
      </c>
      <c r="C5" s="38" t="s">
        <v>62</v>
      </c>
      <c r="D5" s="37" t="s">
        <v>37</v>
      </c>
    </row>
    <row r="6" spans="1:7" ht="14.45" customHeight="1">
      <c r="A6" s="39" t="s">
        <v>38</v>
      </c>
      <c r="B6" s="40">
        <v>17286</v>
      </c>
      <c r="C6" s="40">
        <v>41926</v>
      </c>
      <c r="D6" s="40">
        <v>59212</v>
      </c>
      <c r="G6" s="41"/>
    </row>
    <row r="7" spans="1:7" ht="14.45" customHeight="1">
      <c r="A7" s="39" t="s">
        <v>39</v>
      </c>
      <c r="B7" s="40">
        <v>7259</v>
      </c>
      <c r="C7" s="40">
        <v>27313</v>
      </c>
      <c r="D7" s="40">
        <v>34572</v>
      </c>
      <c r="G7" s="41"/>
    </row>
    <row r="8" spans="1:7" ht="14.45" customHeight="1">
      <c r="A8" s="39" t="s">
        <v>40</v>
      </c>
      <c r="B8" s="40">
        <v>14547</v>
      </c>
      <c r="C8" s="40">
        <v>134647</v>
      </c>
      <c r="D8" s="40">
        <v>149194</v>
      </c>
      <c r="G8" s="41"/>
    </row>
    <row r="9" spans="1:7" ht="14.45" customHeight="1">
      <c r="A9" s="39" t="s">
        <v>41</v>
      </c>
      <c r="B9" s="40">
        <v>52999</v>
      </c>
      <c r="C9" s="40">
        <v>277549</v>
      </c>
      <c r="D9" s="40">
        <v>330548</v>
      </c>
      <c r="G9" s="41"/>
    </row>
    <row r="10" spans="1:7" ht="14.45" customHeight="1">
      <c r="A10" s="39" t="s">
        <v>42</v>
      </c>
      <c r="B10" s="40">
        <v>5503</v>
      </c>
      <c r="C10" s="40">
        <v>114135</v>
      </c>
      <c r="D10" s="40">
        <v>119638</v>
      </c>
      <c r="G10" s="41"/>
    </row>
    <row r="11" spans="1:7" ht="14.45" customHeight="1">
      <c r="A11" s="39" t="s">
        <v>43</v>
      </c>
      <c r="B11" s="40">
        <v>2542</v>
      </c>
      <c r="C11" s="40">
        <v>15176</v>
      </c>
      <c r="D11" s="40">
        <v>17718</v>
      </c>
      <c r="G11" s="41"/>
    </row>
    <row r="12" spans="1:7" ht="14.45" customHeight="1">
      <c r="A12" s="39" t="s">
        <v>44</v>
      </c>
      <c r="B12" s="40">
        <v>4674</v>
      </c>
      <c r="C12" s="40">
        <v>16091</v>
      </c>
      <c r="D12" s="40">
        <v>20765</v>
      </c>
      <c r="G12" s="41"/>
    </row>
    <row r="13" spans="1:7" ht="14.45" customHeight="1">
      <c r="A13" s="39" t="s">
        <v>45</v>
      </c>
      <c r="B13" s="40">
        <v>17413</v>
      </c>
      <c r="C13" s="40">
        <v>229560</v>
      </c>
      <c r="D13" s="40">
        <v>246973</v>
      </c>
      <c r="G13" s="41"/>
    </row>
    <row r="14" spans="1:7" ht="14.45" customHeight="1">
      <c r="A14" s="39" t="s">
        <v>46</v>
      </c>
      <c r="B14" s="40">
        <v>163978</v>
      </c>
      <c r="C14" s="40">
        <v>1510568</v>
      </c>
      <c r="D14" s="40">
        <v>1674546</v>
      </c>
      <c r="G14" s="41"/>
    </row>
    <row r="15" spans="1:7" ht="14.45" customHeight="1" thickBot="1">
      <c r="A15" s="42" t="s">
        <v>47</v>
      </c>
      <c r="B15" s="43">
        <v>286201</v>
      </c>
      <c r="C15" s="43">
        <v>2366965</v>
      </c>
      <c r="D15" s="43">
        <v>2653166</v>
      </c>
      <c r="G15" s="41"/>
    </row>
    <row r="16" spans="1:7" ht="14.45" customHeight="1">
      <c r="A16" s="39" t="s">
        <v>48</v>
      </c>
      <c r="B16" s="40">
        <v>257</v>
      </c>
      <c r="C16" s="40">
        <v>1098</v>
      </c>
      <c r="D16" s="40">
        <v>1355</v>
      </c>
      <c r="G16" s="41"/>
    </row>
    <row r="17" spans="1:7" ht="14.45" customHeight="1">
      <c r="A17" s="39" t="s">
        <v>49</v>
      </c>
      <c r="B17" s="40">
        <v>1552</v>
      </c>
      <c r="C17" s="40">
        <v>4413</v>
      </c>
      <c r="D17" s="40">
        <v>5965</v>
      </c>
      <c r="G17" s="41"/>
    </row>
    <row r="18" spans="1:7" ht="14.45" customHeight="1">
      <c r="A18" s="39" t="s">
        <v>50</v>
      </c>
      <c r="B18" s="40">
        <v>279</v>
      </c>
      <c r="C18" s="40">
        <v>240</v>
      </c>
      <c r="D18" s="40">
        <v>519</v>
      </c>
      <c r="G18" s="41"/>
    </row>
    <row r="19" spans="1:7" ht="14.45" customHeight="1">
      <c r="A19" s="39" t="s">
        <v>51</v>
      </c>
      <c r="B19" s="40">
        <v>869</v>
      </c>
      <c r="C19" s="40">
        <v>558</v>
      </c>
      <c r="D19" s="40">
        <v>1427</v>
      </c>
      <c r="G19" s="41"/>
    </row>
    <row r="20" spans="1:7" ht="14.45" customHeight="1">
      <c r="A20" s="39" t="s">
        <v>52</v>
      </c>
      <c r="B20" s="40">
        <v>1793</v>
      </c>
      <c r="C20" s="40">
        <v>2863</v>
      </c>
      <c r="D20" s="40">
        <v>4656</v>
      </c>
      <c r="G20" s="41"/>
    </row>
    <row r="21" spans="1:7" ht="14.45" customHeight="1" thickBot="1">
      <c r="A21" s="42" t="s">
        <v>47</v>
      </c>
      <c r="B21" s="43">
        <v>4750</v>
      </c>
      <c r="C21" s="43">
        <v>9172</v>
      </c>
      <c r="D21" s="43">
        <v>13922</v>
      </c>
      <c r="G21" s="41"/>
    </row>
    <row r="22" spans="1:7" ht="14.45" customHeight="1">
      <c r="A22" s="39" t="s">
        <v>53</v>
      </c>
      <c r="B22" s="40">
        <v>483</v>
      </c>
      <c r="C22" s="40">
        <v>9549</v>
      </c>
      <c r="D22" s="40">
        <v>10032</v>
      </c>
      <c r="G22" s="41"/>
    </row>
    <row r="23" spans="1:7" ht="14.45" customHeight="1">
      <c r="A23" s="39" t="s">
        <v>54</v>
      </c>
      <c r="B23" s="40">
        <v>1565</v>
      </c>
      <c r="C23" s="40">
        <v>3528</v>
      </c>
      <c r="D23" s="40">
        <v>5093</v>
      </c>
      <c r="G23" s="41"/>
    </row>
    <row r="24" spans="1:7" ht="14.45" customHeight="1">
      <c r="A24" s="39" t="s">
        <v>55</v>
      </c>
      <c r="B24" s="40">
        <v>3008</v>
      </c>
      <c r="C24" s="40">
        <v>39017</v>
      </c>
      <c r="D24" s="40">
        <v>42025</v>
      </c>
      <c r="G24" s="41"/>
    </row>
    <row r="25" spans="1:7" ht="14.45" customHeight="1">
      <c r="A25" s="39" t="s">
        <v>56</v>
      </c>
      <c r="B25" s="40">
        <v>6588</v>
      </c>
      <c r="C25" s="40">
        <v>82648</v>
      </c>
      <c r="D25" s="40">
        <v>89236</v>
      </c>
      <c r="G25" s="41"/>
    </row>
    <row r="26" spans="1:7" ht="14.45" customHeight="1" thickBot="1">
      <c r="A26" s="42" t="s">
        <v>47</v>
      </c>
      <c r="B26" s="43">
        <v>11644</v>
      </c>
      <c r="C26" s="43">
        <v>134742</v>
      </c>
      <c r="D26" s="43">
        <v>146386</v>
      </c>
      <c r="G26" s="41"/>
    </row>
    <row r="27" spans="1:7" ht="14.45" customHeight="1" thickBot="1">
      <c r="A27" s="42" t="s">
        <v>57</v>
      </c>
      <c r="B27" s="43">
        <v>302595</v>
      </c>
      <c r="C27" s="43">
        <v>2510879</v>
      </c>
      <c r="D27" s="43">
        <v>2813474</v>
      </c>
      <c r="G27" s="41"/>
    </row>
    <row r="29" spans="1:7" ht="14.45" customHeight="1">
      <c r="A29" s="44" t="s">
        <v>31</v>
      </c>
    </row>
    <row r="30" spans="1:7" ht="14.45" customHeight="1">
      <c r="A30" s="44"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showGridLines="0" zoomScale="80" zoomScaleNormal="80" workbookViewId="0" xr3:uid="{F9CF3CF3-643B-5BE6-8B46-32C596A47465}">
      <selection activeCell="B10" sqref="B10"/>
    </sheetView>
  </sheetViews>
  <sheetFormatPr defaultColWidth="8.85546875" defaultRowHeight="15.75"/>
  <cols>
    <col min="1" max="1" width="25.5703125" style="35" customWidth="1"/>
    <col min="2" max="2" width="21.5703125" style="35" customWidth="1"/>
    <col min="3" max="3" width="22.140625" style="35" customWidth="1"/>
    <col min="4" max="4" width="23" style="35" customWidth="1"/>
    <col min="5" max="16384" width="8.85546875" style="35"/>
  </cols>
  <sheetData>
    <row r="1" spans="1:7" ht="15.6" customHeight="1">
      <c r="A1" s="15" t="s">
        <v>63</v>
      </c>
      <c r="B1" s="11"/>
      <c r="C1" s="8"/>
      <c r="D1" s="11"/>
    </row>
    <row r="2" spans="1:7" ht="14.45" customHeight="1">
      <c r="A2" s="13" t="str">
        <f>CONCATENATE("Total Monthly Volume for ",'Table 1'!A2)</f>
        <v>Total Monthly Volume for October 2023</v>
      </c>
      <c r="B2" s="12"/>
      <c r="C2" s="11"/>
    </row>
    <row r="3" spans="1:7" ht="14.45" customHeight="1">
      <c r="A3" s="13"/>
      <c r="B3" s="12"/>
      <c r="C3" s="11"/>
    </row>
    <row r="4" spans="1:7" ht="14.45" customHeight="1" thickBot="1">
      <c r="A4" s="13"/>
      <c r="B4" s="12"/>
      <c r="C4" s="11"/>
      <c r="D4" s="36" t="s">
        <v>64</v>
      </c>
    </row>
    <row r="5" spans="1:7" ht="32.25" thickBot="1">
      <c r="A5" s="37"/>
      <c r="B5" s="38" t="s">
        <v>61</v>
      </c>
      <c r="C5" s="38" t="s">
        <v>62</v>
      </c>
      <c r="D5" s="37" t="s">
        <v>37</v>
      </c>
    </row>
    <row r="6" spans="1:7" ht="14.45" customHeight="1">
      <c r="A6" s="39" t="s">
        <v>38</v>
      </c>
      <c r="B6" s="40">
        <v>408302</v>
      </c>
      <c r="C6" s="40">
        <v>626864</v>
      </c>
      <c r="D6" s="40">
        <v>1035166</v>
      </c>
      <c r="G6" s="41"/>
    </row>
    <row r="7" spans="1:7" ht="14.45" customHeight="1">
      <c r="A7" s="39" t="s">
        <v>39</v>
      </c>
      <c r="B7" s="40">
        <v>35638</v>
      </c>
      <c r="C7" s="40">
        <v>417221</v>
      </c>
      <c r="D7" s="40">
        <v>452859</v>
      </c>
      <c r="G7" s="41"/>
    </row>
    <row r="8" spans="1:7" ht="14.45" customHeight="1">
      <c r="A8" s="39" t="s">
        <v>40</v>
      </c>
      <c r="B8" s="40">
        <v>97062</v>
      </c>
      <c r="C8" s="40">
        <v>1036004</v>
      </c>
      <c r="D8" s="40">
        <v>1133066</v>
      </c>
      <c r="G8" s="41"/>
    </row>
    <row r="9" spans="1:7" ht="14.45" customHeight="1">
      <c r="A9" s="39" t="s">
        <v>41</v>
      </c>
      <c r="B9" s="40">
        <v>213935</v>
      </c>
      <c r="C9" s="40">
        <v>2565864</v>
      </c>
      <c r="D9" s="40">
        <v>2779799</v>
      </c>
      <c r="G9" s="41"/>
    </row>
    <row r="10" spans="1:7" ht="14.45" customHeight="1">
      <c r="A10" s="39" t="s">
        <v>42</v>
      </c>
      <c r="B10" s="40">
        <v>46426</v>
      </c>
      <c r="C10" s="40">
        <v>803389</v>
      </c>
      <c r="D10" s="40">
        <v>849815</v>
      </c>
      <c r="G10" s="41"/>
    </row>
    <row r="11" spans="1:7" ht="14.45" customHeight="1">
      <c r="A11" s="39" t="s">
        <v>43</v>
      </c>
      <c r="B11" s="40">
        <v>19243</v>
      </c>
      <c r="C11" s="40">
        <v>191938</v>
      </c>
      <c r="D11" s="40">
        <v>211181</v>
      </c>
      <c r="G11" s="41"/>
    </row>
    <row r="12" spans="1:7" ht="14.45" customHeight="1">
      <c r="A12" s="39" t="s">
        <v>44</v>
      </c>
      <c r="B12" s="40">
        <v>14915</v>
      </c>
      <c r="C12" s="40">
        <v>223451</v>
      </c>
      <c r="D12" s="40">
        <v>238366</v>
      </c>
      <c r="G12" s="41"/>
    </row>
    <row r="13" spans="1:7" ht="14.45" customHeight="1">
      <c r="A13" s="39" t="s">
        <v>45</v>
      </c>
      <c r="B13" s="40">
        <v>79140</v>
      </c>
      <c r="C13" s="40">
        <v>1180535</v>
      </c>
      <c r="D13" s="40">
        <v>1259675</v>
      </c>
      <c r="G13" s="41"/>
    </row>
    <row r="14" spans="1:7" ht="14.45" customHeight="1">
      <c r="A14" s="39" t="s">
        <v>46</v>
      </c>
      <c r="B14" s="40">
        <v>85698</v>
      </c>
      <c r="C14" s="40">
        <v>1433494</v>
      </c>
      <c r="D14" s="40">
        <v>1519192</v>
      </c>
      <c r="G14" s="41"/>
    </row>
    <row r="15" spans="1:7" ht="14.45" customHeight="1" thickBot="1">
      <c r="A15" s="42" t="s">
        <v>47</v>
      </c>
      <c r="B15" s="43">
        <v>1000359</v>
      </c>
      <c r="C15" s="43">
        <v>8478760</v>
      </c>
      <c r="D15" s="43">
        <v>9479119</v>
      </c>
      <c r="G15" s="41"/>
    </row>
    <row r="16" spans="1:7" ht="14.45" customHeight="1">
      <c r="A16" s="39" t="s">
        <v>48</v>
      </c>
      <c r="B16" s="40">
        <v>921</v>
      </c>
      <c r="C16" s="40">
        <v>877</v>
      </c>
      <c r="D16" s="40">
        <v>1798</v>
      </c>
      <c r="G16" s="41"/>
    </row>
    <row r="17" spans="1:7" ht="14.45" customHeight="1">
      <c r="A17" s="39" t="s">
        <v>49</v>
      </c>
      <c r="B17" s="40">
        <v>1537</v>
      </c>
      <c r="C17" s="40">
        <v>3940</v>
      </c>
      <c r="D17" s="40">
        <v>5477</v>
      </c>
      <c r="G17" s="41"/>
    </row>
    <row r="18" spans="1:7" ht="14.45" customHeight="1">
      <c r="A18" s="39" t="s">
        <v>50</v>
      </c>
      <c r="B18" s="40">
        <v>1050</v>
      </c>
      <c r="C18" s="40">
        <v>563</v>
      </c>
      <c r="D18" s="40">
        <v>1613</v>
      </c>
      <c r="G18" s="41"/>
    </row>
    <row r="19" spans="1:7" ht="14.45" customHeight="1">
      <c r="A19" s="39" t="s">
        <v>51</v>
      </c>
      <c r="B19" s="40">
        <v>1501</v>
      </c>
      <c r="C19" s="40">
        <v>100</v>
      </c>
      <c r="D19" s="40">
        <v>1601</v>
      </c>
      <c r="G19" s="41"/>
    </row>
    <row r="20" spans="1:7" ht="14.45" customHeight="1">
      <c r="A20" s="39" t="s">
        <v>52</v>
      </c>
      <c r="B20" s="40">
        <v>2012</v>
      </c>
      <c r="C20" s="40">
        <v>2386</v>
      </c>
      <c r="D20" s="40">
        <v>4398</v>
      </c>
      <c r="G20" s="41"/>
    </row>
    <row r="21" spans="1:7" ht="14.45" customHeight="1" thickBot="1">
      <c r="A21" s="42" t="s">
        <v>47</v>
      </c>
      <c r="B21" s="43">
        <v>7021</v>
      </c>
      <c r="C21" s="43">
        <v>7866</v>
      </c>
      <c r="D21" s="43">
        <v>14887</v>
      </c>
      <c r="G21" s="41"/>
    </row>
    <row r="22" spans="1:7" ht="14.45" customHeight="1">
      <c r="A22" s="39" t="s">
        <v>53</v>
      </c>
      <c r="B22" s="40">
        <v>1099</v>
      </c>
      <c r="C22" s="40">
        <v>44853</v>
      </c>
      <c r="D22" s="40">
        <v>45952</v>
      </c>
      <c r="G22" s="41"/>
    </row>
    <row r="23" spans="1:7" ht="14.45" customHeight="1">
      <c r="A23" s="39" t="s">
        <v>54</v>
      </c>
      <c r="B23" s="40">
        <v>713</v>
      </c>
      <c r="C23" s="40">
        <v>20063</v>
      </c>
      <c r="D23" s="40">
        <v>20776</v>
      </c>
      <c r="G23" s="41"/>
    </row>
    <row r="24" spans="1:7" ht="14.45" customHeight="1">
      <c r="A24" s="39" t="s">
        <v>55</v>
      </c>
      <c r="B24" s="40">
        <v>4553</v>
      </c>
      <c r="C24" s="40">
        <v>100129</v>
      </c>
      <c r="D24" s="40">
        <v>104682</v>
      </c>
      <c r="G24" s="41"/>
    </row>
    <row r="25" spans="1:7" ht="14.45" customHeight="1">
      <c r="A25" s="39" t="s">
        <v>56</v>
      </c>
      <c r="B25" s="40">
        <v>16378</v>
      </c>
      <c r="C25" s="40">
        <v>430219</v>
      </c>
      <c r="D25" s="40">
        <v>446597</v>
      </c>
      <c r="G25" s="41"/>
    </row>
    <row r="26" spans="1:7" ht="14.45" customHeight="1" thickBot="1">
      <c r="A26" s="42" t="s">
        <v>47</v>
      </c>
      <c r="B26" s="43">
        <v>22743</v>
      </c>
      <c r="C26" s="43">
        <v>595264</v>
      </c>
      <c r="D26" s="43">
        <v>618007</v>
      </c>
      <c r="G26" s="41"/>
    </row>
    <row r="27" spans="1:7" ht="14.45" customHeight="1" thickBot="1">
      <c r="A27" s="42" t="s">
        <v>57</v>
      </c>
      <c r="B27" s="43">
        <v>1030123</v>
      </c>
      <c r="C27" s="43">
        <v>9081890</v>
      </c>
      <c r="D27" s="43">
        <v>10112013</v>
      </c>
      <c r="G27" s="41"/>
    </row>
    <row r="29" spans="1:7" ht="14.45" customHeight="1">
      <c r="A29" s="44" t="s">
        <v>31</v>
      </c>
    </row>
    <row r="30" spans="1:7" ht="14.45" customHeight="1">
      <c r="A30" s="44"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0"/>
  <sheetViews>
    <sheetView showGridLines="0" zoomScale="80" zoomScaleNormal="80" workbookViewId="0" xr3:uid="{78B4E459-6924-5F8B-B7BA-2DD04133E49E}">
      <selection activeCell="H16" sqref="H16"/>
    </sheetView>
  </sheetViews>
  <sheetFormatPr defaultColWidth="8.85546875" defaultRowHeight="15.75"/>
  <cols>
    <col min="1" max="1" width="25.5703125" style="35" customWidth="1"/>
    <col min="2" max="2" width="21.5703125" style="35" customWidth="1"/>
    <col min="3" max="3" width="22.140625" style="35" customWidth="1"/>
    <col min="4" max="4" width="23" style="35" customWidth="1"/>
    <col min="5" max="16384" width="8.85546875" style="35"/>
  </cols>
  <sheetData>
    <row r="1" spans="1:7" ht="15.6" customHeight="1">
      <c r="A1" s="15" t="s">
        <v>65</v>
      </c>
      <c r="B1" s="11"/>
      <c r="C1" s="8"/>
      <c r="D1" s="11"/>
    </row>
    <row r="2" spans="1:7" ht="14.45" customHeight="1">
      <c r="A2" s="13" t="str">
        <f>CONCATENATE("Total Monthly Volume for ",'Table 1'!A2)</f>
        <v>Total Monthly Volume for October 2023</v>
      </c>
      <c r="B2" s="12"/>
      <c r="C2" s="11"/>
    </row>
    <row r="3" spans="1:7" ht="14.45" customHeight="1">
      <c r="A3" s="13"/>
      <c r="B3" s="12"/>
      <c r="C3" s="11"/>
    </row>
    <row r="4" spans="1:7" ht="14.45" customHeight="1" thickBot="1">
      <c r="A4" s="13"/>
      <c r="B4" s="12"/>
      <c r="C4" s="11"/>
      <c r="D4" s="36" t="s">
        <v>64</v>
      </c>
    </row>
    <row r="5" spans="1:7" ht="32.25" thickBot="1">
      <c r="A5" s="37"/>
      <c r="B5" s="38" t="s">
        <v>61</v>
      </c>
      <c r="C5" s="38" t="s">
        <v>62</v>
      </c>
      <c r="D5" s="37" t="s">
        <v>37</v>
      </c>
    </row>
    <row r="6" spans="1:7" ht="14.45" customHeight="1">
      <c r="A6" s="39" t="s">
        <v>38</v>
      </c>
      <c r="B6" s="40">
        <v>3077</v>
      </c>
      <c r="C6" s="40">
        <v>23688</v>
      </c>
      <c r="D6" s="40">
        <v>26765</v>
      </c>
      <c r="G6" s="41"/>
    </row>
    <row r="7" spans="1:7" ht="14.45" customHeight="1">
      <c r="A7" s="39" t="s">
        <v>39</v>
      </c>
      <c r="B7" s="40">
        <v>2488</v>
      </c>
      <c r="C7" s="40">
        <v>22492</v>
      </c>
      <c r="D7" s="40">
        <v>24980</v>
      </c>
      <c r="G7" s="41"/>
    </row>
    <row r="8" spans="1:7" ht="14.45" customHeight="1">
      <c r="A8" s="39" t="s">
        <v>40</v>
      </c>
      <c r="B8" s="40">
        <v>6215</v>
      </c>
      <c r="C8" s="40">
        <v>64032</v>
      </c>
      <c r="D8" s="40">
        <v>70247</v>
      </c>
      <c r="G8" s="41"/>
    </row>
    <row r="9" spans="1:7" ht="14.45" customHeight="1">
      <c r="A9" s="39" t="s">
        <v>41</v>
      </c>
      <c r="B9" s="40">
        <v>13673</v>
      </c>
      <c r="C9" s="40">
        <v>267977</v>
      </c>
      <c r="D9" s="40">
        <v>281650</v>
      </c>
      <c r="G9" s="41"/>
    </row>
    <row r="10" spans="1:7" ht="14.45" customHeight="1">
      <c r="A10" s="39" t="s">
        <v>42</v>
      </c>
      <c r="B10" s="40">
        <v>3073</v>
      </c>
      <c r="C10" s="40">
        <v>74011</v>
      </c>
      <c r="D10" s="40">
        <v>77084</v>
      </c>
      <c r="G10" s="41"/>
    </row>
    <row r="11" spans="1:7" ht="14.45" customHeight="1">
      <c r="A11" s="39" t="s">
        <v>43</v>
      </c>
      <c r="B11" s="40">
        <v>391</v>
      </c>
      <c r="C11" s="40">
        <v>5946</v>
      </c>
      <c r="D11" s="40">
        <v>6337</v>
      </c>
      <c r="G11" s="41"/>
    </row>
    <row r="12" spans="1:7" ht="14.45" customHeight="1">
      <c r="A12" s="39" t="s">
        <v>44</v>
      </c>
      <c r="B12" s="40">
        <v>2659</v>
      </c>
      <c r="C12" s="40">
        <v>12379</v>
      </c>
      <c r="D12" s="40">
        <v>15038</v>
      </c>
      <c r="G12" s="41"/>
    </row>
    <row r="13" spans="1:7" ht="14.45" customHeight="1">
      <c r="A13" s="39" t="s">
        <v>45</v>
      </c>
      <c r="B13" s="40">
        <v>10712</v>
      </c>
      <c r="C13" s="40">
        <v>272319</v>
      </c>
      <c r="D13" s="40">
        <v>283031</v>
      </c>
      <c r="G13" s="41"/>
    </row>
    <row r="14" spans="1:7" ht="14.45" customHeight="1">
      <c r="A14" s="39" t="s">
        <v>46</v>
      </c>
      <c r="B14" s="40">
        <v>10044</v>
      </c>
      <c r="C14" s="40">
        <v>200635</v>
      </c>
      <c r="D14" s="40">
        <v>210679</v>
      </c>
      <c r="G14" s="41"/>
    </row>
    <row r="15" spans="1:7" ht="14.45" customHeight="1" thickBot="1">
      <c r="A15" s="42" t="s">
        <v>47</v>
      </c>
      <c r="B15" s="43">
        <v>52332</v>
      </c>
      <c r="C15" s="43">
        <v>943479</v>
      </c>
      <c r="D15" s="43">
        <v>995811</v>
      </c>
      <c r="G15" s="41"/>
    </row>
    <row r="16" spans="1:7" ht="14.45" customHeight="1">
      <c r="A16" s="39" t="s">
        <v>48</v>
      </c>
      <c r="B16" s="40">
        <v>78</v>
      </c>
      <c r="C16" s="40">
        <v>93</v>
      </c>
      <c r="D16" s="40">
        <v>171</v>
      </c>
      <c r="G16" s="41"/>
    </row>
    <row r="17" spans="1:7" ht="14.45" customHeight="1">
      <c r="A17" s="39" t="s">
        <v>49</v>
      </c>
      <c r="B17" s="40">
        <v>61</v>
      </c>
      <c r="C17" s="40">
        <v>1297</v>
      </c>
      <c r="D17" s="40">
        <v>1358</v>
      </c>
      <c r="G17" s="41"/>
    </row>
    <row r="18" spans="1:7" ht="14.45" customHeight="1">
      <c r="A18" s="39" t="s">
        <v>50</v>
      </c>
      <c r="B18" s="40">
        <v>168</v>
      </c>
      <c r="C18" s="40">
        <v>1079</v>
      </c>
      <c r="D18" s="40">
        <v>1247</v>
      </c>
      <c r="G18" s="41"/>
    </row>
    <row r="19" spans="1:7" ht="14.45" customHeight="1">
      <c r="A19" s="39" t="s">
        <v>51</v>
      </c>
      <c r="B19" s="40">
        <v>5</v>
      </c>
      <c r="C19" s="40">
        <v>238</v>
      </c>
      <c r="D19" s="40">
        <v>243</v>
      </c>
      <c r="G19" s="41"/>
    </row>
    <row r="20" spans="1:7" ht="14.45" customHeight="1">
      <c r="A20" s="39" t="s">
        <v>52</v>
      </c>
      <c r="B20" s="40">
        <v>640</v>
      </c>
      <c r="C20" s="40">
        <v>1281</v>
      </c>
      <c r="D20" s="40">
        <v>1921</v>
      </c>
      <c r="G20" s="41"/>
    </row>
    <row r="21" spans="1:7" ht="14.45" customHeight="1" thickBot="1">
      <c r="A21" s="42" t="s">
        <v>47</v>
      </c>
      <c r="B21" s="43">
        <v>952</v>
      </c>
      <c r="C21" s="43">
        <v>3988</v>
      </c>
      <c r="D21" s="43">
        <v>4940</v>
      </c>
      <c r="G21" s="41"/>
    </row>
    <row r="22" spans="1:7" ht="14.45" customHeight="1">
      <c r="A22" s="39" t="s">
        <v>53</v>
      </c>
      <c r="B22" s="40">
        <v>542</v>
      </c>
      <c r="C22" s="40">
        <v>3601</v>
      </c>
      <c r="D22" s="40">
        <v>4143</v>
      </c>
      <c r="G22" s="41"/>
    </row>
    <row r="23" spans="1:7" ht="14.45" customHeight="1">
      <c r="A23" s="39" t="s">
        <v>54</v>
      </c>
      <c r="B23" s="40">
        <v>151</v>
      </c>
      <c r="C23" s="40">
        <v>4499</v>
      </c>
      <c r="D23" s="40">
        <v>4650</v>
      </c>
      <c r="G23" s="41"/>
    </row>
    <row r="24" spans="1:7" ht="14.45" customHeight="1">
      <c r="A24" s="39" t="s">
        <v>55</v>
      </c>
      <c r="B24" s="40">
        <v>840</v>
      </c>
      <c r="C24" s="40">
        <v>14066</v>
      </c>
      <c r="D24" s="40">
        <v>14906</v>
      </c>
      <c r="G24" s="41"/>
    </row>
    <row r="25" spans="1:7" ht="14.45" customHeight="1">
      <c r="A25" s="39" t="s">
        <v>56</v>
      </c>
      <c r="B25" s="40">
        <v>8346</v>
      </c>
      <c r="C25" s="40">
        <v>107603</v>
      </c>
      <c r="D25" s="40">
        <v>115949</v>
      </c>
      <c r="G25" s="41"/>
    </row>
    <row r="26" spans="1:7" ht="14.45" customHeight="1" thickBot="1">
      <c r="A26" s="42" t="s">
        <v>47</v>
      </c>
      <c r="B26" s="43">
        <v>9879</v>
      </c>
      <c r="C26" s="43">
        <v>129769</v>
      </c>
      <c r="D26" s="43">
        <v>139648</v>
      </c>
      <c r="G26" s="41"/>
    </row>
    <row r="27" spans="1:7" ht="14.45" customHeight="1" thickBot="1">
      <c r="A27" s="42" t="s">
        <v>57</v>
      </c>
      <c r="B27" s="43">
        <v>63163</v>
      </c>
      <c r="C27" s="43">
        <v>1077236</v>
      </c>
      <c r="D27" s="43">
        <v>1140399</v>
      </c>
      <c r="G27" s="41"/>
    </row>
    <row r="29" spans="1:7" ht="14.45" customHeight="1">
      <c r="A29" s="44" t="s">
        <v>31</v>
      </c>
    </row>
    <row r="30" spans="1:7" ht="14.45" customHeight="1">
      <c r="A30" s="44" t="s">
        <v>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SharedContentType xmlns="Microsoft.SharePoint.Taxonomy.ContentTypeSync" SourceId="afabadb4-2257-48ec-869f-64421b8f49cd" ContentTypeId="0x0101003618E443DE96424ABE734F4442FBF2B3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BEC379-1275-457F-A237-ABADA98C2D9D}"/>
</file>

<file path=customXml/itemProps2.xml><?xml version="1.0" encoding="utf-8"?>
<ds:datastoreItem xmlns:ds="http://schemas.openxmlformats.org/officeDocument/2006/customXml" ds:itemID="{8557FE04-F61A-47BA-A3CE-F426288FD13C}"/>
</file>

<file path=docProps/app.xml><?xml version="1.0" encoding="utf-8"?>
<Properties xmlns="http://schemas.openxmlformats.org/officeDocument/2006/extended-properties" xmlns:vt="http://schemas.openxmlformats.org/officeDocument/2006/docPropsVTypes">
  <Application>Microsoft Excel Online</Application>
  <Manager/>
  <Company>WOG ICT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Survey of Singapore FX Volume (Oct 2019)</dc:title>
  <dc:subject/>
  <dc:creator>Elys LOW (MAS)</dc:creator>
  <cp:keywords/>
  <dc:description/>
  <cp:lastModifiedBy>Nuraadilah MOHAMMAD ELHAM (MAS)</cp:lastModifiedBy>
  <cp:revision/>
  <dcterms:created xsi:type="dcterms:W3CDTF">2019-07-11T08:03:38Z</dcterms:created>
  <dcterms:modified xsi:type="dcterms:W3CDTF">2024-02-01T06:35:56Z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0x0101003618E443DE96424ABE734F4442FBF2B301005CECAD79458CBD429E44A875335B1944</vt:lpwstr>
  </property>
  <property fmtid="{D5CDD505-2E9C-101B-9397-08002B2CF9AE}" pid="3" name="_dlc_DocIdItemGuid">
    <vt:lpwstr>82c92a3d-e444-40af-9d3e-261b7c41679c</vt:lpwstr>
  </property>
  <property fmtid="{D5CDD505-2E9C-101B-9397-08002B2CF9AE}" pid="4" name="Projects">
    <vt:lpwstr/>
  </property>
  <property fmtid="{D5CDD505-2E9C-101B-9397-08002B2CF9AE}" pid="5" name="Geographical">
    <vt:lpwstr/>
  </property>
  <property fmtid="{D5CDD505-2E9C-101B-9397-08002B2CF9AE}" pid="6" name="Document Type">
    <vt:lpwstr>2;#Statistics|6ca398ee-d4fd-419b-841f-c0b7bdf9280d</vt:lpwstr>
  </property>
  <property fmtid="{D5CDD505-2E9C-101B-9397-08002B2CF9AE}" pid="7" name="Security Classification">
    <vt:lpwstr>3;#Confidential|a064495a-ae26-4d7f-a893-8f95d5825856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1;#Data Governance ＆ Analytics|12cb0b2e-66ac-47aa-9729-0c9b97c84a7d</vt:lpwstr>
  </property>
  <property fmtid="{D5CDD505-2E9C-101B-9397-08002B2CF9AE}" pid="12" name="MSIP_Label_4f288355-fb4c-44cd-b9ca-40cfc2aee5f8_Enabled">
    <vt:lpwstr>true</vt:lpwstr>
  </property>
  <property fmtid="{D5CDD505-2E9C-101B-9397-08002B2CF9AE}" pid="13" name="MSIP_Label_4f288355-fb4c-44cd-b9ca-40cfc2aee5f8_SetDate">
    <vt:lpwstr>2022-01-18T08:19:42Z</vt:lpwstr>
  </property>
  <property fmtid="{D5CDD505-2E9C-101B-9397-08002B2CF9AE}" pid="14" name="MSIP_Label_4f288355-fb4c-44cd-b9ca-40cfc2aee5f8_Method">
    <vt:lpwstr>Standard</vt:lpwstr>
  </property>
  <property fmtid="{D5CDD505-2E9C-101B-9397-08002B2CF9AE}" pid="15" name="MSIP_Label_4f288355-fb4c-44cd-b9ca-40cfc2aee5f8_Name">
    <vt:lpwstr>Non Sensitive_1</vt:lpwstr>
  </property>
  <property fmtid="{D5CDD505-2E9C-101B-9397-08002B2CF9AE}" pid="16" name="MSIP_Label_4f288355-fb4c-44cd-b9ca-40cfc2aee5f8_SiteId">
    <vt:lpwstr>0b11c524-9a1c-4e1b-84cb-6336aefc2243</vt:lpwstr>
  </property>
  <property fmtid="{D5CDD505-2E9C-101B-9397-08002B2CF9AE}" pid="17" name="MSIP_Label_4f288355-fb4c-44cd-b9ca-40cfc2aee5f8_ActionId">
    <vt:lpwstr>059a8a85-daf5-4866-8e33-8480c796a6b2</vt:lpwstr>
  </property>
  <property fmtid="{D5CDD505-2E9C-101B-9397-08002B2CF9AE}" pid="18" name="MSIP_Label_4f288355-fb4c-44cd-b9ca-40cfc2aee5f8_ContentBits">
    <vt:lpwstr>0</vt:lpwstr>
  </property>
</Properties>
</file>