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mas_mjng\Desktop\"/>
    </mc:Choice>
  </mc:AlternateContent>
  <xr:revisionPtr revIDLastSave="0" documentId="13_ncr:1_{90E1AB74-228C-489C-8880-01A1BF44276A}" xr6:coauthVersionLast="47" xr6:coauthVersionMax="47" xr10:uidLastSave="{00000000-0000-0000-0000-000000000000}"/>
  <bookViews>
    <workbookView xWindow="-120" yWindow="-120" windowWidth="29040" windowHeight="15720" tabRatio="874"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3" l="1"/>
  <c r="B19" i="3"/>
  <c r="A14" i="1"/>
  <c r="A2" i="9"/>
  <c r="A2" i="8"/>
  <c r="A2" i="7"/>
  <c r="A2" i="6"/>
  <c r="A7" i="1"/>
  <c r="C19" i="3"/>
  <c r="A13" i="1"/>
  <c r="A12" i="1"/>
</calcChain>
</file>

<file path=xl/sharedStrings.xml><?xml version="1.0" encoding="utf-8"?>
<sst xmlns="http://schemas.openxmlformats.org/spreadsheetml/2006/main" count="161" uniqueCount="66">
  <si>
    <t>The Singapore Foreign Exchange Market Committee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</si>
  <si>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</si>
  <si>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</si>
  <si>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t xml:space="preserve">The results of the surveys can be found at </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</si>
  <si>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</si>
  <si>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</si>
  <si>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</si>
  <si>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</si>
  <si>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</si>
  <si>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</si>
  <si>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</si>
  <si>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</si>
  <si>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Sub-total</t>
  </si>
  <si>
    <t>OTHERS</t>
  </si>
  <si>
    <t>TOTAL</t>
  </si>
  <si>
    <t xml:space="preserve"> </t>
  </si>
  <si>
    <t>US$ mn</t>
  </si>
  <si>
    <t>Table 5: Foreign Exchange Options*</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</si>
  <si>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</si>
  <si>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</si>
  <si>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</si>
  <si>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</si>
  <si>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</si>
  <si>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</si>
  <si>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</si>
  <si>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</si>
  <si>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</si>
  <si>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</si>
  <si>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</si>
  <si>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</si>
  <si>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</si>
  <si>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</si>
  <si>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</si>
  <si>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</si>
  <si>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</si>
  <si>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</si>
  <si>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</si>
  <si>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</si>
  <si>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</si>
  <si>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</si>
  <si>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</si>
  <si>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</si>
  <si>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t xml:space="preserve">    Totals may not sum due to rounding.</t>
  </si>
  <si>
    <t>http://www.bankofengland.co.uk/markets/london-foreign-exchange-joint-standing-committee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</si>
  <si>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</si>
  <si>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USD/SGD</t>
  </si>
  <si>
    <t>USD/JPY</t>
  </si>
  <si>
    <t>USD/CAD</t>
  </si>
  <si>
    <t>USD/CHF</t>
  </si>
  <si>
    <t>GBP/JPY</t>
  </si>
  <si>
    <t>EUR/GBP</t>
  </si>
  <si>
    <t>EUR/JPY</t>
  </si>
  <si>
    <t>USD/OTHERS</t>
  </si>
  <si>
    <t>USD/RMB</t>
  </si>
  <si>
    <t>SGD/OTHERS</t>
  </si>
  <si>
    <t>SGD/RMB</t>
  </si>
  <si>
    <t>GBP/USD</t>
  </si>
  <si>
    <t>EUR/USD</t>
  </si>
  <si>
    <t>AUD/USD</t>
  </si>
  <si>
    <t>GBP/SGD</t>
  </si>
  <si>
    <t>EUR/SGD</t>
  </si>
  <si>
    <t>JPY/SGD</t>
  </si>
  <si>
    <t>Grand Total</t>
  </si>
  <si>
    <r>
      <t xml:space="preserve">          </t>
    </r>
    <r>
      <rPr>
        <b/>
        <i/>
        <sz val="12"/>
        <rFont val="Times New Roman"/>
        <family val="1"/>
      </rPr>
      <t>US$ mn</t>
    </r>
  </si>
  <si>
    <t>October 2024</t>
  </si>
  <si>
    <t>April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</si>
</sst>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mmmm\ yyyy"/>
    <numFmt numFmtId="165" formatCode="_-* #,##0_-;\-* #,##0_-;_-* &quot;-&quot;??_-;_-@_-"/>
  </numFmts>
  <fonts count="21">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
      <sz val="12"/>
      <name val="Times New Roman"/>
      <family val="1"/>
    </font>
    <font>
      <b/>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7" fillId="0" borderId="0" applyNumberFormat="0" applyFill="0" applyBorder="0" applyAlignment="0" applyProtection="0"/>
    <xf numFmtId="0" fontId="9" fillId="0" borderId="0"/>
    <xf numFmtId="43" fontId="18" fillId="0" borderId="0" applyFont="0" applyFill="0" applyBorder="0" applyAlignment="0" applyProtection="0"/>
    <xf numFmtId="9" fontId="18" fillId="0" borderId="0" applyFont="0" applyFill="0" applyBorder="0" applyAlignment="0" applyProtection="0"/>
  </cellStyleXfs>
  <cellXfs count="53">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vertical="center"/>
    </xf>
    <xf numFmtId="0" fontId="13" fillId="0" borderId="4" xfId="2" applyFont="1" applyBorder="1" applyAlignment="1">
      <alignment vertical="center"/>
    </xf>
    <xf numFmtId="0" fontId="9" fillId="0" borderId="0" xfId="2"/>
    <xf numFmtId="164" fontId="14" fillId="0" borderId="0" xfId="2" applyNumberFormat="1" applyFont="1" applyAlignment="1">
      <alignment horizontal="left"/>
    </xf>
    <xf numFmtId="0" fontId="14" fillId="0" borderId="0" xfId="2" applyFont="1"/>
    <xf numFmtId="0" fontId="12" fillId="0" borderId="1" xfId="2" applyFont="1" applyBorder="1" applyAlignment="1">
      <alignment horizontal="center" vertical="center" wrapText="1"/>
    </xf>
    <xf numFmtId="0" fontId="16" fillId="0" borderId="0" xfId="2" applyFont="1"/>
    <xf numFmtId="3" fontId="15"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5"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2" fillId="0" borderId="0" xfId="0" applyFont="1" applyAlignment="1">
      <alignment vertical="center"/>
    </xf>
    <xf numFmtId="0" fontId="12" fillId="0" borderId="0" xfId="0" quotePrefix="1" applyFont="1" applyAlignment="1">
      <alignment vertical="center"/>
    </xf>
    <xf numFmtId="0" fontId="13" fillId="0" borderId="0" xfId="0" applyFont="1" applyAlignment="1">
      <alignment vertical="center"/>
    </xf>
    <xf numFmtId="3" fontId="0" fillId="0" borderId="0" xfId="0" applyNumberFormat="1"/>
    <xf numFmtId="0" fontId="17" fillId="0" borderId="0" xfId="0" quotePrefix="1" applyFont="1" applyAlignment="1">
      <alignment vertical="center"/>
    </xf>
    <xf numFmtId="49" fontId="12" fillId="0" borderId="5" xfId="2" applyNumberFormat="1" applyFont="1" applyBorder="1" applyAlignment="1">
      <alignment horizontal="center" vertical="center" wrapText="1"/>
    </xf>
    <xf numFmtId="0" fontId="7" fillId="0" borderId="0" xfId="1" applyAlignment="1">
      <alignment vertical="center"/>
    </xf>
    <xf numFmtId="0" fontId="4" fillId="0" borderId="0" xfId="0" applyFont="1" applyAlignment="1">
      <alignment vertical="center"/>
    </xf>
    <xf numFmtId="3" fontId="11" fillId="0" borderId="4" xfId="2" applyNumberFormat="1" applyFont="1" applyBorder="1" applyAlignment="1">
      <alignment horizontal="center" vertical="center" wrapText="1"/>
    </xf>
    <xf numFmtId="3" fontId="15" fillId="0" borderId="4" xfId="2" applyNumberFormat="1" applyFont="1" applyBorder="1" applyAlignment="1">
      <alignment horizontal="center" vertical="center" wrapText="1"/>
    </xf>
    <xf numFmtId="3" fontId="15" fillId="0" borderId="2" xfId="2" applyNumberFormat="1" applyFont="1" applyBorder="1" applyAlignment="1">
      <alignment horizontal="center" vertical="center" wrapText="1"/>
    </xf>
    <xf numFmtId="3" fontId="19" fillId="0" borderId="3" xfId="2" applyNumberFormat="1" applyFont="1" applyBorder="1" applyAlignment="1">
      <alignment horizontal="center" vertical="center" wrapText="1"/>
    </xf>
    <xf numFmtId="0" fontId="16" fillId="0" borderId="0" xfId="0" applyFont="1" applyAlignment="1">
      <alignment vertical="center"/>
    </xf>
    <xf numFmtId="0" fontId="14" fillId="0" borderId="0" xfId="2" applyFont="1" applyAlignment="1">
      <alignment horizontal="right" vertical="center"/>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9" fillId="0" borderId="4" xfId="2" applyFont="1" applyBorder="1" applyAlignment="1">
      <alignment vertical="center"/>
    </xf>
    <xf numFmtId="3" fontId="16" fillId="0" borderId="0" xfId="0" applyNumberFormat="1" applyFont="1" applyAlignment="1">
      <alignment vertical="center"/>
    </xf>
    <xf numFmtId="0" fontId="16" fillId="0" borderId="2" xfId="2" applyFont="1" applyBorder="1" applyAlignment="1">
      <alignment vertical="center"/>
    </xf>
    <xf numFmtId="0" fontId="19" fillId="0" borderId="0" xfId="0" applyFont="1" applyAlignment="1">
      <alignment vertical="center"/>
    </xf>
    <xf numFmtId="3" fontId="19" fillId="0" borderId="4" xfId="2" applyNumberFormat="1" applyFont="1" applyBorder="1" applyAlignment="1">
      <alignment horizontal="center" vertical="center" wrapText="1"/>
    </xf>
    <xf numFmtId="10" fontId="0" fillId="0" borderId="0" xfId="4" applyNumberFormat="1" applyFont="1"/>
    <xf numFmtId="0" fontId="20" fillId="0" borderId="0" xfId="0" applyFont="1"/>
    <xf numFmtId="17" fontId="20" fillId="0" borderId="0" xfId="0" applyNumberFormat="1" applyFont="1"/>
    <xf numFmtId="165" fontId="0" fillId="0" borderId="0" xfId="3" applyNumberFormat="1" applyFont="1"/>
    <xf numFmtId="0" fontId="12" fillId="0" borderId="6" xfId="2" applyFont="1" applyBorder="1" applyAlignment="1">
      <alignment vertical="center" wrapText="1"/>
    </xf>
    <xf numFmtId="0" fontId="12" fillId="0" borderId="2" xfId="2" applyFont="1" applyBorder="1" applyAlignment="1">
      <alignment vertical="center" wrapText="1"/>
    </xf>
    <xf numFmtId="3" fontId="19" fillId="0" borderId="3" xfId="3" applyNumberFormat="1" applyFont="1" applyFill="1" applyBorder="1" applyAlignment="1">
      <alignment horizontal="center" vertical="center"/>
    </xf>
    <xf numFmtId="3" fontId="16" fillId="0" borderId="1" xfId="3" applyNumberFormat="1" applyFont="1" applyFill="1" applyBorder="1" applyAlignment="1">
      <alignment horizontal="center" vertical="center"/>
    </xf>
    <xf numFmtId="0" fontId="16" fillId="0" borderId="0" xfId="0" applyFont="1" applyFill="1" applyAlignment="1">
      <alignment vertical="center"/>
    </xf>
  </cellXfs>
  <cellStyles count="5">
    <cellStyle name="Comma" xfId="3" builtinId="3"/>
    <cellStyle name="Hyperlink" xfId="1" builtinId="8"/>
    <cellStyle name="Normal" xfId="0" builtinId="0"/>
    <cellStyle name="Normal 2" xfId="2" xr:uid="{00000000-0005-0000-0000-000003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hyperlink" Target="http://www.bankofengland.co.uk/markets/london-foreign-exchange-joint-standing-committee" TargetMode="External"/><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80" zoomScaleNormal="80" workbookViewId="0">
      <selection activeCell="A38" sqref="A38"/>
    </sheetView>
  </sheetViews>
  <sheetFormatPr defaultRowHeight="15"/>
  <cols>
    <col min="1" max="1" width="200.5703125" style="2" customWidth="1"/>
  </cols>
  <sheetData>
    <row r="1" spans="1:1" ht="18">
      <c r="A1" s="1" t="s">
        <v>0</v>
      </c>
    </row>
    <row r="2" spans="1:1">
      <c r="A2" s="3"/>
    </row>
    <row r="3" spans="1:1">
      <c r="A3" s="3"/>
    </row>
    <row r="5" spans="1:1">
      <c r="A5" s="27"/>
    </row>
    <row r="7" spans="1:1" ht="15.75">
      <c r="A7" s="30" t="str">
        <f>CONCATENATE("SURVEY OF SINGAPORE FOREIGN EXCHANGE VOLUME IN ",UPPER('Table 1'!A2))</f>
        <v>SURVEY OF SINGAPORE FOREIGN EXCHANGE VOLUME IN APRIL 2025</v>
      </c>
    </row>
    <row r="9" spans="1:1" ht="30">
      <c r="A9" s="4" t="s">
        <v>1</v>
      </c>
    </row>
    <row r="11" spans="1:1">
      <c r="A11" s="5" t="s">
        <v>2</v>
      </c>
    </row>
    <row r="12" spans="1:1">
      <c r="A12" s="2" t="str">
        <f>CONCATENATE("1) Average daily reported ‘traditional’* foreign exchange turnover was US$", ROUND('Table 1'!C24/1000,0),"bn in ",'Table 1'!A2,".")</f>
        <v>1) Average daily reported ‘traditional’* foreign exchange turnover was US$1140bn in April 2025.</v>
      </c>
    </row>
    <row r="13" spans="1:1">
      <c r="A13" s="2" t="str">
        <f>CONCATENATE("2) Average daily reported turnover in OTC foreign exchange derivatives** was US$", ROUND('Table 1'!C27/1000,0),"bn in ",'Table 1'!A2,".")</f>
        <v>2) Average daily reported turnover in OTC foreign exchange derivatives** was US$133bn in April 2025.</v>
      </c>
    </row>
    <row r="14" spans="1:1">
      <c r="A14" s="5" t="str">
        <f>CONCATENATE("3) Average daily reported turnover in overall foreign exchange market was US$",ROUND(SUM('Table 1'!C24,'Table 1'!C27)/1000,0),"bn in ",'Table 1'!A2,", a ", ABS(ROUND((SUM('Table 1'!C24,'Table 1'!C27)/SUM('Table 1'!B24,'Table 1'!B27)-1)*100,0)),"% ",IF(SUM('Table 1'!C24,'Table 1'!C27)&gt;SUM('Table 1'!B24,'Table 1'!B27),"increase", "decrease")," from ",'Table 1'!B6,".")</f>
        <v>3) Average daily reported turnover in overall foreign exchange market was US$1273bn in April 2025, a 12% increase from October 2024.</v>
      </c>
    </row>
    <row r="16" spans="1:1" ht="60">
      <c r="A16" s="4" t="s">
        <v>44</v>
      </c>
    </row>
    <row r="18" spans="1:1">
      <c r="A18" s="2" t="s">
        <v>3</v>
      </c>
    </row>
    <row r="19" spans="1:1">
      <c r="A19" s="6" t="s">
        <v>43</v>
      </c>
    </row>
    <row r="20" spans="1:1">
      <c r="A20" s="6" t="s">
        <v>4</v>
      </c>
    </row>
    <row r="21" spans="1:1">
      <c r="A21" s="6" t="s">
        <v>5</v>
      </c>
    </row>
    <row r="22" spans="1:1">
      <c r="A22" s="6" t="s">
        <v>6</v>
      </c>
    </row>
    <row r="23" spans="1:1">
      <c r="A23" s="6" t="s">
        <v>7</v>
      </c>
    </row>
    <row r="24" spans="1:1">
      <c r="A24" s="29" t="s">
        <v>8</v>
      </c>
    </row>
    <row r="26" spans="1:1">
      <c r="A26" s="2" t="s">
        <v>9</v>
      </c>
    </row>
    <row r="28" spans="1:1">
      <c r="A28" s="7" t="s">
        <v>10</v>
      </c>
    </row>
    <row r="29" spans="1:1">
      <c r="A29" s="7" t="s">
        <v>11</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 ref="A19" r:id="rId6" xr:uid="{12FB0CEC-EF7C-4EC5-A9E7-A78EA27618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3"/>
  <sheetViews>
    <sheetView showGridLines="0" zoomScale="80" zoomScaleNormal="80" workbookViewId="0">
      <selection activeCell="B27" activeCellId="1" sqref="B24 B27"/>
    </sheetView>
  </sheetViews>
  <sheetFormatPr defaultRowHeight="15"/>
  <cols>
    <col min="1" max="1" width="46.140625" customWidth="1"/>
    <col min="2" max="3" width="25.5703125" customWidth="1"/>
    <col min="4" max="4" width="9.85546875" bestFit="1" customWidth="1"/>
    <col min="5" max="5" width="15.42578125" bestFit="1" customWidth="1"/>
  </cols>
  <sheetData>
    <row r="1" spans="1:7" ht="15.75">
      <c r="A1" s="23" t="s">
        <v>35</v>
      </c>
    </row>
    <row r="2" spans="1:7" ht="15.75">
      <c r="A2" s="24" t="s">
        <v>65</v>
      </c>
    </row>
    <row r="4" spans="1:7" ht="15.75">
      <c r="A4" s="15" t="s">
        <v>34</v>
      </c>
      <c r="B4" s="11"/>
      <c r="C4" s="8"/>
    </row>
    <row r="5" spans="1:7" ht="16.5" thickBot="1">
      <c r="A5" s="13" t="s">
        <v>33</v>
      </c>
      <c r="B5" s="11"/>
      <c r="C5" s="8"/>
    </row>
    <row r="6" spans="1:7" ht="15.75">
      <c r="A6" s="48" t="s">
        <v>29</v>
      </c>
      <c r="B6" s="28" t="s">
        <v>64</v>
      </c>
      <c r="C6" s="22" t="str">
        <f>A2</f>
        <v>April 2025</v>
      </c>
    </row>
    <row r="7" spans="1:7" ht="16.5" thickBot="1">
      <c r="A7" s="49"/>
      <c r="B7" s="14" t="s">
        <v>28</v>
      </c>
      <c r="C7" s="14" t="s">
        <v>28</v>
      </c>
      <c r="E7" s="45"/>
      <c r="F7" s="46"/>
      <c r="G7" s="46"/>
    </row>
    <row r="8" spans="1:7" ht="16.350000000000001" customHeight="1">
      <c r="A8" s="10" t="s">
        <v>27</v>
      </c>
      <c r="B8" s="31">
        <v>6078131</v>
      </c>
      <c r="C8" s="18">
        <v>6911170</v>
      </c>
      <c r="E8" s="47"/>
      <c r="F8" s="44"/>
      <c r="G8" s="44"/>
    </row>
    <row r="9" spans="1:7" ht="16.350000000000001" customHeight="1">
      <c r="A9" s="10" t="s">
        <v>26</v>
      </c>
      <c r="B9" s="31">
        <v>5436716</v>
      </c>
      <c r="C9" s="18">
        <v>3985209</v>
      </c>
      <c r="E9" s="47"/>
      <c r="F9" s="44"/>
      <c r="G9" s="44"/>
    </row>
    <row r="10" spans="1:7" ht="16.350000000000001" customHeight="1">
      <c r="A10" s="10" t="s">
        <v>25</v>
      </c>
      <c r="B10" s="31">
        <v>11539190</v>
      </c>
      <c r="C10" s="18">
        <v>13036413</v>
      </c>
      <c r="E10" s="47"/>
      <c r="F10" s="44"/>
      <c r="G10" s="44"/>
    </row>
    <row r="11" spans="1:7" ht="16.350000000000001" customHeight="1">
      <c r="A11" s="21" t="s">
        <v>24</v>
      </c>
      <c r="B11" s="32">
        <v>23054037</v>
      </c>
      <c r="C11" s="20">
        <v>23932792</v>
      </c>
      <c r="E11" s="47"/>
      <c r="F11" s="44"/>
      <c r="G11" s="44"/>
    </row>
    <row r="12" spans="1:7" ht="16.350000000000001" customHeight="1">
      <c r="A12" s="10" t="s">
        <v>23</v>
      </c>
      <c r="B12" s="43">
        <v>441787</v>
      </c>
      <c r="C12" s="34">
        <v>646210</v>
      </c>
      <c r="E12" s="47"/>
      <c r="F12" s="44"/>
      <c r="G12" s="44"/>
    </row>
    <row r="13" spans="1:7" ht="16.350000000000001" customHeight="1">
      <c r="A13" s="10" t="s">
        <v>22</v>
      </c>
      <c r="B13" s="31">
        <v>1501516</v>
      </c>
      <c r="C13" s="18">
        <v>2153320</v>
      </c>
      <c r="E13" s="47"/>
      <c r="F13" s="44"/>
      <c r="G13" s="44"/>
    </row>
    <row r="14" spans="1:7" ht="16.350000000000001" customHeight="1">
      <c r="A14" s="21" t="s">
        <v>21</v>
      </c>
      <c r="B14" s="32">
        <v>1943303</v>
      </c>
      <c r="C14" s="20">
        <v>2799530</v>
      </c>
      <c r="E14" s="47"/>
    </row>
    <row r="15" spans="1:7" ht="16.350000000000001" customHeight="1" thickBot="1">
      <c r="A15" s="9" t="s">
        <v>32</v>
      </c>
      <c r="B15" s="33">
        <v>22</v>
      </c>
      <c r="C15" s="16">
        <v>21</v>
      </c>
      <c r="E15" s="47"/>
    </row>
    <row r="16" spans="1:7">
      <c r="A16" s="8"/>
      <c r="B16" s="8"/>
      <c r="C16" s="8"/>
      <c r="E16" s="44"/>
    </row>
    <row r="17" spans="1:7" ht="15.75">
      <c r="A17" s="15" t="s">
        <v>31</v>
      </c>
      <c r="B17" s="11"/>
      <c r="C17" s="11"/>
      <c r="E17" s="44"/>
    </row>
    <row r="18" spans="1:7" ht="16.5" thickBot="1">
      <c r="A18" s="13" t="s">
        <v>30</v>
      </c>
      <c r="B18" s="11"/>
      <c r="C18" s="11"/>
      <c r="E18" s="44"/>
    </row>
    <row r="19" spans="1:7" ht="15.75">
      <c r="A19" s="48" t="s">
        <v>29</v>
      </c>
      <c r="B19" s="22" t="str">
        <f>B6</f>
        <v>October 2024</v>
      </c>
      <c r="C19" s="22" t="str">
        <f>A2</f>
        <v>April 2025</v>
      </c>
      <c r="E19" s="44"/>
    </row>
    <row r="20" spans="1:7" ht="16.5" thickBot="1">
      <c r="A20" s="49"/>
      <c r="B20" s="14" t="s">
        <v>28</v>
      </c>
      <c r="C20" s="14" t="s">
        <v>28</v>
      </c>
      <c r="E20" s="44"/>
      <c r="F20" s="46"/>
      <c r="G20" s="46"/>
    </row>
    <row r="21" spans="1:7" ht="16.350000000000001" customHeight="1">
      <c r="A21" s="19" t="s">
        <v>27</v>
      </c>
      <c r="B21" s="31">
        <v>276279</v>
      </c>
      <c r="C21" s="18">
        <v>329103</v>
      </c>
      <c r="E21" s="47"/>
      <c r="F21" s="44"/>
      <c r="G21" s="44"/>
    </row>
    <row r="22" spans="1:7" ht="16.350000000000001" customHeight="1">
      <c r="A22" s="19" t="s">
        <v>26</v>
      </c>
      <c r="B22" s="31">
        <v>247123</v>
      </c>
      <c r="C22" s="18">
        <v>189772</v>
      </c>
      <c r="E22" s="47"/>
      <c r="F22" s="44"/>
      <c r="G22" s="44"/>
    </row>
    <row r="23" spans="1:7" ht="16.350000000000001" customHeight="1">
      <c r="A23" s="19" t="s">
        <v>25</v>
      </c>
      <c r="B23" s="31">
        <v>524509</v>
      </c>
      <c r="C23" s="18">
        <v>620782</v>
      </c>
      <c r="E23" s="47"/>
      <c r="F23" s="44"/>
      <c r="G23" s="44"/>
    </row>
    <row r="24" spans="1:7" ht="16.350000000000001" customHeight="1">
      <c r="A24" s="21" t="s">
        <v>24</v>
      </c>
      <c r="B24" s="32">
        <v>1047911</v>
      </c>
      <c r="C24" s="20">
        <v>1139657</v>
      </c>
      <c r="D24" s="26"/>
      <c r="E24" s="47"/>
      <c r="F24" s="44"/>
      <c r="G24" s="44"/>
    </row>
    <row r="25" spans="1:7" ht="16.350000000000001" customHeight="1">
      <c r="A25" s="19" t="s">
        <v>23</v>
      </c>
      <c r="B25" s="43">
        <v>20081</v>
      </c>
      <c r="C25" s="34">
        <v>30772</v>
      </c>
      <c r="E25" s="47"/>
      <c r="F25" s="44"/>
      <c r="G25" s="44"/>
    </row>
    <row r="26" spans="1:7" ht="16.350000000000001" customHeight="1">
      <c r="A26" s="19" t="s">
        <v>22</v>
      </c>
      <c r="B26" s="31">
        <v>68251</v>
      </c>
      <c r="C26" s="18">
        <v>102539</v>
      </c>
      <c r="D26" s="26"/>
      <c r="E26" s="47"/>
      <c r="F26" s="44"/>
      <c r="G26" s="44"/>
    </row>
    <row r="27" spans="1:7" ht="16.350000000000001" customHeight="1" thickBot="1">
      <c r="A27" s="17" t="s">
        <v>21</v>
      </c>
      <c r="B27" s="33">
        <v>88332</v>
      </c>
      <c r="C27" s="16">
        <v>133311</v>
      </c>
      <c r="D27" s="26"/>
      <c r="E27" s="47"/>
      <c r="F27" s="44"/>
      <c r="G27" s="44"/>
    </row>
    <row r="28" spans="1:7">
      <c r="B28" s="26"/>
      <c r="C28" s="26"/>
      <c r="E28" s="44"/>
    </row>
    <row r="29" spans="1:7" ht="15.75">
      <c r="A29" s="25" t="s">
        <v>36</v>
      </c>
      <c r="E29" s="44"/>
    </row>
    <row r="30" spans="1:7" ht="15.75">
      <c r="A30" s="25" t="s">
        <v>37</v>
      </c>
    </row>
    <row r="33" spans="2:4">
      <c r="B33" s="26"/>
      <c r="C33" s="26"/>
      <c r="D33" s="26"/>
    </row>
  </sheetData>
  <mergeCells count="2">
    <mergeCell ref="A6:A7"/>
    <mergeCell ref="A19:A20"/>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
  <sheetViews>
    <sheetView showGridLines="0" zoomScale="80" zoomScaleNormal="80" workbookViewId="0">
      <selection activeCell="B22" sqref="B22:D27"/>
    </sheetView>
  </sheetViews>
  <sheetFormatPr defaultColWidth="8.85546875" defaultRowHeight="15.75"/>
  <cols>
    <col min="1" max="1" width="25.5703125" style="35" customWidth="1"/>
    <col min="2" max="2" width="21.5703125" style="35" customWidth="1"/>
    <col min="3" max="3" width="22.140625" style="35" customWidth="1"/>
    <col min="4" max="4" width="23" style="35" customWidth="1"/>
    <col min="5" max="7" width="8.85546875" style="35"/>
    <col min="8" max="8" width="8.85546875" style="35" customWidth="1"/>
    <col min="9" max="16384" width="8.85546875" style="35"/>
  </cols>
  <sheetData>
    <row r="1" spans="1:7" ht="15.6" customHeight="1">
      <c r="A1" s="15" t="s">
        <v>20</v>
      </c>
      <c r="B1" s="11"/>
      <c r="C1" s="8"/>
      <c r="D1" s="11"/>
    </row>
    <row r="2" spans="1:7" ht="14.45" customHeight="1">
      <c r="A2" s="13" t="str">
        <f>CONCATENATE("Total Monthly Volume for ",'Table 1'!A2)</f>
        <v>Total Monthly Volume for April 2025</v>
      </c>
      <c r="B2" s="12"/>
      <c r="C2" s="11"/>
    </row>
    <row r="3" spans="1:7" ht="14.45" customHeight="1">
      <c r="A3" s="13"/>
      <c r="B3" s="12"/>
      <c r="C3" s="11"/>
    </row>
    <row r="4" spans="1:7" ht="14.45" customHeight="1" thickBot="1">
      <c r="A4" s="13"/>
      <c r="B4" s="12"/>
      <c r="C4" s="11"/>
      <c r="D4" s="36" t="s">
        <v>16</v>
      </c>
    </row>
    <row r="5" spans="1:7" ht="32.25" thickBot="1">
      <c r="A5" s="37"/>
      <c r="B5" s="38" t="s">
        <v>38</v>
      </c>
      <c r="C5" s="38" t="s">
        <v>39</v>
      </c>
      <c r="D5" s="37" t="s">
        <v>14</v>
      </c>
    </row>
    <row r="6" spans="1:7" ht="14.45" customHeight="1">
      <c r="A6" s="39" t="s">
        <v>45</v>
      </c>
      <c r="B6" s="50">
        <v>88312</v>
      </c>
      <c r="C6" s="50">
        <v>375179</v>
      </c>
      <c r="D6" s="50">
        <v>463491</v>
      </c>
      <c r="G6" s="40"/>
    </row>
    <row r="7" spans="1:7" ht="14.45" customHeight="1">
      <c r="A7" s="39" t="s">
        <v>56</v>
      </c>
      <c r="B7" s="50">
        <v>22333</v>
      </c>
      <c r="C7" s="50">
        <v>244996</v>
      </c>
      <c r="D7" s="50">
        <v>267329</v>
      </c>
      <c r="G7" s="40"/>
    </row>
    <row r="8" spans="1:7" ht="14.45" customHeight="1">
      <c r="A8" s="39" t="s">
        <v>57</v>
      </c>
      <c r="B8" s="50">
        <v>69790</v>
      </c>
      <c r="C8" s="50">
        <v>854502</v>
      </c>
      <c r="D8" s="50">
        <v>924292</v>
      </c>
      <c r="G8" s="40"/>
    </row>
    <row r="9" spans="1:7" ht="14.45" customHeight="1">
      <c r="A9" s="39" t="s">
        <v>46</v>
      </c>
      <c r="B9" s="50">
        <v>128435</v>
      </c>
      <c r="C9" s="50">
        <v>1282224</v>
      </c>
      <c r="D9" s="50">
        <v>1410659</v>
      </c>
      <c r="G9" s="40"/>
    </row>
    <row r="10" spans="1:7" ht="14.45" customHeight="1">
      <c r="A10" s="39" t="s">
        <v>58</v>
      </c>
      <c r="B10" s="50">
        <v>30695</v>
      </c>
      <c r="C10" s="50">
        <v>410277</v>
      </c>
      <c r="D10" s="50">
        <v>440972</v>
      </c>
      <c r="G10" s="40"/>
    </row>
    <row r="11" spans="1:7" ht="14.45" customHeight="1">
      <c r="A11" s="39" t="s">
        <v>47</v>
      </c>
      <c r="B11" s="50">
        <v>9152</v>
      </c>
      <c r="C11" s="50">
        <v>149986</v>
      </c>
      <c r="D11" s="50">
        <v>159138</v>
      </c>
      <c r="G11" s="40"/>
    </row>
    <row r="12" spans="1:7" ht="14.45" customHeight="1">
      <c r="A12" s="39" t="s">
        <v>48</v>
      </c>
      <c r="B12" s="50">
        <v>16294</v>
      </c>
      <c r="C12" s="50">
        <v>167500</v>
      </c>
      <c r="D12" s="50">
        <v>183794</v>
      </c>
      <c r="G12" s="40"/>
    </row>
    <row r="13" spans="1:7" ht="14.45" customHeight="1">
      <c r="A13" s="39" t="s">
        <v>53</v>
      </c>
      <c r="B13" s="50">
        <v>61134</v>
      </c>
      <c r="C13" s="50">
        <v>1157583</v>
      </c>
      <c r="D13" s="50">
        <v>1218717</v>
      </c>
      <c r="G13" s="40"/>
    </row>
    <row r="14" spans="1:7" ht="14.45" customHeight="1">
      <c r="A14" s="39" t="s">
        <v>52</v>
      </c>
      <c r="B14" s="50">
        <v>67121</v>
      </c>
      <c r="C14" s="50">
        <v>1119106</v>
      </c>
      <c r="D14" s="50">
        <v>1186227</v>
      </c>
      <c r="G14" s="40"/>
    </row>
    <row r="15" spans="1:7" ht="14.45" customHeight="1" thickBot="1">
      <c r="A15" s="41" t="s">
        <v>12</v>
      </c>
      <c r="B15" s="51">
        <v>493266</v>
      </c>
      <c r="C15" s="51">
        <v>5761353</v>
      </c>
      <c r="D15" s="51">
        <v>6254619</v>
      </c>
      <c r="G15" s="40"/>
    </row>
    <row r="16" spans="1:7" ht="14.45" customHeight="1">
      <c r="A16" s="39" t="s">
        <v>59</v>
      </c>
      <c r="B16" s="50">
        <v>712</v>
      </c>
      <c r="C16" s="50">
        <v>1825</v>
      </c>
      <c r="D16" s="50">
        <v>2537</v>
      </c>
      <c r="G16" s="40"/>
    </row>
    <row r="17" spans="1:7" ht="14.45" customHeight="1">
      <c r="A17" s="39" t="s">
        <v>60</v>
      </c>
      <c r="B17" s="50">
        <v>1614</v>
      </c>
      <c r="C17" s="50">
        <v>7687</v>
      </c>
      <c r="D17" s="50">
        <v>9301</v>
      </c>
      <c r="G17" s="40"/>
    </row>
    <row r="18" spans="1:7" ht="14.45" customHeight="1">
      <c r="A18" s="39" t="s">
        <v>61</v>
      </c>
      <c r="B18" s="50">
        <v>873</v>
      </c>
      <c r="C18" s="50">
        <v>3205</v>
      </c>
      <c r="D18" s="50">
        <v>4078</v>
      </c>
      <c r="G18" s="40"/>
    </row>
    <row r="19" spans="1:7" ht="14.45" customHeight="1">
      <c r="A19" s="39" t="s">
        <v>55</v>
      </c>
      <c r="B19" s="50">
        <v>1092</v>
      </c>
      <c r="C19" s="50">
        <v>1604</v>
      </c>
      <c r="D19" s="50">
        <v>2696</v>
      </c>
      <c r="G19" s="40"/>
    </row>
    <row r="20" spans="1:7" ht="14.45" customHeight="1">
      <c r="A20" s="39" t="s">
        <v>54</v>
      </c>
      <c r="B20" s="50">
        <v>5048</v>
      </c>
      <c r="C20" s="50">
        <v>7382</v>
      </c>
      <c r="D20" s="50">
        <v>12430</v>
      </c>
      <c r="G20" s="40"/>
    </row>
    <row r="21" spans="1:7" ht="14.45" customHeight="1" thickBot="1">
      <c r="A21" s="41" t="s">
        <v>12</v>
      </c>
      <c r="B21" s="51">
        <v>9339</v>
      </c>
      <c r="C21" s="51">
        <v>21703</v>
      </c>
      <c r="D21" s="51">
        <v>31042</v>
      </c>
      <c r="G21" s="40"/>
    </row>
    <row r="22" spans="1:7" ht="14.45" customHeight="1">
      <c r="A22" s="39" t="s">
        <v>49</v>
      </c>
      <c r="B22" s="50">
        <v>2977</v>
      </c>
      <c r="C22" s="50">
        <v>39910</v>
      </c>
      <c r="D22" s="50">
        <v>42887</v>
      </c>
      <c r="G22" s="40"/>
    </row>
    <row r="23" spans="1:7" ht="14.45" customHeight="1">
      <c r="A23" s="39" t="s">
        <v>50</v>
      </c>
      <c r="B23" s="50">
        <v>3576</v>
      </c>
      <c r="C23" s="50">
        <v>76486</v>
      </c>
      <c r="D23" s="50">
        <v>80062</v>
      </c>
      <c r="G23" s="40"/>
    </row>
    <row r="24" spans="1:7" ht="14.45" customHeight="1">
      <c r="A24" s="39" t="s">
        <v>51</v>
      </c>
      <c r="B24" s="50">
        <v>5870</v>
      </c>
      <c r="C24" s="50">
        <v>74003</v>
      </c>
      <c r="D24" s="50">
        <v>79873</v>
      </c>
      <c r="G24" s="40"/>
    </row>
    <row r="25" spans="1:7" ht="14.45" customHeight="1">
      <c r="A25" s="39" t="s">
        <v>13</v>
      </c>
      <c r="B25" s="50">
        <v>26814</v>
      </c>
      <c r="C25" s="50">
        <v>395873</v>
      </c>
      <c r="D25" s="50">
        <v>422687</v>
      </c>
      <c r="G25" s="40"/>
    </row>
    <row r="26" spans="1:7" ht="14.45" customHeight="1" thickBot="1">
      <c r="A26" s="41" t="s">
        <v>12</v>
      </c>
      <c r="B26" s="51">
        <v>39237</v>
      </c>
      <c r="C26" s="51">
        <v>586272</v>
      </c>
      <c r="D26" s="51">
        <v>625509</v>
      </c>
      <c r="G26" s="40"/>
    </row>
    <row r="27" spans="1:7" ht="14.45" customHeight="1" thickBot="1">
      <c r="A27" s="41" t="s">
        <v>62</v>
      </c>
      <c r="B27" s="51">
        <v>541842</v>
      </c>
      <c r="C27" s="51">
        <v>6369328</v>
      </c>
      <c r="D27" s="51">
        <v>6911170</v>
      </c>
      <c r="G27" s="40"/>
    </row>
    <row r="29" spans="1:7" ht="14.45" customHeight="1">
      <c r="A29" s="42" t="s">
        <v>36</v>
      </c>
    </row>
    <row r="30" spans="1:7" ht="14.45" customHeight="1">
      <c r="A30" s="4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
  <sheetViews>
    <sheetView showGridLines="0" zoomScale="80" zoomScaleNormal="80" workbookViewId="0">
      <selection activeCell="J21" sqref="J21"/>
    </sheetView>
  </sheetViews>
  <sheetFormatPr defaultColWidth="8.85546875" defaultRowHeight="15.75"/>
  <cols>
    <col min="1" max="1" width="25.5703125" style="35" customWidth="1"/>
    <col min="2" max="2" width="21.5703125" style="35" customWidth="1"/>
    <col min="3" max="3" width="22.140625" style="35" customWidth="1"/>
    <col min="4" max="4" width="23" style="35" customWidth="1"/>
    <col min="5" max="16384" width="8.85546875" style="35"/>
  </cols>
  <sheetData>
    <row r="1" spans="1:7" ht="15.6" customHeight="1">
      <c r="A1" s="15" t="s">
        <v>19</v>
      </c>
      <c r="B1" s="11"/>
      <c r="C1" s="8"/>
      <c r="D1" s="11"/>
    </row>
    <row r="2" spans="1:7" ht="14.45" customHeight="1">
      <c r="A2" s="13" t="str">
        <f>CONCATENATE("Total Monthly Volume for ",'Table 1'!A2)</f>
        <v>Total Monthly Volume for April 2025</v>
      </c>
      <c r="B2" s="12"/>
      <c r="C2" s="11"/>
    </row>
    <row r="3" spans="1:7" ht="14.45" customHeight="1">
      <c r="A3" s="13"/>
      <c r="B3" s="12"/>
      <c r="C3" s="11"/>
    </row>
    <row r="4" spans="1:7" ht="14.45" customHeight="1" thickBot="1">
      <c r="A4" s="13"/>
      <c r="B4" s="12"/>
      <c r="C4" s="11"/>
      <c r="D4" s="36" t="s">
        <v>16</v>
      </c>
    </row>
    <row r="5" spans="1:7" ht="32.25" thickBot="1">
      <c r="A5" s="37" t="s">
        <v>15</v>
      </c>
      <c r="B5" s="38" t="s">
        <v>40</v>
      </c>
      <c r="C5" s="38" t="s">
        <v>41</v>
      </c>
      <c r="D5" s="37" t="s">
        <v>14</v>
      </c>
    </row>
    <row r="6" spans="1:7" ht="14.45" customHeight="1">
      <c r="A6" s="39" t="s">
        <v>45</v>
      </c>
      <c r="B6" s="50">
        <v>30453</v>
      </c>
      <c r="C6" s="50">
        <v>66452</v>
      </c>
      <c r="D6" s="50">
        <v>96905</v>
      </c>
      <c r="E6" s="52"/>
      <c r="G6" s="40"/>
    </row>
    <row r="7" spans="1:7" ht="14.45" customHeight="1">
      <c r="A7" s="39" t="s">
        <v>56</v>
      </c>
      <c r="B7" s="50">
        <v>4772</v>
      </c>
      <c r="C7" s="50">
        <v>24447</v>
      </c>
      <c r="D7" s="50">
        <v>29219</v>
      </c>
      <c r="E7" s="52"/>
      <c r="G7" s="40"/>
    </row>
    <row r="8" spans="1:7" ht="14.45" customHeight="1">
      <c r="A8" s="39" t="s">
        <v>57</v>
      </c>
      <c r="B8" s="50">
        <v>23030</v>
      </c>
      <c r="C8" s="50">
        <v>149104</v>
      </c>
      <c r="D8" s="50">
        <v>172134</v>
      </c>
      <c r="E8" s="52"/>
      <c r="G8" s="40"/>
    </row>
    <row r="9" spans="1:7" ht="14.45" customHeight="1">
      <c r="A9" s="39" t="s">
        <v>46</v>
      </c>
      <c r="B9" s="50">
        <v>131190</v>
      </c>
      <c r="C9" s="50">
        <v>314843</v>
      </c>
      <c r="D9" s="50">
        <v>446033</v>
      </c>
      <c r="E9" s="52"/>
      <c r="G9" s="40"/>
    </row>
    <row r="10" spans="1:7" ht="14.45" customHeight="1">
      <c r="A10" s="39" t="s">
        <v>58</v>
      </c>
      <c r="B10" s="50">
        <v>5568</v>
      </c>
      <c r="C10" s="50">
        <v>163304</v>
      </c>
      <c r="D10" s="50">
        <v>168872</v>
      </c>
      <c r="E10" s="52"/>
      <c r="G10" s="40"/>
    </row>
    <row r="11" spans="1:7" ht="14.45" customHeight="1">
      <c r="A11" s="39" t="s">
        <v>47</v>
      </c>
      <c r="B11" s="50">
        <v>8865</v>
      </c>
      <c r="C11" s="50">
        <v>15760</v>
      </c>
      <c r="D11" s="50">
        <v>24625</v>
      </c>
      <c r="E11" s="52"/>
      <c r="G11" s="40"/>
    </row>
    <row r="12" spans="1:7" ht="14.45" customHeight="1">
      <c r="A12" s="39" t="s">
        <v>48</v>
      </c>
      <c r="B12" s="50">
        <v>4689</v>
      </c>
      <c r="C12" s="50">
        <v>25924</v>
      </c>
      <c r="D12" s="50">
        <v>30613</v>
      </c>
      <c r="E12" s="52"/>
      <c r="G12" s="40"/>
    </row>
    <row r="13" spans="1:7" ht="14.45" customHeight="1">
      <c r="A13" s="39" t="s">
        <v>53</v>
      </c>
      <c r="B13" s="50">
        <v>25545</v>
      </c>
      <c r="C13" s="50">
        <v>253430</v>
      </c>
      <c r="D13" s="50">
        <v>278975</v>
      </c>
      <c r="E13" s="52"/>
      <c r="G13" s="40"/>
    </row>
    <row r="14" spans="1:7" ht="14.45" customHeight="1">
      <c r="A14" s="39" t="s">
        <v>52</v>
      </c>
      <c r="B14" s="50">
        <v>246480</v>
      </c>
      <c r="C14" s="50">
        <v>2350836</v>
      </c>
      <c r="D14" s="50">
        <v>2597316</v>
      </c>
      <c r="E14" s="52"/>
      <c r="G14" s="40"/>
    </row>
    <row r="15" spans="1:7" ht="14.45" customHeight="1" thickBot="1">
      <c r="A15" s="41" t="s">
        <v>12</v>
      </c>
      <c r="B15" s="51">
        <v>480592</v>
      </c>
      <c r="C15" s="51">
        <v>3364100</v>
      </c>
      <c r="D15" s="51">
        <v>3844692</v>
      </c>
      <c r="E15" s="52"/>
      <c r="G15" s="40"/>
    </row>
    <row r="16" spans="1:7" ht="14.45" customHeight="1">
      <c r="A16" s="39" t="s">
        <v>59</v>
      </c>
      <c r="B16" s="50">
        <v>243</v>
      </c>
      <c r="C16" s="50">
        <v>848</v>
      </c>
      <c r="D16" s="50">
        <v>1091</v>
      </c>
      <c r="E16" s="52"/>
      <c r="G16" s="40"/>
    </row>
    <row r="17" spans="1:7" ht="14.45" customHeight="1">
      <c r="A17" s="39" t="s">
        <v>60</v>
      </c>
      <c r="B17" s="50">
        <v>1550</v>
      </c>
      <c r="C17" s="50">
        <v>3451</v>
      </c>
      <c r="D17" s="50">
        <v>5001</v>
      </c>
      <c r="E17" s="52"/>
      <c r="G17" s="40"/>
    </row>
    <row r="18" spans="1:7" ht="14.45" customHeight="1">
      <c r="A18" s="39" t="s">
        <v>61</v>
      </c>
      <c r="B18" s="50">
        <v>1694</v>
      </c>
      <c r="C18" s="50">
        <v>834</v>
      </c>
      <c r="D18" s="50">
        <v>2528</v>
      </c>
      <c r="E18" s="52"/>
      <c r="G18" s="40"/>
    </row>
    <row r="19" spans="1:7" ht="14.45" customHeight="1">
      <c r="A19" s="39" t="s">
        <v>55</v>
      </c>
      <c r="B19" s="50">
        <v>1329</v>
      </c>
      <c r="C19" s="50">
        <v>688</v>
      </c>
      <c r="D19" s="50">
        <v>2017</v>
      </c>
      <c r="E19" s="52"/>
      <c r="G19" s="40"/>
    </row>
    <row r="20" spans="1:7" ht="14.45" customHeight="1">
      <c r="A20" s="39" t="s">
        <v>54</v>
      </c>
      <c r="B20" s="50">
        <v>2292</v>
      </c>
      <c r="C20" s="50">
        <v>1483</v>
      </c>
      <c r="D20" s="50">
        <v>3775</v>
      </c>
      <c r="E20" s="52"/>
      <c r="G20" s="40"/>
    </row>
    <row r="21" spans="1:7" ht="14.45" customHeight="1" thickBot="1">
      <c r="A21" s="41" t="s">
        <v>12</v>
      </c>
      <c r="B21" s="51">
        <v>7108</v>
      </c>
      <c r="C21" s="51">
        <v>7304</v>
      </c>
      <c r="D21" s="51">
        <v>14412</v>
      </c>
      <c r="E21" s="52"/>
      <c r="G21" s="40"/>
    </row>
    <row r="22" spans="1:7" ht="14.45" customHeight="1">
      <c r="A22" s="39" t="s">
        <v>49</v>
      </c>
      <c r="B22" s="50">
        <v>772</v>
      </c>
      <c r="C22" s="50">
        <v>6727</v>
      </c>
      <c r="D22" s="50">
        <v>7499</v>
      </c>
      <c r="E22" s="52"/>
      <c r="G22" s="40"/>
    </row>
    <row r="23" spans="1:7" ht="14.45" customHeight="1">
      <c r="A23" s="39" t="s">
        <v>50</v>
      </c>
      <c r="B23" s="50">
        <v>302</v>
      </c>
      <c r="C23" s="50">
        <v>3705</v>
      </c>
      <c r="D23" s="50">
        <v>4007</v>
      </c>
      <c r="E23" s="52"/>
      <c r="G23" s="40"/>
    </row>
    <row r="24" spans="1:7" ht="14.45" customHeight="1">
      <c r="A24" s="39" t="s">
        <v>51</v>
      </c>
      <c r="B24" s="50">
        <v>155</v>
      </c>
      <c r="C24" s="50">
        <v>23607</v>
      </c>
      <c r="D24" s="50">
        <v>23762</v>
      </c>
      <c r="E24" s="52"/>
      <c r="G24" s="40"/>
    </row>
    <row r="25" spans="1:7" ht="14.45" customHeight="1">
      <c r="A25" s="39" t="s">
        <v>13</v>
      </c>
      <c r="B25" s="50">
        <v>5841</v>
      </c>
      <c r="C25" s="50">
        <v>84996</v>
      </c>
      <c r="D25" s="50">
        <v>90837</v>
      </c>
      <c r="E25" s="52"/>
      <c r="G25" s="40"/>
    </row>
    <row r="26" spans="1:7" ht="14.45" customHeight="1" thickBot="1">
      <c r="A26" s="41" t="s">
        <v>12</v>
      </c>
      <c r="B26" s="51">
        <v>7070</v>
      </c>
      <c r="C26" s="51">
        <v>119035</v>
      </c>
      <c r="D26" s="51">
        <v>126105</v>
      </c>
      <c r="E26" s="52"/>
      <c r="G26" s="40"/>
    </row>
    <row r="27" spans="1:7" ht="14.45" customHeight="1" thickBot="1">
      <c r="A27" s="41" t="s">
        <v>62</v>
      </c>
      <c r="B27" s="51">
        <v>494770</v>
      </c>
      <c r="C27" s="51">
        <v>3490439</v>
      </c>
      <c r="D27" s="51">
        <v>3985209</v>
      </c>
      <c r="E27" s="52"/>
      <c r="G27" s="40"/>
    </row>
    <row r="29" spans="1:7" ht="14.45" customHeight="1">
      <c r="A29" s="42" t="s">
        <v>36</v>
      </c>
    </row>
    <row r="30" spans="1:7" ht="14.45" customHeight="1">
      <c r="A30" s="4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showGridLines="0" topLeftCell="A4" zoomScale="80" zoomScaleNormal="80" workbookViewId="0">
      <selection activeCell="I14" sqref="I14"/>
    </sheetView>
  </sheetViews>
  <sheetFormatPr defaultColWidth="8.85546875" defaultRowHeight="15.75"/>
  <cols>
    <col min="1" max="1" width="25.5703125" style="35" customWidth="1"/>
    <col min="2" max="2" width="21.5703125" style="35" customWidth="1"/>
    <col min="3" max="3" width="22.140625" style="35" customWidth="1"/>
    <col min="4" max="4" width="23" style="35" customWidth="1"/>
    <col min="5" max="16384" width="8.85546875" style="35"/>
  </cols>
  <sheetData>
    <row r="1" spans="1:7" ht="15.6" customHeight="1">
      <c r="A1" s="15" t="s">
        <v>18</v>
      </c>
      <c r="B1" s="11"/>
      <c r="C1" s="8"/>
      <c r="D1" s="11"/>
    </row>
    <row r="2" spans="1:7" ht="14.45" customHeight="1">
      <c r="A2" s="13" t="str">
        <f>CONCATENATE("Total Monthly Volume for ",'Table 1'!A2)</f>
        <v>Total Monthly Volume for April 2025</v>
      </c>
      <c r="B2" s="12"/>
      <c r="C2" s="11"/>
    </row>
    <row r="3" spans="1:7" ht="14.45" customHeight="1">
      <c r="A3" s="13"/>
      <c r="B3" s="12"/>
      <c r="C3" s="11"/>
    </row>
    <row r="4" spans="1:7" ht="14.45" customHeight="1" thickBot="1">
      <c r="A4" s="13"/>
      <c r="B4" s="12"/>
      <c r="C4" s="11"/>
      <c r="D4" s="36" t="s">
        <v>63</v>
      </c>
    </row>
    <row r="5" spans="1:7" ht="32.25" thickBot="1">
      <c r="A5" s="37"/>
      <c r="B5" s="38" t="s">
        <v>40</v>
      </c>
      <c r="C5" s="38" t="s">
        <v>41</v>
      </c>
      <c r="D5" s="37" t="s">
        <v>14</v>
      </c>
    </row>
    <row r="6" spans="1:7" ht="14.45" customHeight="1">
      <c r="A6" s="39" t="s">
        <v>45</v>
      </c>
      <c r="B6" s="50">
        <v>476180</v>
      </c>
      <c r="C6" s="50">
        <v>918180</v>
      </c>
      <c r="D6" s="50">
        <v>1394360</v>
      </c>
      <c r="E6" s="52"/>
      <c r="G6" s="40"/>
    </row>
    <row r="7" spans="1:7" ht="14.45" customHeight="1">
      <c r="A7" s="39" t="s">
        <v>56</v>
      </c>
      <c r="B7" s="50">
        <v>29671</v>
      </c>
      <c r="C7" s="50">
        <v>511794</v>
      </c>
      <c r="D7" s="50">
        <v>541465</v>
      </c>
      <c r="E7" s="52"/>
      <c r="G7" s="40"/>
    </row>
    <row r="8" spans="1:7" ht="14.45" customHeight="1">
      <c r="A8" s="39" t="s">
        <v>57</v>
      </c>
      <c r="B8" s="50">
        <v>124134</v>
      </c>
      <c r="C8" s="50">
        <v>1075838</v>
      </c>
      <c r="D8" s="50">
        <v>1199972</v>
      </c>
      <c r="E8" s="52"/>
      <c r="G8" s="40"/>
    </row>
    <row r="9" spans="1:7" ht="14.45" customHeight="1">
      <c r="A9" s="39" t="s">
        <v>46</v>
      </c>
      <c r="B9" s="50">
        <v>166632</v>
      </c>
      <c r="C9" s="50">
        <v>3360040</v>
      </c>
      <c r="D9" s="50">
        <v>3526672</v>
      </c>
      <c r="E9" s="52"/>
      <c r="G9" s="40"/>
    </row>
    <row r="10" spans="1:7" ht="14.45" customHeight="1">
      <c r="A10" s="39" t="s">
        <v>58</v>
      </c>
      <c r="B10" s="50">
        <v>82144</v>
      </c>
      <c r="C10" s="50">
        <v>1411561</v>
      </c>
      <c r="D10" s="50">
        <v>1493705</v>
      </c>
      <c r="E10" s="52"/>
      <c r="G10" s="40"/>
    </row>
    <row r="11" spans="1:7" ht="14.45" customHeight="1">
      <c r="A11" s="39" t="s">
        <v>47</v>
      </c>
      <c r="B11" s="50">
        <v>19813</v>
      </c>
      <c r="C11" s="50">
        <v>321528</v>
      </c>
      <c r="D11" s="50">
        <v>341341</v>
      </c>
      <c r="E11" s="52"/>
      <c r="G11" s="40"/>
    </row>
    <row r="12" spans="1:7" ht="14.45" customHeight="1">
      <c r="A12" s="39" t="s">
        <v>48</v>
      </c>
      <c r="B12" s="50">
        <v>47115</v>
      </c>
      <c r="C12" s="50">
        <v>360732</v>
      </c>
      <c r="D12" s="50">
        <v>407847</v>
      </c>
      <c r="E12" s="52"/>
      <c r="G12" s="40"/>
    </row>
    <row r="13" spans="1:7" ht="14.45" customHeight="1">
      <c r="A13" s="39" t="s">
        <v>53</v>
      </c>
      <c r="B13" s="50">
        <v>91627</v>
      </c>
      <c r="C13" s="50">
        <v>1535795</v>
      </c>
      <c r="D13" s="50">
        <v>1627422</v>
      </c>
      <c r="E13" s="52"/>
      <c r="G13" s="40"/>
    </row>
    <row r="14" spans="1:7" ht="14.45" customHeight="1">
      <c r="A14" s="39" t="s">
        <v>52</v>
      </c>
      <c r="B14" s="50">
        <v>133242</v>
      </c>
      <c r="C14" s="50">
        <v>1758354</v>
      </c>
      <c r="D14" s="50">
        <v>1891596</v>
      </c>
      <c r="E14" s="52"/>
      <c r="G14" s="40"/>
    </row>
    <row r="15" spans="1:7" ht="14.45" customHeight="1" thickBot="1">
      <c r="A15" s="41" t="s">
        <v>12</v>
      </c>
      <c r="B15" s="51">
        <v>1170558</v>
      </c>
      <c r="C15" s="51">
        <v>11253822</v>
      </c>
      <c r="D15" s="51">
        <v>12424380</v>
      </c>
      <c r="E15" s="52"/>
      <c r="G15" s="40"/>
    </row>
    <row r="16" spans="1:7" ht="14.45" customHeight="1">
      <c r="A16" s="39" t="s">
        <v>59</v>
      </c>
      <c r="B16" s="50">
        <v>971</v>
      </c>
      <c r="C16" s="50">
        <v>846</v>
      </c>
      <c r="D16" s="50">
        <v>1817</v>
      </c>
      <c r="E16" s="52"/>
      <c r="G16" s="40"/>
    </row>
    <row r="17" spans="1:7" ht="14.45" customHeight="1">
      <c r="A17" s="39" t="s">
        <v>60</v>
      </c>
      <c r="B17" s="50">
        <v>1690</v>
      </c>
      <c r="C17" s="50">
        <v>4807</v>
      </c>
      <c r="D17" s="50">
        <v>6497</v>
      </c>
      <c r="E17" s="52"/>
      <c r="G17" s="40"/>
    </row>
    <row r="18" spans="1:7" ht="14.45" customHeight="1">
      <c r="A18" s="39" t="s">
        <v>61</v>
      </c>
      <c r="B18" s="50">
        <v>486</v>
      </c>
      <c r="C18" s="50">
        <v>2302</v>
      </c>
      <c r="D18" s="50">
        <v>2788</v>
      </c>
      <c r="E18" s="52"/>
      <c r="G18" s="40"/>
    </row>
    <row r="19" spans="1:7" ht="14.45" customHeight="1">
      <c r="A19" s="39" t="s">
        <v>55</v>
      </c>
      <c r="B19" s="50">
        <v>488</v>
      </c>
      <c r="C19" s="50">
        <v>197</v>
      </c>
      <c r="D19" s="50">
        <v>685</v>
      </c>
      <c r="E19" s="52"/>
      <c r="G19" s="40"/>
    </row>
    <row r="20" spans="1:7" ht="14.45" customHeight="1">
      <c r="A20" s="39" t="s">
        <v>54</v>
      </c>
      <c r="B20" s="50">
        <v>3465</v>
      </c>
      <c r="C20" s="50">
        <v>6653</v>
      </c>
      <c r="D20" s="50">
        <v>10118</v>
      </c>
      <c r="E20" s="52"/>
      <c r="G20" s="40"/>
    </row>
    <row r="21" spans="1:7" ht="14.45" customHeight="1" thickBot="1">
      <c r="A21" s="41" t="s">
        <v>12</v>
      </c>
      <c r="B21" s="51">
        <v>7100</v>
      </c>
      <c r="C21" s="51">
        <v>14805</v>
      </c>
      <c r="D21" s="51">
        <v>21905</v>
      </c>
      <c r="E21" s="52"/>
      <c r="G21" s="40"/>
    </row>
    <row r="22" spans="1:7" ht="14.45" customHeight="1">
      <c r="A22" s="39" t="s">
        <v>49</v>
      </c>
      <c r="B22" s="50">
        <v>1022</v>
      </c>
      <c r="C22" s="50">
        <v>41546</v>
      </c>
      <c r="D22" s="50">
        <v>42568</v>
      </c>
      <c r="E22" s="52"/>
      <c r="G22" s="40"/>
    </row>
    <row r="23" spans="1:7" ht="14.45" customHeight="1">
      <c r="A23" s="39" t="s">
        <v>50</v>
      </c>
      <c r="B23" s="50">
        <v>2144</v>
      </c>
      <c r="C23" s="50">
        <v>43137</v>
      </c>
      <c r="D23" s="50">
        <v>45281</v>
      </c>
      <c r="E23" s="52"/>
      <c r="G23" s="40"/>
    </row>
    <row r="24" spans="1:7" ht="14.45" customHeight="1">
      <c r="A24" s="39" t="s">
        <v>51</v>
      </c>
      <c r="B24" s="50">
        <v>1523</v>
      </c>
      <c r="C24" s="50">
        <v>120736</v>
      </c>
      <c r="D24" s="50">
        <v>122259</v>
      </c>
      <c r="E24" s="52"/>
      <c r="G24" s="40"/>
    </row>
    <row r="25" spans="1:7" ht="14.45" customHeight="1">
      <c r="A25" s="39" t="s">
        <v>13</v>
      </c>
      <c r="B25" s="50">
        <v>9455</v>
      </c>
      <c r="C25" s="50">
        <v>370565</v>
      </c>
      <c r="D25" s="50">
        <v>380020</v>
      </c>
      <c r="E25" s="52"/>
      <c r="G25" s="40"/>
    </row>
    <row r="26" spans="1:7" ht="14.45" customHeight="1" thickBot="1">
      <c r="A26" s="41" t="s">
        <v>12</v>
      </c>
      <c r="B26" s="51">
        <v>14144</v>
      </c>
      <c r="C26" s="51">
        <v>575984</v>
      </c>
      <c r="D26" s="51">
        <v>590128</v>
      </c>
      <c r="E26" s="52"/>
      <c r="G26" s="40"/>
    </row>
    <row r="27" spans="1:7" ht="14.45" customHeight="1" thickBot="1">
      <c r="A27" s="41" t="s">
        <v>62</v>
      </c>
      <c r="B27" s="51">
        <v>1191802</v>
      </c>
      <c r="C27" s="51">
        <v>11844611</v>
      </c>
      <c r="D27" s="51">
        <v>13036413</v>
      </c>
      <c r="E27" s="52"/>
      <c r="G27" s="40"/>
    </row>
    <row r="29" spans="1:7" ht="14.45" customHeight="1">
      <c r="A29" s="42" t="s">
        <v>36</v>
      </c>
    </row>
    <row r="30" spans="1:7" ht="14.45" customHeight="1">
      <c r="A30" s="42"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showGridLines="0" zoomScale="80" zoomScaleNormal="80" workbookViewId="0">
      <selection activeCell="D35" sqref="D35"/>
    </sheetView>
  </sheetViews>
  <sheetFormatPr defaultColWidth="8.85546875" defaultRowHeight="15.75"/>
  <cols>
    <col min="1" max="1" width="25.5703125" style="35" customWidth="1"/>
    <col min="2" max="2" width="21.5703125" style="35" customWidth="1"/>
    <col min="3" max="3" width="22.140625" style="35" customWidth="1"/>
    <col min="4" max="4" width="23" style="35" customWidth="1"/>
    <col min="5" max="16384" width="8.85546875" style="35"/>
  </cols>
  <sheetData>
    <row r="1" spans="1:7" ht="15.6" customHeight="1">
      <c r="A1" s="15" t="s">
        <v>17</v>
      </c>
      <c r="B1" s="11"/>
      <c r="C1" s="8"/>
      <c r="D1" s="11"/>
    </row>
    <row r="2" spans="1:7" ht="14.45" customHeight="1">
      <c r="A2" s="13" t="str">
        <f>CONCATENATE("Total Monthly Volume for ",'Table 1'!A2)</f>
        <v>Total Monthly Volume for April 2025</v>
      </c>
      <c r="B2" s="12"/>
      <c r="C2" s="11"/>
    </row>
    <row r="3" spans="1:7" ht="14.45" customHeight="1">
      <c r="A3" s="13"/>
      <c r="B3" s="12"/>
      <c r="C3" s="11"/>
    </row>
    <row r="4" spans="1:7" ht="14.45" customHeight="1" thickBot="1">
      <c r="A4" s="13"/>
      <c r="B4" s="12"/>
      <c r="C4" s="11"/>
      <c r="D4" s="36" t="s">
        <v>63</v>
      </c>
    </row>
    <row r="5" spans="1:7" ht="32.25" thickBot="1">
      <c r="A5" s="37"/>
      <c r="B5" s="38" t="s">
        <v>40</v>
      </c>
      <c r="C5" s="38" t="s">
        <v>41</v>
      </c>
      <c r="D5" s="37" t="s">
        <v>14</v>
      </c>
    </row>
    <row r="6" spans="1:7" ht="14.45" customHeight="1">
      <c r="A6" s="39" t="s">
        <v>45</v>
      </c>
      <c r="B6" s="50">
        <v>4582</v>
      </c>
      <c r="C6" s="50">
        <v>45207</v>
      </c>
      <c r="D6" s="50">
        <v>49789</v>
      </c>
      <c r="E6" s="52"/>
      <c r="G6" s="40"/>
    </row>
    <row r="7" spans="1:7" ht="14.45" customHeight="1">
      <c r="A7" s="39" t="s">
        <v>56</v>
      </c>
      <c r="B7" s="50">
        <v>3549</v>
      </c>
      <c r="C7" s="50">
        <v>52717</v>
      </c>
      <c r="D7" s="50">
        <v>56266</v>
      </c>
      <c r="E7" s="52"/>
      <c r="G7" s="40"/>
    </row>
    <row r="8" spans="1:7" ht="14.45" customHeight="1">
      <c r="A8" s="39" t="s">
        <v>57</v>
      </c>
      <c r="B8" s="50">
        <v>17962</v>
      </c>
      <c r="C8" s="50">
        <v>240551</v>
      </c>
      <c r="D8" s="50">
        <v>258513</v>
      </c>
      <c r="E8" s="52"/>
      <c r="G8" s="40"/>
    </row>
    <row r="9" spans="1:7" ht="14.45" customHeight="1">
      <c r="A9" s="39" t="s">
        <v>46</v>
      </c>
      <c r="B9" s="50">
        <v>33887</v>
      </c>
      <c r="C9" s="50">
        <v>332257</v>
      </c>
      <c r="D9" s="50">
        <v>366144</v>
      </c>
      <c r="E9" s="52"/>
      <c r="G9" s="40"/>
    </row>
    <row r="10" spans="1:7" ht="14.45" customHeight="1">
      <c r="A10" s="39" t="s">
        <v>58</v>
      </c>
      <c r="B10" s="50">
        <v>6672</v>
      </c>
      <c r="C10" s="50">
        <v>105082</v>
      </c>
      <c r="D10" s="50">
        <v>111754</v>
      </c>
      <c r="E10" s="52"/>
      <c r="G10" s="40"/>
    </row>
    <row r="11" spans="1:7" ht="14.45" customHeight="1">
      <c r="A11" s="39" t="s">
        <v>47</v>
      </c>
      <c r="B11" s="50">
        <v>410</v>
      </c>
      <c r="C11" s="50">
        <v>15703</v>
      </c>
      <c r="D11" s="50">
        <v>16113</v>
      </c>
      <c r="E11" s="52"/>
      <c r="G11" s="40"/>
    </row>
    <row r="12" spans="1:7" ht="14.45" customHeight="1">
      <c r="A12" s="39" t="s">
        <v>48</v>
      </c>
      <c r="B12" s="50">
        <v>3333</v>
      </c>
      <c r="C12" s="50">
        <v>45168</v>
      </c>
      <c r="D12" s="50">
        <v>48501</v>
      </c>
      <c r="E12" s="52"/>
      <c r="G12" s="40"/>
    </row>
    <row r="13" spans="1:7" ht="14.45" customHeight="1">
      <c r="A13" s="39" t="s">
        <v>53</v>
      </c>
      <c r="B13" s="50">
        <v>15205</v>
      </c>
      <c r="C13" s="50">
        <v>583281</v>
      </c>
      <c r="D13" s="50">
        <v>598486</v>
      </c>
      <c r="E13" s="52"/>
      <c r="G13" s="40"/>
    </row>
    <row r="14" spans="1:7" ht="14.45" customHeight="1">
      <c r="A14" s="39" t="s">
        <v>52</v>
      </c>
      <c r="B14" s="50">
        <v>30268</v>
      </c>
      <c r="C14" s="50">
        <v>425728</v>
      </c>
      <c r="D14" s="50">
        <v>455996</v>
      </c>
      <c r="E14" s="52"/>
      <c r="G14" s="40"/>
    </row>
    <row r="15" spans="1:7" ht="14.45" customHeight="1" thickBot="1">
      <c r="A15" s="41" t="s">
        <v>12</v>
      </c>
      <c r="B15" s="51">
        <v>115868</v>
      </c>
      <c r="C15" s="51">
        <v>1845694</v>
      </c>
      <c r="D15" s="51">
        <v>1961562</v>
      </c>
      <c r="E15" s="52"/>
      <c r="G15" s="40"/>
    </row>
    <row r="16" spans="1:7" ht="14.45" customHeight="1">
      <c r="A16" s="39" t="s">
        <v>59</v>
      </c>
      <c r="B16" s="50">
        <v>64</v>
      </c>
      <c r="C16" s="50">
        <v>129</v>
      </c>
      <c r="D16" s="50">
        <v>193</v>
      </c>
      <c r="E16" s="52"/>
      <c r="G16" s="40"/>
    </row>
    <row r="17" spans="1:7" ht="14.45" customHeight="1">
      <c r="A17" s="39" t="s">
        <v>60</v>
      </c>
      <c r="B17" s="50">
        <v>38</v>
      </c>
      <c r="C17" s="50">
        <v>2264</v>
      </c>
      <c r="D17" s="50">
        <v>2302</v>
      </c>
      <c r="E17" s="52"/>
      <c r="G17" s="40"/>
    </row>
    <row r="18" spans="1:7" ht="14.45" customHeight="1">
      <c r="A18" s="39" t="s">
        <v>61</v>
      </c>
      <c r="B18" s="50">
        <v>139</v>
      </c>
      <c r="C18" s="50">
        <v>1013</v>
      </c>
      <c r="D18" s="50">
        <v>1152</v>
      </c>
      <c r="E18" s="52"/>
      <c r="G18" s="40"/>
    </row>
    <row r="19" spans="1:7" ht="14.45" customHeight="1">
      <c r="A19" s="39" t="s">
        <v>55</v>
      </c>
      <c r="B19" s="50">
        <v>96</v>
      </c>
      <c r="C19" s="50">
        <v>1115</v>
      </c>
      <c r="D19" s="50">
        <v>1211</v>
      </c>
      <c r="E19" s="52"/>
      <c r="G19" s="40"/>
    </row>
    <row r="20" spans="1:7" ht="14.45" customHeight="1">
      <c r="A20" s="39" t="s">
        <v>54</v>
      </c>
      <c r="B20" s="50">
        <v>1126</v>
      </c>
      <c r="C20" s="50">
        <v>2423</v>
      </c>
      <c r="D20" s="50">
        <v>3549</v>
      </c>
      <c r="E20" s="52"/>
      <c r="G20" s="40"/>
    </row>
    <row r="21" spans="1:7" ht="14.45" customHeight="1" thickBot="1">
      <c r="A21" s="41" t="s">
        <v>12</v>
      </c>
      <c r="B21" s="51">
        <v>1463</v>
      </c>
      <c r="C21" s="51">
        <v>6944</v>
      </c>
      <c r="D21" s="51">
        <v>8407</v>
      </c>
      <c r="E21" s="52"/>
      <c r="G21" s="40"/>
    </row>
    <row r="22" spans="1:7" ht="14.45" customHeight="1">
      <c r="A22" s="39" t="s">
        <v>49</v>
      </c>
      <c r="B22" s="50">
        <v>2430</v>
      </c>
      <c r="C22" s="50">
        <v>4087</v>
      </c>
      <c r="D22" s="50">
        <v>6517</v>
      </c>
      <c r="G22" s="40"/>
    </row>
    <row r="23" spans="1:7" ht="14.45" customHeight="1">
      <c r="A23" s="39" t="s">
        <v>50</v>
      </c>
      <c r="B23" s="50">
        <v>477</v>
      </c>
      <c r="C23" s="50">
        <v>10245</v>
      </c>
      <c r="D23" s="50">
        <v>10722</v>
      </c>
      <c r="G23" s="40"/>
    </row>
    <row r="24" spans="1:7" ht="14.45" customHeight="1">
      <c r="A24" s="39" t="s">
        <v>51</v>
      </c>
      <c r="B24" s="50">
        <v>660</v>
      </c>
      <c r="C24" s="50">
        <v>20775</v>
      </c>
      <c r="D24" s="50">
        <v>21435</v>
      </c>
      <c r="G24" s="40"/>
    </row>
    <row r="25" spans="1:7" ht="14.45" customHeight="1">
      <c r="A25" s="39" t="s">
        <v>13</v>
      </c>
      <c r="B25" s="50">
        <v>5969</v>
      </c>
      <c r="C25" s="50">
        <v>138708</v>
      </c>
      <c r="D25" s="50">
        <v>144677</v>
      </c>
      <c r="G25" s="40"/>
    </row>
    <row r="26" spans="1:7" ht="14.45" customHeight="1" thickBot="1">
      <c r="A26" s="41" t="s">
        <v>12</v>
      </c>
      <c r="B26" s="51">
        <v>9536</v>
      </c>
      <c r="C26" s="51">
        <v>173815</v>
      </c>
      <c r="D26" s="51">
        <v>183351</v>
      </c>
      <c r="G26" s="40"/>
    </row>
    <row r="27" spans="1:7" ht="14.45" customHeight="1" thickBot="1">
      <c r="A27" s="41" t="s">
        <v>62</v>
      </c>
      <c r="B27" s="51">
        <v>126867</v>
      </c>
      <c r="C27" s="51">
        <v>2026453</v>
      </c>
      <c r="D27" s="51">
        <v>2153320</v>
      </c>
      <c r="G27" s="40"/>
    </row>
    <row r="29" spans="1:7" ht="14.45" customHeight="1">
      <c r="A29" s="42" t="s">
        <v>36</v>
      </c>
    </row>
    <row r="30" spans="1:7" ht="14.45" customHeight="1">
      <c r="A30" s="42" t="s">
        <v>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SharedContentType xmlns="Microsoft.SharePoint.Taxonomy.ContentTypeSync" SourceId="afabadb4-2257-48ec-869f-64421b8f49cd" ContentTypeId="0x0101003618E443DE96424ABE734F4442FBF2B3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BEC379-1275-457F-A237-ABADA98C2D9D}">
  <ds:schemaRefs>
    <ds:schemaRef ds:uri="Microsoft.SharePoint.Taxonomy.ContentTypeSync"/>
  </ds:schemaRefs>
</ds:datastoreItem>
</file>

<file path=customXml/itemProps2.xml><?xml version="1.0" encoding="utf-8"?>
<ds:datastoreItem xmlns:ds="http://schemas.openxmlformats.org/officeDocument/2006/customXml" ds:itemID="{8557FE04-F61A-47BA-A3CE-F426288FD1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Survey of Singapore FX Volume (Oct 2019)</dc:title>
  <dc:creator>Elys LOW (MAS)</dc:creator>
  <cp:lastModifiedBy>Ming Jian NG (MAS)</cp:lastModifiedBy>
  <dcterms:created xsi:type="dcterms:W3CDTF">2019-07-11T08:03:38Z</dcterms:created>
  <dcterms:modified xsi:type="dcterms:W3CDTF">2025-07-07T10:15:20Z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0x0101003618E443DE96424ABE734F4442FBF2B301005CECAD79458CBD429E44A875335B1944</vt:lpwstr>
  </property>
  <property fmtid="{D5CDD505-2E9C-101B-9397-08002B2CF9AE}" pid="3" name="_dlc_DocIdItemGuid">
    <vt:lpwstr>82c92a3d-e444-40af-9d3e-261b7c41679c</vt:lpwstr>
  </property>
  <property fmtid="{D5CDD505-2E9C-101B-9397-08002B2CF9AE}" pid="4" name="Projects">
    <vt:lpwstr/>
  </property>
  <property fmtid="{D5CDD505-2E9C-101B-9397-08002B2CF9AE}" pid="5" name="Geographical">
    <vt:lpwstr/>
  </property>
  <property fmtid="{D5CDD505-2E9C-101B-9397-08002B2CF9AE}" pid="6" name="Document Type">
    <vt:lpwstr>2;#Statistics|6ca398ee-d4fd-419b-841f-c0b7bdf9280d</vt:lpwstr>
  </property>
  <property fmtid="{D5CDD505-2E9C-101B-9397-08002B2CF9AE}" pid="7" name="Security Classification">
    <vt:lpwstr>3;#Confidential|a064495a-ae26-4d7f-a893-8f95d5825856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1;#Data Governance ＆ Analytics|12cb0b2e-66ac-47aa-9729-0c9b97c84a7d</vt:lpwstr>
  </property>
  <property fmtid="{D5CDD505-2E9C-101B-9397-08002B2CF9AE}" pid="12" name="MSIP_Label_153db910-0838-4c35-bb3a-1ee21aa199ac_Enabled">
    <vt:lpwstr>true</vt:lpwstr>
  </property>
  <property fmtid="{D5CDD505-2E9C-101B-9397-08002B2CF9AE}" pid="13" name="MSIP_Label_153db910-0838-4c35-bb3a-1ee21aa199ac_SetDate">
    <vt:lpwstr>2024-07-12T04:25:28Z</vt:lpwstr>
  </property>
  <property fmtid="{D5CDD505-2E9C-101B-9397-08002B2CF9AE}" pid="14" name="MSIP_Label_153db910-0838-4c35-bb3a-1ee21aa199ac_Method">
    <vt:lpwstr>Privileged</vt:lpwstr>
  </property>
  <property fmtid="{D5CDD505-2E9C-101B-9397-08002B2CF9AE}" pid="15" name="MSIP_Label_153db910-0838-4c35-bb3a-1ee21aa199ac_Name">
    <vt:lpwstr>Sensitive Normal</vt:lpwstr>
  </property>
  <property fmtid="{D5CDD505-2E9C-101B-9397-08002B2CF9AE}" pid="16" name="MSIP_Label_153db910-0838-4c35-bb3a-1ee21aa199ac_SiteId">
    <vt:lpwstr>0b11c524-9a1c-4e1b-84cb-6336aefc2243</vt:lpwstr>
  </property>
  <property fmtid="{D5CDD505-2E9C-101B-9397-08002B2CF9AE}" pid="17" name="MSIP_Label_153db910-0838-4c35-bb3a-1ee21aa199ac_ActionId">
    <vt:lpwstr>902b73f3-da16-4f64-aa6f-b962cf97aee3</vt:lpwstr>
  </property>
  <property fmtid="{D5CDD505-2E9C-101B-9397-08002B2CF9AE}" pid="18" name="MSIP_Label_153db910-0838-4c35-bb3a-1ee21aa199ac_ContentBits">
    <vt:lpwstr>0</vt:lpwstr>
  </property>
</Properties>
</file>