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mas_yhuang\Desktop\Core Work\SFEMC\Website\Websparks SR\SR11\"/>
    </mc:Choice>
  </mc:AlternateContent>
  <xr:revisionPtr revIDLastSave="0" documentId="13_ncr:1_{20D10DBE-34CF-4324-B037-C06D3D2122D3}" xr6:coauthVersionLast="47" xr6:coauthVersionMax="47" xr10:uidLastSave="{00000000-0000-0000-0000-000000000000}"/>
  <bookViews>
    <workbookView xWindow="28770" yWindow="75" windowWidth="29040" windowHeight="15840" tabRatio="874"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1" l="1"/>
  <c r="A2" i="9"/>
  <c r="A2" i="8"/>
  <c r="A2" i="7"/>
  <c r="A2" i="6"/>
  <c r="A7" i="1"/>
  <c r="C19" i="3" l="1"/>
  <c r="C6" i="3"/>
  <c r="A13" i="1"/>
  <c r="A12" i="1"/>
</calcChain>
</file>

<file path=xl/sharedStrings.xml><?xml version="1.0" encoding="utf-8"?>
<sst xmlns="http://schemas.openxmlformats.org/spreadsheetml/2006/main" count="152" uniqueCount="64">
  <si>
    <t>The Singapore Foreign Exchange Market Committee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</si>
  <si>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</si>
  <si>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</si>
  <si>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t xml:space="preserve">The results of the surveys can be found at </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</si>
  <si>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</si>
  <si>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</si>
  <si>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</si>
  <si>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</si>
  <si>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</si>
  <si>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</si>
  <si>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</si>
  <si>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</si>
  <si>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GRAND TOTAL</t>
  </si>
  <si>
    <t>Sub-total</t>
  </si>
  <si>
    <t>OTHERS</t>
  </si>
  <si>
    <t>EUR/YEN</t>
  </si>
  <si>
    <t>EUR/STG</t>
  </si>
  <si>
    <t>STG/YEN</t>
  </si>
  <si>
    <t>S$/OTHERS</t>
  </si>
  <si>
    <t>S$/YEN</t>
  </si>
  <si>
    <t>S$/EUR</t>
  </si>
  <si>
    <t>US$/OTHERS</t>
  </si>
  <si>
    <t>US$/SFR</t>
  </si>
  <si>
    <t>US$/C$</t>
  </si>
  <si>
    <t>US$/A$</t>
  </si>
  <si>
    <t>US$/YEN</t>
  </si>
  <si>
    <t>US$/EUR</t>
  </si>
  <si>
    <t>US$/STG</t>
  </si>
  <si>
    <t>US$/S$</t>
  </si>
  <si>
    <t>TOTAL</t>
  </si>
  <si>
    <t xml:space="preserve"> </t>
  </si>
  <si>
    <t>US$ mn</t>
  </si>
  <si>
    <t>Table 5: Foreign Exchange Options*</t>
  </si>
  <si>
    <t>S$/STG</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</si>
  <si>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</si>
  <si>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</si>
  <si>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</si>
  <si>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</si>
  <si>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</si>
  <si>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</si>
  <si>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</si>
  <si>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</si>
  <si>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</si>
  <si>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</si>
  <si>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</si>
  <si>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</si>
  <si>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</si>
  <si>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</si>
  <si>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</si>
  <si>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</si>
  <si>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</si>
  <si>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</si>
  <si>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</si>
  <si>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</si>
  <si>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</si>
  <si>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</si>
  <si>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</si>
  <si>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</si>
  <si>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r>
      <t xml:space="preserve">          </t>
    </r>
    <r>
      <rPr>
        <b/>
        <i/>
        <sz val="12"/>
        <color theme="1"/>
        <rFont val="Times New Roman"/>
        <family val="1"/>
      </rPr>
      <t>US$ mn</t>
    </r>
  </si>
  <si>
    <t xml:space="preserve">    Totals may not sum due to rounding.</t>
  </si>
  <si>
    <t>April 2022</t>
  </si>
  <si>
    <t>http://www.bankofengland.co.uk/markets/london-foreign-exchange-joint-standing-committee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</si>
  <si>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</si>
  <si>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October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</si>
</sst>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mmmm\ yyyy"/>
    <numFmt numFmtId="165" formatCode="_-* #,##0_-;\-* #,##0_-;_-* &quot;-&quot;??_-;_-@_-"/>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43" fontId="19" fillId="0" borderId="0" applyFont="0" applyFill="0" applyBorder="0" applyAlignment="0" applyProtection="0"/>
  </cellStyleXfs>
  <cellXfs count="60">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horizontal="left" vertical="center"/>
    </xf>
    <xf numFmtId="0" fontId="12" fillId="0" borderId="2" xfId="2" applyFont="1" applyBorder="1" applyAlignment="1">
      <alignment vertical="center"/>
    </xf>
    <xf numFmtId="0" fontId="13" fillId="0" borderId="4" xfId="2" applyFont="1" applyBorder="1" applyAlignment="1">
      <alignment vertical="center"/>
    </xf>
    <xf numFmtId="0" fontId="13" fillId="0" borderId="6" xfId="2" applyFont="1" applyBorder="1" applyAlignment="1">
      <alignment vertical="center"/>
    </xf>
    <xf numFmtId="0" fontId="9" fillId="0" borderId="0" xfId="2"/>
    <xf numFmtId="164" fontId="15" fillId="0" borderId="0" xfId="2" applyNumberFormat="1" applyFont="1" applyAlignment="1">
      <alignment horizontal="left"/>
    </xf>
    <xf numFmtId="0" fontId="15" fillId="0" borderId="0" xfId="2" applyFont="1" applyAlignme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applyAlignme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2" fillId="0" borderId="0" xfId="0" applyFont="1" applyFill="1" applyAlignment="1">
      <alignment vertical="center"/>
    </xf>
    <xf numFmtId="0" fontId="12" fillId="0" borderId="0" xfId="0" quotePrefix="1" applyFont="1" applyFill="1" applyAlignment="1">
      <alignment vertical="center"/>
    </xf>
    <xf numFmtId="0" fontId="13" fillId="0" borderId="0" xfId="0" applyFont="1" applyFill="1" applyAlignment="1">
      <alignment vertical="center"/>
    </xf>
    <xf numFmtId="3" fontId="0" fillId="0" borderId="0" xfId="0" applyNumberFormat="1"/>
    <xf numFmtId="0" fontId="12" fillId="0" borderId="6" xfId="2"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0" xfId="0" applyFont="1" applyAlignment="1">
      <alignment vertical="center"/>
    </xf>
    <xf numFmtId="0" fontId="9" fillId="0" borderId="0" xfId="2" applyBorder="1"/>
    <xf numFmtId="0" fontId="10" fillId="0" borderId="0" xfId="2" applyFont="1" applyBorder="1"/>
    <xf numFmtId="0" fontId="12" fillId="0" borderId="0" xfId="0" applyFont="1" applyFill="1" applyBorder="1" applyAlignment="1">
      <alignment vertical="center"/>
    </xf>
    <xf numFmtId="0" fontId="15" fillId="0" borderId="0" xfId="2" applyFont="1" applyBorder="1" applyAlignment="1"/>
    <xf numFmtId="164" fontId="15" fillId="0" borderId="0" xfId="2" applyNumberFormat="1" applyFont="1" applyBorder="1" applyAlignment="1">
      <alignment horizontal="left"/>
    </xf>
    <xf numFmtId="3" fontId="11" fillId="0" borderId="0" xfId="2" applyNumberFormat="1" applyFont="1" applyBorder="1" applyAlignment="1">
      <alignment horizontal="right" vertical="center"/>
    </xf>
    <xf numFmtId="0" fontId="13" fillId="0" borderId="0" xfId="0" applyFont="1" applyBorder="1" applyAlignment="1">
      <alignment vertical="center"/>
    </xf>
    <xf numFmtId="0" fontId="16" fillId="0" borderId="0" xfId="2" applyFont="1" applyBorder="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xf numFmtId="0" fontId="9" fillId="0" borderId="0" xfId="2" applyFont="1" applyBorder="1"/>
    <xf numFmtId="0" fontId="18" fillId="0" borderId="0" xfId="0" quotePrefix="1" applyFont="1" applyFill="1" applyAlignment="1">
      <alignment vertical="center"/>
    </xf>
    <xf numFmtId="43" fontId="15" fillId="0" borderId="0" xfId="3" applyFont="1" applyBorder="1" applyAlignment="1"/>
    <xf numFmtId="165" fontId="11" fillId="0" borderId="5" xfId="3" applyNumberFormat="1" applyFont="1" applyBorder="1" applyAlignment="1">
      <alignment horizontal="right" vertical="center"/>
    </xf>
    <xf numFmtId="165" fontId="11" fillId="0" borderId="3" xfId="3" applyNumberFormat="1" applyFont="1" applyBorder="1" applyAlignment="1">
      <alignment horizontal="right" vertical="center"/>
    </xf>
    <xf numFmtId="165" fontId="16" fillId="0" borderId="1" xfId="3" applyNumberFormat="1" applyFont="1" applyBorder="1" applyAlignment="1">
      <alignment horizontal="right" vertical="center"/>
    </xf>
    <xf numFmtId="49" fontId="12" fillId="0" borderId="5" xfId="2" applyNumberFormat="1" applyFont="1" applyBorder="1" applyAlignment="1">
      <alignment horizontal="center" vertical="center" wrapText="1"/>
    </xf>
    <xf numFmtId="0" fontId="7" fillId="0" borderId="0" xfId="1" applyAlignment="1">
      <alignment vertical="center"/>
    </xf>
    <xf numFmtId="0" fontId="4" fillId="0" borderId="0" xfId="0" applyFont="1" applyFill="1" applyAlignment="1">
      <alignment vertical="center"/>
    </xf>
    <xf numFmtId="0" fontId="12" fillId="0" borderId="6" xfId="2" applyFont="1" applyBorder="1" applyAlignment="1">
      <alignment vertical="center" wrapText="1"/>
    </xf>
    <xf numFmtId="0" fontId="12" fillId="0" borderId="2" xfId="2" applyFont="1" applyBorder="1" applyAlignment="1">
      <alignment vertical="center" wrapText="1"/>
    </xf>
  </cellXfs>
  <cellStyles count="4">
    <cellStyle name="Comma" xfId="3" builtinId="3"/>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7" Type="http://schemas.openxmlformats.org/officeDocument/2006/relationships/printerSettings" Target="../printerSettings/printerSettings1.bin"/><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hyperlink" Target="http://www.bankofengland.co.uk/markets/london-foreign-exchange-joint-standing-committee" TargetMode="External"/><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80" zoomScaleNormal="80" workbookViewId="0">
      <selection activeCell="A10" sqref="A10"/>
    </sheetView>
  </sheetViews>
  <sheetFormatPr defaultRowHeight="15"/>
  <cols>
    <col min="1" max="1" width="200.5546875" style="2" customWidth="1"/>
  </cols>
  <sheetData>
    <row r="1" spans="1:1" ht="17.399999999999999">
      <c r="A1" s="1" t="s">
        <v>0</v>
      </c>
    </row>
    <row r="2" spans="1:1" ht="14.4">
      <c r="A2" s="3"/>
    </row>
    <row r="3" spans="1:1" ht="14.4">
      <c r="A3" s="3"/>
    </row>
    <row r="5" spans="1:1">
      <c r="A5" s="50"/>
    </row>
    <row r="7" spans="1:1" ht="15.6">
      <c r="A7" s="57" t="str">
        <f>CONCATENATE("SURVEY OF SINGAPORE FOREIGN EXCHANGE VOLUME IN ",UPPER('Table 1'!A2))</f>
        <v>SURVEY OF SINGAPORE FOREIGN EXCHANGE VOLUME IN OCTOBER 2022</v>
      </c>
    </row>
    <row r="9" spans="1:1" ht="30">
      <c r="A9" s="4" t="s">
        <v>1</v>
      </c>
    </row>
    <row r="11" spans="1:1">
      <c r="A11" s="5" t="s">
        <v>2</v>
      </c>
    </row>
    <row r="12" spans="1:1">
      <c r="A12" s="2" t="str">
        <f>CONCATENATE("1) Average daily reported ‘traditional’* foreign exchange turnover was US$", ROUND('Table 1'!C24/1000,0),"bn in ",'Table 1'!A2,".")</f>
        <v>1) Average daily reported ‘traditional’* foreign exchange turnover was US$778bn in October 2022.</v>
      </c>
    </row>
    <row r="13" spans="1:1">
      <c r="A13" s="2" t="str">
        <f>CONCATENATE("2) Average daily reported turnover in OTC foreign exchange derivatives** was US$", ROUND('Table 1'!C27/1000,0),"bn in ",'Table 1'!A2,".")</f>
        <v>2) Average daily reported turnover in OTC foreign exchange derivatives** was US$80bn in October 2022.</v>
      </c>
    </row>
    <row r="14" spans="1:1">
      <c r="A14" s="5" t="str">
        <f>CONCATENATE("3) Average daily reported turnover in overall foreign exchange market was US$",ROUND(SUM('Table 1'!C24,'Table 1'!C27)/1000,0),"bn in ",'Table 1'!A2,", a ", ABS(ROUND((SUM('Table 1'!C24,'Table 1'!C27)/SUM('Table 1'!B24,'Table 1'!B27)-1)*100,0)),"% ",IF(SUM('Table 1'!C24,'Table 1'!C27)&gt;SUM('Table 1'!B24,'Table 1'!B27),"increase", "decrease")," from ",'Table 1'!B6,".")</f>
        <v>3) Average daily reported turnover in overall foreign exchange market was US$858bn in October 2022, a 6% decrease from April 2022.</v>
      </c>
    </row>
    <row r="16" spans="1:1" ht="60">
      <c r="A16" s="4" t="s">
        <v>62</v>
      </c>
    </row>
    <row r="18" spans="1:1">
      <c r="A18" s="2" t="s">
        <v>3</v>
      </c>
    </row>
    <row r="19" spans="1:1">
      <c r="A19" s="6" t="s">
        <v>61</v>
      </c>
    </row>
    <row r="20" spans="1:1">
      <c r="A20" s="6" t="s">
        <v>4</v>
      </c>
    </row>
    <row r="21" spans="1:1">
      <c r="A21" s="6" t="s">
        <v>5</v>
      </c>
    </row>
    <row r="22" spans="1:1">
      <c r="A22" s="6" t="s">
        <v>6</v>
      </c>
    </row>
    <row r="23" spans="1:1">
      <c r="A23" s="6" t="s">
        <v>7</v>
      </c>
    </row>
    <row r="24" spans="1:1" ht="14.4">
      <c r="A24" s="56" t="s">
        <v>8</v>
      </c>
    </row>
    <row r="26" spans="1:1">
      <c r="A26" s="2" t="s">
        <v>9</v>
      </c>
    </row>
    <row r="28" spans="1:1" ht="14.4">
      <c r="A28" s="7" t="s">
        <v>10</v>
      </c>
    </row>
    <row r="29" spans="1:1" ht="14.4">
      <c r="A29" s="7" t="s">
        <v>11</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 ref="A19" r:id="rId6" xr:uid="{12FB0CEC-EF7C-4EC5-A9E7-A78EA276189B}"/>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showGridLines="0" zoomScale="80" zoomScaleNormal="80" workbookViewId="0">
      <selection activeCell="H22" sqref="H22"/>
    </sheetView>
  </sheetViews>
  <sheetFormatPr defaultRowHeight="14.4"/>
  <cols>
    <col min="1" max="1" width="46.109375" customWidth="1"/>
    <col min="2" max="3" width="25.5546875" customWidth="1"/>
  </cols>
  <sheetData>
    <row r="1" spans="1:3" ht="15.6">
      <c r="A1" s="28" t="s">
        <v>51</v>
      </c>
    </row>
    <row r="2" spans="1:3" ht="15.6">
      <c r="A2" s="29" t="s">
        <v>63</v>
      </c>
    </row>
    <row r="4" spans="1:3" ht="15.6">
      <c r="A4" s="20" t="s">
        <v>50</v>
      </c>
      <c r="B4" s="13"/>
      <c r="C4" s="8"/>
    </row>
    <row r="5" spans="1:3" ht="16.8" thickBot="1">
      <c r="A5" s="15" t="s">
        <v>49</v>
      </c>
      <c r="B5" s="13"/>
      <c r="C5" s="8"/>
    </row>
    <row r="6" spans="1:3" ht="15.6">
      <c r="A6" s="58" t="s">
        <v>45</v>
      </c>
      <c r="B6" s="55" t="s">
        <v>60</v>
      </c>
      <c r="C6" s="27" t="str">
        <f>A2</f>
        <v>October 2022</v>
      </c>
    </row>
    <row r="7" spans="1:3" ht="16.2" thickBot="1">
      <c r="A7" s="59"/>
      <c r="B7" s="19" t="s">
        <v>44</v>
      </c>
      <c r="C7" s="19" t="s">
        <v>44</v>
      </c>
    </row>
    <row r="8" spans="1:3" ht="16.350000000000001" customHeight="1">
      <c r="A8" s="11" t="s">
        <v>43</v>
      </c>
      <c r="B8" s="23">
        <v>4828200</v>
      </c>
      <c r="C8" s="23">
        <v>4207580</v>
      </c>
    </row>
    <row r="9" spans="1:3" ht="16.350000000000001" customHeight="1">
      <c r="A9" s="11" t="s">
        <v>42</v>
      </c>
      <c r="B9" s="23">
        <v>2829263</v>
      </c>
      <c r="C9" s="23">
        <v>2942099</v>
      </c>
    </row>
    <row r="10" spans="1:3" ht="16.350000000000001" customHeight="1">
      <c r="A10" s="11" t="s">
        <v>41</v>
      </c>
      <c r="B10" s="23">
        <v>9085895</v>
      </c>
      <c r="C10" s="23">
        <v>8407958</v>
      </c>
    </row>
    <row r="11" spans="1:3" ht="16.350000000000001" customHeight="1">
      <c r="A11" s="26" t="s">
        <v>40</v>
      </c>
      <c r="B11" s="25">
        <v>16743358</v>
      </c>
      <c r="C11" s="25">
        <v>15557637</v>
      </c>
    </row>
    <row r="12" spans="1:3" ht="16.350000000000001" customHeight="1">
      <c r="A12" s="11" t="s">
        <v>39</v>
      </c>
      <c r="B12" s="23">
        <v>130994</v>
      </c>
      <c r="C12" s="23">
        <v>165502</v>
      </c>
    </row>
    <row r="13" spans="1:3" ht="16.350000000000001" customHeight="1">
      <c r="A13" s="11" t="s">
        <v>38</v>
      </c>
      <c r="B13" s="23">
        <v>1299929</v>
      </c>
      <c r="C13" s="23">
        <v>1429819</v>
      </c>
    </row>
    <row r="14" spans="1:3" ht="16.350000000000001" customHeight="1">
      <c r="A14" s="26" t="s">
        <v>37</v>
      </c>
      <c r="B14" s="25">
        <v>1430923</v>
      </c>
      <c r="C14" s="25">
        <v>1595321</v>
      </c>
    </row>
    <row r="15" spans="1:3" ht="16.350000000000001" customHeight="1" thickBot="1">
      <c r="A15" s="10" t="s">
        <v>48</v>
      </c>
      <c r="B15" s="21">
        <v>20</v>
      </c>
      <c r="C15" s="21">
        <v>20</v>
      </c>
    </row>
    <row r="16" spans="1:3">
      <c r="A16" s="8"/>
      <c r="B16" s="8"/>
      <c r="C16" s="8"/>
    </row>
    <row r="17" spans="1:6" ht="15.6">
      <c r="A17" s="20" t="s">
        <v>47</v>
      </c>
      <c r="B17" s="13"/>
      <c r="C17" s="13"/>
    </row>
    <row r="18" spans="1:6" ht="16.8" thickBot="1">
      <c r="A18" s="15" t="s">
        <v>46</v>
      </c>
      <c r="B18" s="13"/>
      <c r="C18" s="13"/>
    </row>
    <row r="19" spans="1:6" ht="15.6">
      <c r="A19" s="58" t="s">
        <v>45</v>
      </c>
      <c r="B19" s="27">
        <v>44652</v>
      </c>
      <c r="C19" s="27" t="str">
        <f>A2</f>
        <v>October 2022</v>
      </c>
    </row>
    <row r="20" spans="1:6" ht="16.2" thickBot="1">
      <c r="A20" s="59"/>
      <c r="B20" s="19" t="s">
        <v>44</v>
      </c>
      <c r="C20" s="19" t="s">
        <v>44</v>
      </c>
    </row>
    <row r="21" spans="1:6" ht="16.350000000000001" customHeight="1">
      <c r="A21" s="24" t="s">
        <v>43</v>
      </c>
      <c r="B21" s="23">
        <v>241410</v>
      </c>
      <c r="C21" s="23">
        <v>210379</v>
      </c>
    </row>
    <row r="22" spans="1:6" ht="16.350000000000001" customHeight="1">
      <c r="A22" s="24" t="s">
        <v>42</v>
      </c>
      <c r="B22" s="23">
        <v>141463</v>
      </c>
      <c r="C22" s="23">
        <v>147105</v>
      </c>
    </row>
    <row r="23" spans="1:6" ht="16.350000000000001" customHeight="1">
      <c r="A23" s="24" t="s">
        <v>41</v>
      </c>
      <c r="B23" s="23">
        <v>454295</v>
      </c>
      <c r="C23" s="23">
        <v>420398</v>
      </c>
    </row>
    <row r="24" spans="1:6" ht="16.350000000000001" customHeight="1">
      <c r="A24" s="26" t="s">
        <v>40</v>
      </c>
      <c r="B24" s="25">
        <v>837168</v>
      </c>
      <c r="C24" s="25">
        <v>777882</v>
      </c>
      <c r="D24" s="31"/>
    </row>
    <row r="25" spans="1:6" ht="16.350000000000001" customHeight="1">
      <c r="A25" s="24" t="s">
        <v>39</v>
      </c>
      <c r="B25" s="23">
        <v>6550</v>
      </c>
      <c r="C25" s="23">
        <v>8275</v>
      </c>
    </row>
    <row r="26" spans="1:6" ht="16.350000000000001" customHeight="1">
      <c r="A26" s="24" t="s">
        <v>38</v>
      </c>
      <c r="B26" s="23">
        <v>64996</v>
      </c>
      <c r="C26" s="23">
        <v>71491</v>
      </c>
      <c r="F26" s="31"/>
    </row>
    <row r="27" spans="1:6" ht="16.350000000000001" customHeight="1" thickBot="1">
      <c r="A27" s="22" t="s">
        <v>37</v>
      </c>
      <c r="B27" s="21">
        <v>71546</v>
      </c>
      <c r="C27" s="21">
        <v>79766</v>
      </c>
    </row>
    <row r="29" spans="1:6" ht="15.6">
      <c r="A29" s="30" t="s">
        <v>52</v>
      </c>
    </row>
    <row r="30" spans="1:6" ht="15.6">
      <c r="A30" s="30" t="s">
        <v>53</v>
      </c>
    </row>
    <row r="33" spans="2:4">
      <c r="B33" s="31"/>
      <c r="C33" s="31"/>
      <c r="D33" s="31"/>
    </row>
  </sheetData>
  <mergeCells count="2">
    <mergeCell ref="A6:A7"/>
    <mergeCell ref="A19:A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0" zoomScaleNormal="80" workbookViewId="0">
      <selection activeCell="A2" sqref="A2"/>
    </sheetView>
  </sheetViews>
  <sheetFormatPr defaultColWidth="8.88671875" defaultRowHeight="15.6"/>
  <cols>
    <col min="1" max="1" width="25.5546875" style="28" customWidth="1"/>
    <col min="2" max="2" width="21.5546875" style="28" customWidth="1"/>
    <col min="3" max="3" width="22.109375" style="28" customWidth="1"/>
    <col min="4" max="4" width="23" style="28" customWidth="1"/>
    <col min="5" max="16384" width="8.88671875" style="28"/>
  </cols>
  <sheetData>
    <row r="1" spans="1:4" ht="15.6" customHeight="1">
      <c r="A1" s="20" t="s">
        <v>36</v>
      </c>
      <c r="B1" s="13"/>
      <c r="C1" s="8"/>
      <c r="D1" s="13"/>
    </row>
    <row r="2" spans="1:4" ht="14.4" customHeight="1">
      <c r="A2" s="15" t="str">
        <f>CONCATENATE("Total Monthly Volume for ",'Table 1'!A2)</f>
        <v>Total Monthly Volume for October 2022</v>
      </c>
      <c r="B2" s="14"/>
      <c r="C2" s="13"/>
    </row>
    <row r="3" spans="1:4" ht="14.4" customHeight="1">
      <c r="A3" s="15"/>
      <c r="B3" s="14"/>
      <c r="C3" s="13"/>
    </row>
    <row r="4" spans="1:4" ht="14.4" customHeight="1" thickBot="1">
      <c r="A4" s="15"/>
      <c r="B4" s="14"/>
      <c r="C4" s="13"/>
      <c r="D4" s="18" t="s">
        <v>31</v>
      </c>
    </row>
    <row r="5" spans="1:4" ht="31.8" thickBot="1">
      <c r="A5" s="33"/>
      <c r="B5" s="34" t="s">
        <v>54</v>
      </c>
      <c r="C5" s="34" t="s">
        <v>55</v>
      </c>
      <c r="D5" s="33" t="s">
        <v>29</v>
      </c>
    </row>
    <row r="6" spans="1:4" ht="14.4" customHeight="1">
      <c r="A6" s="11" t="s">
        <v>28</v>
      </c>
      <c r="B6" s="53">
        <v>63871</v>
      </c>
      <c r="C6" s="53">
        <v>267110</v>
      </c>
      <c r="D6" s="53">
        <v>330981</v>
      </c>
    </row>
    <row r="7" spans="1:4" ht="14.4" customHeight="1">
      <c r="A7" s="11" t="s">
        <v>27</v>
      </c>
      <c r="B7" s="53">
        <v>27805</v>
      </c>
      <c r="C7" s="53">
        <v>263209</v>
      </c>
      <c r="D7" s="53">
        <v>291014</v>
      </c>
    </row>
    <row r="8" spans="1:4" ht="14.4" customHeight="1">
      <c r="A8" s="11" t="s">
        <v>26</v>
      </c>
      <c r="B8" s="53">
        <v>50423</v>
      </c>
      <c r="C8" s="53">
        <v>494094</v>
      </c>
      <c r="D8" s="53">
        <v>544517</v>
      </c>
    </row>
    <row r="9" spans="1:4" ht="14.4" customHeight="1">
      <c r="A9" s="11" t="s">
        <v>25</v>
      </c>
      <c r="B9" s="53">
        <v>50834</v>
      </c>
      <c r="C9" s="53">
        <v>739002</v>
      </c>
      <c r="D9" s="53">
        <v>789836</v>
      </c>
    </row>
    <row r="10" spans="1:4" ht="14.4" customHeight="1">
      <c r="A10" s="11" t="s">
        <v>24</v>
      </c>
      <c r="B10" s="53">
        <v>21911</v>
      </c>
      <c r="C10" s="53">
        <v>214584</v>
      </c>
      <c r="D10" s="53">
        <v>236495</v>
      </c>
    </row>
    <row r="11" spans="1:4" ht="14.4" customHeight="1">
      <c r="A11" s="11" t="s">
        <v>23</v>
      </c>
      <c r="B11" s="53">
        <v>6672</v>
      </c>
      <c r="C11" s="53">
        <v>100417</v>
      </c>
      <c r="D11" s="53">
        <v>107089</v>
      </c>
    </row>
    <row r="12" spans="1:4" ht="14.4" customHeight="1">
      <c r="A12" s="11" t="s">
        <v>22</v>
      </c>
      <c r="B12" s="53">
        <v>4485</v>
      </c>
      <c r="C12" s="53">
        <v>62746</v>
      </c>
      <c r="D12" s="53">
        <v>67231</v>
      </c>
    </row>
    <row r="13" spans="1:4" ht="14.4" customHeight="1">
      <c r="A13" s="11" t="s">
        <v>21</v>
      </c>
      <c r="B13" s="53">
        <v>84052</v>
      </c>
      <c r="C13" s="53">
        <v>1344202</v>
      </c>
      <c r="D13" s="53">
        <v>1428254</v>
      </c>
    </row>
    <row r="14" spans="1:4" ht="14.4" customHeight="1" thickBot="1">
      <c r="A14" s="10" t="s">
        <v>13</v>
      </c>
      <c r="B14" s="54">
        <v>310053</v>
      </c>
      <c r="C14" s="54">
        <v>3485364</v>
      </c>
      <c r="D14" s="54">
        <v>3795417</v>
      </c>
    </row>
    <row r="15" spans="1:4" ht="14.4" customHeight="1">
      <c r="A15" s="11" t="s">
        <v>33</v>
      </c>
      <c r="B15" s="53">
        <v>738</v>
      </c>
      <c r="C15" s="53">
        <v>1932</v>
      </c>
      <c r="D15" s="53">
        <v>2670</v>
      </c>
    </row>
    <row r="16" spans="1:4" ht="14.4" customHeight="1">
      <c r="A16" s="11" t="s">
        <v>20</v>
      </c>
      <c r="B16" s="53">
        <v>1533</v>
      </c>
      <c r="C16" s="53">
        <v>5767</v>
      </c>
      <c r="D16" s="53">
        <v>7300</v>
      </c>
    </row>
    <row r="17" spans="1:4" ht="14.4" customHeight="1">
      <c r="A17" s="11" t="s">
        <v>19</v>
      </c>
      <c r="B17" s="53">
        <v>415</v>
      </c>
      <c r="C17" s="53">
        <v>748</v>
      </c>
      <c r="D17" s="53">
        <v>1163</v>
      </c>
    </row>
    <row r="18" spans="1:4" ht="14.4" customHeight="1">
      <c r="A18" s="11" t="s">
        <v>18</v>
      </c>
      <c r="B18" s="53">
        <v>4466</v>
      </c>
      <c r="C18" s="53">
        <v>11161</v>
      </c>
      <c r="D18" s="53">
        <v>15627</v>
      </c>
    </row>
    <row r="19" spans="1:4" ht="14.4" customHeight="1" thickBot="1">
      <c r="A19" s="10" t="s">
        <v>13</v>
      </c>
      <c r="B19" s="54">
        <v>7152</v>
      </c>
      <c r="C19" s="54">
        <v>19608</v>
      </c>
      <c r="D19" s="54">
        <v>26760</v>
      </c>
    </row>
    <row r="20" spans="1:4" ht="14.4" customHeight="1">
      <c r="A20" s="11" t="s">
        <v>17</v>
      </c>
      <c r="B20" s="53">
        <v>4940</v>
      </c>
      <c r="C20" s="53">
        <v>40823</v>
      </c>
      <c r="D20" s="53">
        <v>45763</v>
      </c>
    </row>
    <row r="21" spans="1:4" ht="14.4" customHeight="1">
      <c r="A21" s="11" t="s">
        <v>16</v>
      </c>
      <c r="B21" s="53">
        <v>2027</v>
      </c>
      <c r="C21" s="53">
        <v>36770</v>
      </c>
      <c r="D21" s="53">
        <v>38797</v>
      </c>
    </row>
    <row r="22" spans="1:4" ht="14.4" customHeight="1">
      <c r="A22" s="11" t="s">
        <v>15</v>
      </c>
      <c r="B22" s="53">
        <v>3614</v>
      </c>
      <c r="C22" s="53">
        <v>49666</v>
      </c>
      <c r="D22" s="53">
        <v>53280</v>
      </c>
    </row>
    <row r="23" spans="1:4" ht="14.4" customHeight="1">
      <c r="A23" s="11" t="s">
        <v>14</v>
      </c>
      <c r="B23" s="53">
        <v>18537</v>
      </c>
      <c r="C23" s="53">
        <v>229026</v>
      </c>
      <c r="D23" s="53">
        <v>247563</v>
      </c>
    </row>
    <row r="24" spans="1:4" ht="14.4" customHeight="1" thickBot="1">
      <c r="A24" s="10" t="s">
        <v>13</v>
      </c>
      <c r="B24" s="54">
        <v>29118</v>
      </c>
      <c r="C24" s="54">
        <v>356285</v>
      </c>
      <c r="D24" s="54">
        <v>385403</v>
      </c>
    </row>
    <row r="25" spans="1:4" ht="14.4" customHeight="1" thickBot="1">
      <c r="A25" s="10" t="s">
        <v>12</v>
      </c>
      <c r="B25" s="54">
        <v>346323</v>
      </c>
      <c r="C25" s="54">
        <v>3861257</v>
      </c>
      <c r="D25" s="54">
        <v>4207580</v>
      </c>
    </row>
    <row r="26" spans="1:4" ht="14.4" customHeight="1"/>
    <row r="27" spans="1:4" ht="14.4" customHeight="1">
      <c r="A27" s="35" t="s">
        <v>52</v>
      </c>
    </row>
    <row r="28" spans="1:4">
      <c r="A28" s="35" t="s">
        <v>59</v>
      </c>
    </row>
    <row r="29" spans="1:4" ht="14.4" customHeight="1"/>
    <row r="30" spans="1:4" ht="14.4"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zoomScale="80" zoomScaleNormal="80" workbookViewId="0">
      <selection activeCell="A3" sqref="A3"/>
    </sheetView>
  </sheetViews>
  <sheetFormatPr defaultColWidth="8.88671875" defaultRowHeight="15.6"/>
  <cols>
    <col min="1" max="1" width="22.44140625" style="38" customWidth="1"/>
    <col min="2" max="2" width="19.6640625" style="38" customWidth="1"/>
    <col min="3" max="3" width="21.109375" style="38" customWidth="1"/>
    <col min="4" max="4" width="20.44140625" style="38" customWidth="1"/>
    <col min="5" max="16384" width="8.88671875" style="38"/>
  </cols>
  <sheetData>
    <row r="1" spans="1:4" ht="15.6" customHeight="1">
      <c r="A1" s="20" t="s">
        <v>35</v>
      </c>
      <c r="B1" s="49"/>
      <c r="C1" s="37"/>
      <c r="D1" s="49"/>
    </row>
    <row r="2" spans="1:4" ht="14.4" customHeight="1">
      <c r="A2" s="15" t="str">
        <f>CONCATENATE("Total Monthly Volume for ",'Table 1'!A2)</f>
        <v>Total Monthly Volume for October 2022</v>
      </c>
      <c r="B2" s="40"/>
      <c r="C2" s="36"/>
    </row>
    <row r="3" spans="1:4" ht="14.4" customHeight="1">
      <c r="A3" s="51"/>
      <c r="B3" s="40"/>
      <c r="C3" s="36"/>
    </row>
    <row r="4" spans="1:4" ht="14.4" customHeight="1" thickBot="1">
      <c r="A4" s="39"/>
      <c r="B4" s="40"/>
      <c r="C4" s="36"/>
      <c r="D4" s="18" t="s">
        <v>31</v>
      </c>
    </row>
    <row r="5" spans="1:4" ht="31.8" thickBot="1">
      <c r="A5" s="32" t="s">
        <v>30</v>
      </c>
      <c r="B5" s="34" t="s">
        <v>56</v>
      </c>
      <c r="C5" s="34" t="s">
        <v>57</v>
      </c>
      <c r="D5" s="33" t="s">
        <v>29</v>
      </c>
    </row>
    <row r="6" spans="1:4" ht="14.4" customHeight="1">
      <c r="A6" s="12" t="s">
        <v>28</v>
      </c>
      <c r="B6" s="52">
        <v>19385</v>
      </c>
      <c r="C6" s="52">
        <v>64151</v>
      </c>
      <c r="D6" s="52">
        <v>83536</v>
      </c>
    </row>
    <row r="7" spans="1:4" ht="14.4" customHeight="1">
      <c r="A7" s="11" t="s">
        <v>27</v>
      </c>
      <c r="B7" s="53">
        <v>10254</v>
      </c>
      <c r="C7" s="53">
        <v>40734</v>
      </c>
      <c r="D7" s="53">
        <v>50988</v>
      </c>
    </row>
    <row r="8" spans="1:4" ht="14.4" customHeight="1">
      <c r="A8" s="11" t="s">
        <v>26</v>
      </c>
      <c r="B8" s="53">
        <v>16771</v>
      </c>
      <c r="C8" s="53">
        <v>73369</v>
      </c>
      <c r="D8" s="53">
        <v>90140</v>
      </c>
    </row>
    <row r="9" spans="1:4" ht="14.4" customHeight="1">
      <c r="A9" s="11" t="s">
        <v>25</v>
      </c>
      <c r="B9" s="53">
        <v>17587</v>
      </c>
      <c r="C9" s="53">
        <v>215642</v>
      </c>
      <c r="D9" s="53">
        <v>233229</v>
      </c>
    </row>
    <row r="10" spans="1:4" ht="14.4" customHeight="1">
      <c r="A10" s="11" t="s">
        <v>24</v>
      </c>
      <c r="B10" s="53">
        <v>8818</v>
      </c>
      <c r="C10" s="53">
        <v>97562</v>
      </c>
      <c r="D10" s="53">
        <v>106380</v>
      </c>
    </row>
    <row r="11" spans="1:4" ht="14.4" customHeight="1">
      <c r="A11" s="11" t="s">
        <v>23</v>
      </c>
      <c r="B11" s="53">
        <v>2240</v>
      </c>
      <c r="C11" s="53">
        <v>12367</v>
      </c>
      <c r="D11" s="53">
        <v>14607</v>
      </c>
    </row>
    <row r="12" spans="1:4" ht="14.4" customHeight="1">
      <c r="A12" s="11" t="s">
        <v>22</v>
      </c>
      <c r="B12" s="53">
        <v>1484</v>
      </c>
      <c r="C12" s="53">
        <v>14438</v>
      </c>
      <c r="D12" s="53">
        <v>15922</v>
      </c>
    </row>
    <row r="13" spans="1:4" ht="14.4" customHeight="1">
      <c r="A13" s="11" t="s">
        <v>21</v>
      </c>
      <c r="B13" s="53">
        <v>186929</v>
      </c>
      <c r="C13" s="53">
        <v>1988355</v>
      </c>
      <c r="D13" s="53">
        <v>2175284</v>
      </c>
    </row>
    <row r="14" spans="1:4" ht="14.4" customHeight="1" thickBot="1">
      <c r="A14" s="10" t="s">
        <v>13</v>
      </c>
      <c r="B14" s="54">
        <v>263468</v>
      </c>
      <c r="C14" s="54">
        <v>2506618</v>
      </c>
      <c r="D14" s="54">
        <v>2770086</v>
      </c>
    </row>
    <row r="15" spans="1:4" ht="14.4" customHeight="1">
      <c r="A15" s="11" t="s">
        <v>33</v>
      </c>
      <c r="B15" s="53">
        <v>177</v>
      </c>
      <c r="C15" s="53">
        <v>425</v>
      </c>
      <c r="D15" s="53">
        <v>602</v>
      </c>
    </row>
    <row r="16" spans="1:4" ht="14.4" customHeight="1">
      <c r="A16" s="11" t="s">
        <v>20</v>
      </c>
      <c r="B16" s="53">
        <v>686</v>
      </c>
      <c r="C16" s="53">
        <v>2631</v>
      </c>
      <c r="D16" s="53">
        <v>3317</v>
      </c>
    </row>
    <row r="17" spans="1:4" ht="14.4" customHeight="1">
      <c r="A17" s="11" t="s">
        <v>19</v>
      </c>
      <c r="B17" s="53">
        <v>1170</v>
      </c>
      <c r="C17" s="53">
        <v>83</v>
      </c>
      <c r="D17" s="53">
        <v>1253</v>
      </c>
    </row>
    <row r="18" spans="1:4" ht="14.4" customHeight="1">
      <c r="A18" s="11" t="s">
        <v>18</v>
      </c>
      <c r="B18" s="53">
        <v>2185</v>
      </c>
      <c r="C18" s="53">
        <v>5799</v>
      </c>
      <c r="D18" s="53">
        <v>7984</v>
      </c>
    </row>
    <row r="19" spans="1:4" ht="14.4" customHeight="1" thickBot="1">
      <c r="A19" s="10" t="s">
        <v>13</v>
      </c>
      <c r="B19" s="54">
        <v>4218</v>
      </c>
      <c r="C19" s="54">
        <v>8938</v>
      </c>
      <c r="D19" s="54">
        <v>13156</v>
      </c>
    </row>
    <row r="20" spans="1:4" ht="14.4" customHeight="1">
      <c r="A20" s="11" t="s">
        <v>17</v>
      </c>
      <c r="B20" s="53">
        <v>1636</v>
      </c>
      <c r="C20" s="53">
        <v>22829</v>
      </c>
      <c r="D20" s="53">
        <v>24465</v>
      </c>
    </row>
    <row r="21" spans="1:4" ht="14.4" customHeight="1">
      <c r="A21" s="11" t="s">
        <v>16</v>
      </c>
      <c r="B21" s="53">
        <v>170</v>
      </c>
      <c r="C21" s="53">
        <v>4143</v>
      </c>
      <c r="D21" s="53">
        <v>4313</v>
      </c>
    </row>
    <row r="22" spans="1:4" ht="14.4" customHeight="1">
      <c r="A22" s="11" t="s">
        <v>15</v>
      </c>
      <c r="B22" s="53">
        <v>1829</v>
      </c>
      <c r="C22" s="53">
        <v>54658</v>
      </c>
      <c r="D22" s="53">
        <v>56487</v>
      </c>
    </row>
    <row r="23" spans="1:4" ht="14.4" customHeight="1">
      <c r="A23" s="11" t="s">
        <v>14</v>
      </c>
      <c r="B23" s="53">
        <v>5095</v>
      </c>
      <c r="C23" s="53">
        <v>68497</v>
      </c>
      <c r="D23" s="53">
        <v>73592</v>
      </c>
    </row>
    <row r="24" spans="1:4" ht="14.4" customHeight="1" thickBot="1">
      <c r="A24" s="10" t="s">
        <v>13</v>
      </c>
      <c r="B24" s="54">
        <v>8730</v>
      </c>
      <c r="C24" s="54">
        <v>150127</v>
      </c>
      <c r="D24" s="54">
        <v>158857</v>
      </c>
    </row>
    <row r="25" spans="1:4" ht="14.4" customHeight="1" thickBot="1">
      <c r="A25" s="16" t="s">
        <v>12</v>
      </c>
      <c r="B25" s="54">
        <v>276416</v>
      </c>
      <c r="C25" s="54">
        <v>2665683</v>
      </c>
      <c r="D25" s="54">
        <v>2942099</v>
      </c>
    </row>
    <row r="26" spans="1:4" ht="14.4" customHeight="1">
      <c r="A26" s="42"/>
    </row>
    <row r="27" spans="1:4">
      <c r="A27" s="35" t="s">
        <v>52</v>
      </c>
    </row>
    <row r="28" spans="1:4" ht="14.4" customHeight="1">
      <c r="A28" s="35" t="s">
        <v>59</v>
      </c>
    </row>
    <row r="29" spans="1:4" ht="14.4"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showGridLines="0" zoomScale="80" zoomScaleNormal="80" workbookViewId="0">
      <selection activeCell="A2" sqref="A2"/>
    </sheetView>
  </sheetViews>
  <sheetFormatPr defaultColWidth="8.88671875" defaultRowHeight="15.6"/>
  <cols>
    <col min="1" max="1" width="25.5546875" style="38" customWidth="1"/>
    <col min="2" max="2" width="19.88671875" style="38" customWidth="1"/>
    <col min="3" max="3" width="21.44140625" style="38" customWidth="1"/>
    <col min="4" max="4" width="19.33203125" style="38" customWidth="1"/>
    <col min="5" max="16384" width="8.88671875" style="38"/>
  </cols>
  <sheetData>
    <row r="1" spans="1:4" ht="15.6" customHeight="1">
      <c r="A1" s="20" t="s">
        <v>34</v>
      </c>
      <c r="B1" s="49"/>
      <c r="C1" s="37"/>
      <c r="D1" s="49"/>
    </row>
    <row r="2" spans="1:4" ht="14.4" customHeight="1">
      <c r="A2" s="15" t="str">
        <f>CONCATENATE("Total Monthly Volume for ",'Table 1'!A2)</f>
        <v>Total Monthly Volume for October 2022</v>
      </c>
      <c r="B2" s="40"/>
      <c r="C2" s="36"/>
    </row>
    <row r="3" spans="1:4" ht="14.4" customHeight="1">
      <c r="A3" s="39"/>
      <c r="B3" s="40"/>
      <c r="C3" s="36"/>
    </row>
    <row r="4" spans="1:4" ht="14.4" customHeight="1" thickBot="1">
      <c r="A4" s="39"/>
      <c r="B4" s="40"/>
      <c r="C4" s="36"/>
      <c r="D4" s="44" t="s">
        <v>58</v>
      </c>
    </row>
    <row r="5" spans="1:4" ht="31.8" thickBot="1">
      <c r="A5" s="45"/>
      <c r="B5" s="34" t="s">
        <v>56</v>
      </c>
      <c r="C5" s="34" t="s">
        <v>57</v>
      </c>
      <c r="D5" s="33" t="s">
        <v>29</v>
      </c>
    </row>
    <row r="6" spans="1:4" ht="14.4" customHeight="1">
      <c r="A6" s="12" t="s">
        <v>28</v>
      </c>
      <c r="B6" s="52">
        <v>370410</v>
      </c>
      <c r="C6" s="52">
        <v>1079170</v>
      </c>
      <c r="D6" s="52">
        <v>1449580</v>
      </c>
    </row>
    <row r="7" spans="1:4" ht="14.4" customHeight="1">
      <c r="A7" s="11" t="s">
        <v>27</v>
      </c>
      <c r="B7" s="53">
        <v>39753</v>
      </c>
      <c r="C7" s="53">
        <v>395659</v>
      </c>
      <c r="D7" s="53">
        <v>435412</v>
      </c>
    </row>
    <row r="8" spans="1:4" ht="14.4" customHeight="1">
      <c r="A8" s="11" t="s">
        <v>26</v>
      </c>
      <c r="B8" s="53">
        <v>91269</v>
      </c>
      <c r="C8" s="53">
        <v>949834</v>
      </c>
      <c r="D8" s="53">
        <v>1041103</v>
      </c>
    </row>
    <row r="9" spans="1:4" ht="14.4" customHeight="1">
      <c r="A9" s="11" t="s">
        <v>25</v>
      </c>
      <c r="B9" s="53">
        <v>167957</v>
      </c>
      <c r="C9" s="53">
        <v>1905204</v>
      </c>
      <c r="D9" s="53">
        <v>2073161</v>
      </c>
    </row>
    <row r="10" spans="1:4" ht="14.4" customHeight="1">
      <c r="A10" s="11" t="s">
        <v>24</v>
      </c>
      <c r="B10" s="53">
        <v>33949</v>
      </c>
      <c r="C10" s="53">
        <v>599087</v>
      </c>
      <c r="D10" s="53">
        <v>633036</v>
      </c>
    </row>
    <row r="11" spans="1:4" ht="14.4" customHeight="1">
      <c r="A11" s="11" t="s">
        <v>23</v>
      </c>
      <c r="B11" s="53">
        <v>14605</v>
      </c>
      <c r="C11" s="53">
        <v>185360</v>
      </c>
      <c r="D11" s="53">
        <v>199965</v>
      </c>
    </row>
    <row r="12" spans="1:4" ht="14.4" customHeight="1">
      <c r="A12" s="11" t="s">
        <v>22</v>
      </c>
      <c r="B12" s="53">
        <v>12403</v>
      </c>
      <c r="C12" s="53">
        <v>189865</v>
      </c>
      <c r="D12" s="53">
        <v>202268</v>
      </c>
    </row>
    <row r="13" spans="1:4" ht="14.4" customHeight="1">
      <c r="A13" s="11" t="s">
        <v>21</v>
      </c>
      <c r="B13" s="53">
        <v>104695</v>
      </c>
      <c r="C13" s="53">
        <v>1612746</v>
      </c>
      <c r="D13" s="53">
        <v>1717441</v>
      </c>
    </row>
    <row r="14" spans="1:4" ht="14.4" customHeight="1" thickBot="1">
      <c r="A14" s="10" t="s">
        <v>13</v>
      </c>
      <c r="B14" s="54">
        <v>835041</v>
      </c>
      <c r="C14" s="54">
        <v>6916925</v>
      </c>
      <c r="D14" s="54">
        <v>7751966</v>
      </c>
    </row>
    <row r="15" spans="1:4" ht="14.4" customHeight="1">
      <c r="A15" s="11" t="s">
        <v>33</v>
      </c>
      <c r="B15" s="53">
        <v>457</v>
      </c>
      <c r="C15" s="53">
        <v>523</v>
      </c>
      <c r="D15" s="53">
        <v>980</v>
      </c>
    </row>
    <row r="16" spans="1:4" ht="14.4" customHeight="1">
      <c r="A16" s="11" t="s">
        <v>20</v>
      </c>
      <c r="B16" s="53">
        <v>1739</v>
      </c>
      <c r="C16" s="53">
        <v>4775</v>
      </c>
      <c r="D16" s="53">
        <v>6514</v>
      </c>
    </row>
    <row r="17" spans="1:4" ht="14.4" customHeight="1">
      <c r="A17" s="11" t="s">
        <v>19</v>
      </c>
      <c r="B17" s="53">
        <v>481</v>
      </c>
      <c r="C17" s="53">
        <v>959</v>
      </c>
      <c r="D17" s="53">
        <v>1440</v>
      </c>
    </row>
    <row r="18" spans="1:4" ht="14.4" customHeight="1">
      <c r="A18" s="11" t="s">
        <v>18</v>
      </c>
      <c r="B18" s="53">
        <v>3794</v>
      </c>
      <c r="C18" s="53">
        <v>2484</v>
      </c>
      <c r="D18" s="53">
        <v>6278</v>
      </c>
    </row>
    <row r="19" spans="1:4" ht="14.4" customHeight="1" thickBot="1">
      <c r="A19" s="10" t="s">
        <v>13</v>
      </c>
      <c r="B19" s="54">
        <v>6471</v>
      </c>
      <c r="C19" s="54">
        <v>8741</v>
      </c>
      <c r="D19" s="54">
        <v>15212</v>
      </c>
    </row>
    <row r="20" spans="1:4" ht="14.4" customHeight="1">
      <c r="A20" s="11" t="s">
        <v>17</v>
      </c>
      <c r="B20" s="53">
        <v>2104</v>
      </c>
      <c r="C20" s="53">
        <v>50749</v>
      </c>
      <c r="D20" s="53">
        <v>52853</v>
      </c>
    </row>
    <row r="21" spans="1:4" ht="14.4" customHeight="1">
      <c r="A21" s="11" t="s">
        <v>16</v>
      </c>
      <c r="B21" s="53">
        <v>676</v>
      </c>
      <c r="C21" s="53">
        <v>18429</v>
      </c>
      <c r="D21" s="53">
        <v>19105</v>
      </c>
    </row>
    <row r="22" spans="1:4" ht="14.4" customHeight="1">
      <c r="A22" s="11" t="s">
        <v>15</v>
      </c>
      <c r="B22" s="53">
        <v>4078</v>
      </c>
      <c r="C22" s="53">
        <v>172098</v>
      </c>
      <c r="D22" s="53">
        <v>176176</v>
      </c>
    </row>
    <row r="23" spans="1:4" ht="14.4" customHeight="1">
      <c r="A23" s="11" t="s">
        <v>14</v>
      </c>
      <c r="B23" s="53">
        <v>18967</v>
      </c>
      <c r="C23" s="53">
        <v>373679</v>
      </c>
      <c r="D23" s="53">
        <v>392646</v>
      </c>
    </row>
    <row r="24" spans="1:4" ht="14.4" customHeight="1" thickBot="1">
      <c r="A24" s="17" t="s">
        <v>13</v>
      </c>
      <c r="B24" s="54">
        <v>25825</v>
      </c>
      <c r="C24" s="54">
        <v>614955</v>
      </c>
      <c r="D24" s="54">
        <v>640780</v>
      </c>
    </row>
    <row r="25" spans="1:4" ht="14.4" customHeight="1" thickBot="1">
      <c r="A25" s="16" t="s">
        <v>12</v>
      </c>
      <c r="B25" s="54">
        <v>867337</v>
      </c>
      <c r="C25" s="54">
        <v>7540621</v>
      </c>
      <c r="D25" s="54">
        <v>8407958</v>
      </c>
    </row>
    <row r="26" spans="1:4" ht="14.4" customHeight="1">
      <c r="A26" s="42"/>
    </row>
    <row r="27" spans="1:4">
      <c r="A27" s="46" t="s">
        <v>52</v>
      </c>
    </row>
    <row r="28" spans="1:4" ht="14.4" customHeight="1">
      <c r="A28" s="46" t="s">
        <v>59</v>
      </c>
    </row>
    <row r="29" spans="1:4" ht="14.4"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showGridLines="0" zoomScale="80" zoomScaleNormal="80" workbookViewId="0">
      <selection activeCell="G16" sqref="G16"/>
    </sheetView>
  </sheetViews>
  <sheetFormatPr defaultColWidth="8.88671875" defaultRowHeight="15.6"/>
  <cols>
    <col min="1" max="1" width="21.44140625" style="38" customWidth="1"/>
    <col min="2" max="2" width="18.88671875" style="38" customWidth="1"/>
    <col min="3" max="3" width="17.88671875" style="38" customWidth="1"/>
    <col min="4" max="4" width="16.6640625" style="38" customWidth="1"/>
    <col min="5" max="16384" width="8.88671875" style="38"/>
  </cols>
  <sheetData>
    <row r="1" spans="1:4" ht="15.6" customHeight="1">
      <c r="A1" s="20" t="s">
        <v>32</v>
      </c>
      <c r="B1" s="49"/>
      <c r="C1" s="37"/>
      <c r="D1" s="49"/>
    </row>
    <row r="2" spans="1:4" ht="14.4" customHeight="1">
      <c r="A2" s="15" t="str">
        <f>CONCATENATE("Total Monthly Volume for ",'Table 1'!A2)</f>
        <v>Total Monthly Volume for October 2022</v>
      </c>
      <c r="B2" s="40"/>
      <c r="C2" s="36"/>
    </row>
    <row r="3" spans="1:4" ht="14.4" customHeight="1">
      <c r="A3" s="39"/>
      <c r="B3" s="40"/>
      <c r="C3" s="36"/>
    </row>
    <row r="4" spans="1:4" ht="14.4" customHeight="1" thickBot="1">
      <c r="A4" s="48"/>
      <c r="B4" s="48"/>
      <c r="C4" s="48"/>
      <c r="D4" s="44" t="s">
        <v>58</v>
      </c>
    </row>
    <row r="5" spans="1:4" ht="64.5" customHeight="1" thickBot="1">
      <c r="A5" s="33"/>
      <c r="B5" s="34" t="s">
        <v>56</v>
      </c>
      <c r="C5" s="34" t="s">
        <v>57</v>
      </c>
      <c r="D5" s="33" t="s">
        <v>29</v>
      </c>
    </row>
    <row r="6" spans="1:4" ht="14.4" customHeight="1">
      <c r="A6" s="12" t="s">
        <v>28</v>
      </c>
      <c r="B6" s="52">
        <v>2738</v>
      </c>
      <c r="C6" s="52">
        <v>24731</v>
      </c>
      <c r="D6" s="52">
        <v>27469</v>
      </c>
    </row>
    <row r="7" spans="1:4" ht="14.4" customHeight="1">
      <c r="A7" s="11" t="s">
        <v>27</v>
      </c>
      <c r="B7" s="53">
        <v>5534</v>
      </c>
      <c r="C7" s="53">
        <v>40087</v>
      </c>
      <c r="D7" s="53">
        <v>45621</v>
      </c>
    </row>
    <row r="8" spans="1:4" ht="14.4" customHeight="1">
      <c r="A8" s="11" t="s">
        <v>26</v>
      </c>
      <c r="B8" s="53">
        <v>7258</v>
      </c>
      <c r="C8" s="53">
        <v>61846</v>
      </c>
      <c r="D8" s="53">
        <v>69104</v>
      </c>
    </row>
    <row r="9" spans="1:4" ht="14.4" customHeight="1">
      <c r="A9" s="11" t="s">
        <v>25</v>
      </c>
      <c r="B9" s="53">
        <v>10678</v>
      </c>
      <c r="C9" s="53">
        <v>215947</v>
      </c>
      <c r="D9" s="53">
        <v>226625</v>
      </c>
    </row>
    <row r="10" spans="1:4" ht="14.4" customHeight="1">
      <c r="A10" s="11" t="s">
        <v>24</v>
      </c>
      <c r="B10" s="53">
        <v>3676</v>
      </c>
      <c r="C10" s="53">
        <v>50371</v>
      </c>
      <c r="D10" s="53">
        <v>54047</v>
      </c>
    </row>
    <row r="11" spans="1:4" ht="14.4" customHeight="1">
      <c r="A11" s="11" t="s">
        <v>23</v>
      </c>
      <c r="B11" s="53">
        <v>661</v>
      </c>
      <c r="C11" s="53">
        <v>11201</v>
      </c>
      <c r="D11" s="53">
        <v>11862</v>
      </c>
    </row>
    <row r="12" spans="1:4" ht="14.4" customHeight="1">
      <c r="A12" s="11" t="s">
        <v>22</v>
      </c>
      <c r="B12" s="53">
        <v>1427</v>
      </c>
      <c r="C12" s="53">
        <v>9050</v>
      </c>
      <c r="D12" s="53">
        <v>10477</v>
      </c>
    </row>
    <row r="13" spans="1:4" ht="14.4" customHeight="1">
      <c r="A13" s="11" t="s">
        <v>21</v>
      </c>
      <c r="B13" s="53">
        <v>53042</v>
      </c>
      <c r="C13" s="53">
        <v>838677</v>
      </c>
      <c r="D13" s="53">
        <v>891719</v>
      </c>
    </row>
    <row r="14" spans="1:4" ht="14.4" customHeight="1" thickBot="1">
      <c r="A14" s="10" t="s">
        <v>13</v>
      </c>
      <c r="B14" s="54">
        <v>85014</v>
      </c>
      <c r="C14" s="54">
        <v>1251910</v>
      </c>
      <c r="D14" s="54">
        <v>1336924</v>
      </c>
    </row>
    <row r="15" spans="1:4" ht="14.4" customHeight="1">
      <c r="A15" s="11" t="s">
        <v>20</v>
      </c>
      <c r="B15" s="53">
        <v>195</v>
      </c>
      <c r="C15" s="53">
        <v>2187</v>
      </c>
      <c r="D15" s="53">
        <v>2382</v>
      </c>
    </row>
    <row r="16" spans="1:4" ht="14.4" customHeight="1">
      <c r="A16" s="11" t="s">
        <v>19</v>
      </c>
      <c r="B16" s="53">
        <v>177</v>
      </c>
      <c r="C16" s="53">
        <v>834</v>
      </c>
      <c r="D16" s="53">
        <v>1011</v>
      </c>
    </row>
    <row r="17" spans="1:4" ht="14.4" customHeight="1">
      <c r="A17" s="11" t="s">
        <v>18</v>
      </c>
      <c r="B17" s="53">
        <v>1186</v>
      </c>
      <c r="C17" s="53">
        <v>6343</v>
      </c>
      <c r="D17" s="53">
        <v>7529</v>
      </c>
    </row>
    <row r="18" spans="1:4" ht="14.4" customHeight="1" thickBot="1">
      <c r="A18" s="10" t="s">
        <v>13</v>
      </c>
      <c r="B18" s="54">
        <v>1558</v>
      </c>
      <c r="C18" s="54">
        <v>9363</v>
      </c>
      <c r="D18" s="54">
        <v>10921</v>
      </c>
    </row>
    <row r="19" spans="1:4" ht="14.4" customHeight="1">
      <c r="A19" s="11" t="s">
        <v>17</v>
      </c>
      <c r="B19" s="53">
        <v>550</v>
      </c>
      <c r="C19" s="53">
        <v>2853</v>
      </c>
      <c r="D19" s="53">
        <v>3403</v>
      </c>
    </row>
    <row r="20" spans="1:4" ht="14.4" customHeight="1">
      <c r="A20" s="11" t="s">
        <v>16</v>
      </c>
      <c r="B20" s="53">
        <v>134</v>
      </c>
      <c r="C20" s="53">
        <v>1782</v>
      </c>
      <c r="D20" s="53">
        <v>1916</v>
      </c>
    </row>
    <row r="21" spans="1:4" ht="14.4" customHeight="1">
      <c r="A21" s="11" t="s">
        <v>15</v>
      </c>
      <c r="B21" s="53">
        <v>244</v>
      </c>
      <c r="C21" s="53">
        <v>8250</v>
      </c>
      <c r="D21" s="53">
        <v>8494</v>
      </c>
    </row>
    <row r="22" spans="1:4" ht="14.4" customHeight="1">
      <c r="A22" s="11" t="s">
        <v>14</v>
      </c>
      <c r="B22" s="53">
        <v>2896</v>
      </c>
      <c r="C22" s="53">
        <v>65265</v>
      </c>
      <c r="D22" s="53">
        <v>68161</v>
      </c>
    </row>
    <row r="23" spans="1:4" ht="14.4" customHeight="1" thickBot="1">
      <c r="A23" s="10" t="s">
        <v>13</v>
      </c>
      <c r="B23" s="54">
        <v>3824</v>
      </c>
      <c r="C23" s="54">
        <v>78150</v>
      </c>
      <c r="D23" s="54">
        <v>81974</v>
      </c>
    </row>
    <row r="24" spans="1:4" ht="14.4" customHeight="1" thickBot="1">
      <c r="A24" s="9" t="s">
        <v>12</v>
      </c>
      <c r="B24" s="54">
        <v>90396</v>
      </c>
      <c r="C24" s="54">
        <v>1339423</v>
      </c>
      <c r="D24" s="54">
        <v>1429819</v>
      </c>
    </row>
    <row r="25" spans="1:4" ht="14.4" customHeight="1">
      <c r="A25" s="43"/>
      <c r="B25" s="41"/>
      <c r="C25" s="41"/>
      <c r="D25" s="41"/>
    </row>
    <row r="26" spans="1:4" ht="14.4" customHeight="1">
      <c r="A26" s="35" t="s">
        <v>52</v>
      </c>
    </row>
    <row r="27" spans="1:4">
      <c r="A27" s="35" t="s">
        <v>59</v>
      </c>
    </row>
    <row r="28" spans="1:4" ht="14.4" customHeight="1">
      <c r="A28" s="47"/>
    </row>
    <row r="29" spans="1:4" ht="14.4" customHeight="1"/>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Value>
      <Value>2</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2020-01-01T16:00:00+00:00</Document_x0020_Date>
    <_dlc_DocId xmlns="3a90f38b-cee7-4289-b705-21e4ceceb96b">82c92a3d-e444-40af-9d3e-261b7c41679c</_dlc_DocId>
    <_dlc_DocIdUrl xmlns="3a90f38b-cee7-4289-b705-21e4ceceb96b">
      <Url>https://home.dms.mas.gov.sg/_layouts/15/MASGlobalID/DocAveRedirect.aspx?DocId=82c92a3d-e444-40af-9d3e-261b7c41679c&amp;SiteID=2231ed72-6d9c-42cb-b209-3e41db641045_41c86203-95c3-4bdd-b986-debb8fd92597</Url>
      <Description>82c92a3d-e444-40af-9d3e-261b7c41679c</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5CECAD79458CBD429E44A875335B1944" ma:contentTypeVersion="60" ma:contentTypeDescription="Create a new document specific to MAS Team Collaboration." ma:contentTypeScope="" ma:versionID="1f565691d6a38206678c7a6494ad382c">
  <xsd:schema xmlns:xsd="http://www.w3.org/2001/XMLSchema" xmlns:xs="http://www.w3.org/2001/XMLSchema" xmlns:p="http://schemas.microsoft.com/office/2006/metadata/properties" xmlns:ns2="3a90f38b-cee7-4289-b705-21e4ceceb96b" targetNamespace="http://schemas.microsoft.com/office/2006/metadata/properties" ma:root="true" ma:fieldsID="f4fc0fba450226c68d1f88741cae7dde"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12f8c299-93a3-4641-a0fa-1cd17d622740}" ma:internalName="TaxCatchAll" ma:showField="CatchAllData"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12f8c299-93a3-4641-a0fa-1cd17d622740}" ma:internalName="TaxCatchAllLabel" ma:readOnly="true" ma:showField="CatchAllDataLabel"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afabadb4-2257-48ec-869f-64421b8f49cd" ContentTypeId="0x0101003618E443DE96424ABE734F4442FBF2B301" PreviousValue="false"/>
</file>

<file path=customXml/itemProps1.xml><?xml version="1.0" encoding="utf-8"?>
<ds:datastoreItem xmlns:ds="http://schemas.openxmlformats.org/officeDocument/2006/customXml" ds:itemID="{8557FE04-F61A-47BA-A3CE-F426288FD13C}">
  <ds:schemaRefs>
    <ds:schemaRef ds:uri="http://schemas.microsoft.com/sharepoint/v3/contenttype/forms"/>
  </ds:schemaRefs>
</ds:datastoreItem>
</file>

<file path=customXml/itemProps2.xml><?xml version="1.0" encoding="utf-8"?>
<ds:datastoreItem xmlns:ds="http://schemas.openxmlformats.org/officeDocument/2006/customXml" ds:itemID="{DAAC42FA-EF04-40E2-909F-5EF18EFC0428}">
  <ds:schemaRefs>
    <ds:schemaRef ds:uri="http://purl.org/dc/dcmitype/"/>
    <ds:schemaRef ds:uri="http://www.w3.org/XML/1998/namespace"/>
    <ds:schemaRef ds:uri="http://purl.org/dc/elements/1.1/"/>
    <ds:schemaRef ds:uri="3a90f38b-cee7-4289-b705-21e4ceceb96b"/>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F282A1C1-F064-4F5F-8BFD-14B14D7AB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DBEC379-1275-457F-A237-ABADA98C2D9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Survey of Singapore FX Volume (Oct 2019)</dc:title>
  <dc:creator>Elys LOW (MAS)</dc:creator>
  <cp:lastModifiedBy>Yiheng</cp:lastModifiedBy>
  <dcterms:created xsi:type="dcterms:W3CDTF">2019-07-11T08:03:38Z</dcterms:created>
  <dcterms:modified xsi:type="dcterms:W3CDTF">2023-02-06T03:42:42Z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0x0101003618E443DE96424ABE734F4442FBF2B301005CECAD79458CBD429E44A875335B1944</vt:lpwstr>
  </property>
  <property fmtid="{D5CDD505-2E9C-101B-9397-08002B2CF9AE}" pid="3" name="_dlc_DocIdItemGuid">
    <vt:lpwstr>82c92a3d-e444-40af-9d3e-261b7c41679c</vt:lpwstr>
  </property>
  <property fmtid="{D5CDD505-2E9C-101B-9397-08002B2CF9AE}" pid="4" name="Projects">
    <vt:lpwstr/>
  </property>
  <property fmtid="{D5CDD505-2E9C-101B-9397-08002B2CF9AE}" pid="5" name="Geographical">
    <vt:lpwstr/>
  </property>
  <property fmtid="{D5CDD505-2E9C-101B-9397-08002B2CF9AE}" pid="6" name="Document Type">
    <vt:lpwstr>2;#Statistics|6ca398ee-d4fd-419b-841f-c0b7bdf9280d</vt:lpwstr>
  </property>
  <property fmtid="{D5CDD505-2E9C-101B-9397-08002B2CF9AE}" pid="7" name="Security Classification">
    <vt:lpwstr>3;#Confidential|a064495a-ae26-4d7f-a893-8f95d5825856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1;#Data Governance ＆ Analytics|12cb0b2e-66ac-47aa-9729-0c9b97c84a7d</vt:lpwstr>
  </property>
  <property fmtid="{D5CDD505-2E9C-101B-9397-08002B2CF9AE}" pid="12" name="MSIP_Label_4f288355-fb4c-44cd-b9ca-40cfc2aee5f8_Enabled">
    <vt:lpwstr>true</vt:lpwstr>
  </property>
  <property fmtid="{D5CDD505-2E9C-101B-9397-08002B2CF9AE}" pid="13" name="MSIP_Label_4f288355-fb4c-44cd-b9ca-40cfc2aee5f8_SetDate">
    <vt:lpwstr>2022-01-18T08:19:42Z</vt:lpwstr>
  </property>
  <property fmtid="{D5CDD505-2E9C-101B-9397-08002B2CF9AE}" pid="14" name="MSIP_Label_4f288355-fb4c-44cd-b9ca-40cfc2aee5f8_Method">
    <vt:lpwstr>Standard</vt:lpwstr>
  </property>
  <property fmtid="{D5CDD505-2E9C-101B-9397-08002B2CF9AE}" pid="15" name="MSIP_Label_4f288355-fb4c-44cd-b9ca-40cfc2aee5f8_Name">
    <vt:lpwstr>Non Sensitive_1</vt:lpwstr>
  </property>
  <property fmtid="{D5CDD505-2E9C-101B-9397-08002B2CF9AE}" pid="16" name="MSIP_Label_4f288355-fb4c-44cd-b9ca-40cfc2aee5f8_SiteId">
    <vt:lpwstr>0b11c524-9a1c-4e1b-84cb-6336aefc2243</vt:lpwstr>
  </property>
  <property fmtid="{D5CDD505-2E9C-101B-9397-08002B2CF9AE}" pid="17" name="MSIP_Label_4f288355-fb4c-44cd-b9ca-40cfc2aee5f8_ActionId">
    <vt:lpwstr>059a8a85-daf5-4866-8e33-8480c796a6b2</vt:lpwstr>
  </property>
  <property fmtid="{D5CDD505-2E9C-101B-9397-08002B2CF9AE}" pid="18" name="MSIP_Label_4f288355-fb4c-44cd-b9ca-40cfc2aee5f8_ContentBits">
    <vt:lpwstr>0</vt:lpwstr>
  </property>
</Properties>
</file>