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bookViews>
    <workbookView xWindow="1152" yWindow="1152" windowWidth="17280" windowHeight="8964" firstSheet="6" activeTab="8"/>
  </bookViews>
  <sheets>
    <sheet name="11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3" i="9" l="1"/>
  <c r="F103" i="9"/>
  <c r="E103" i="9"/>
  <c r="D103" i="9"/>
  <c r="C103" i="9"/>
  <c r="B103" i="9"/>
  <c r="G99" i="9"/>
  <c r="F99" i="9"/>
  <c r="F12" i="9" s="1"/>
  <c r="E99" i="9"/>
  <c r="D99" i="9"/>
  <c r="C99" i="9"/>
  <c r="B99" i="9"/>
  <c r="B12" i="9" s="1"/>
  <c r="G93" i="9"/>
  <c r="F93" i="9"/>
  <c r="E93" i="9"/>
  <c r="D93" i="9"/>
  <c r="C93" i="9"/>
  <c r="B93" i="9"/>
  <c r="G88" i="9"/>
  <c r="F88" i="9"/>
  <c r="E88" i="9"/>
  <c r="D88" i="9"/>
  <c r="C88" i="9"/>
  <c r="B88" i="9"/>
  <c r="G76" i="9"/>
  <c r="F76" i="9"/>
  <c r="E76" i="9"/>
  <c r="D76" i="9"/>
  <c r="C76" i="9"/>
  <c r="B76" i="9"/>
  <c r="G65" i="9"/>
  <c r="F65" i="9"/>
  <c r="F10" i="9" s="1"/>
  <c r="E65" i="9"/>
  <c r="D65" i="9"/>
  <c r="C65" i="9"/>
  <c r="B65" i="9"/>
  <c r="B10" i="9" s="1"/>
  <c r="G42" i="9"/>
  <c r="F42" i="9"/>
  <c r="E42" i="9"/>
  <c r="D42" i="9"/>
  <c r="C42" i="9"/>
  <c r="B42" i="9"/>
  <c r="G20" i="9"/>
  <c r="F20" i="9"/>
  <c r="E20" i="9"/>
  <c r="D20" i="9"/>
  <c r="C20" i="9"/>
  <c r="B20" i="9"/>
  <c r="G15" i="9"/>
  <c r="F15" i="9"/>
  <c r="E15" i="9"/>
  <c r="D15" i="9"/>
  <c r="C15" i="9"/>
  <c r="B15" i="9"/>
  <c r="G13" i="9"/>
  <c r="F13" i="9"/>
  <c r="E13" i="9"/>
  <c r="D13" i="9"/>
  <c r="C13" i="9"/>
  <c r="B13" i="9"/>
  <c r="G12" i="9"/>
  <c r="E12" i="9"/>
  <c r="D12" i="9"/>
  <c r="C12" i="9"/>
  <c r="G11" i="9"/>
  <c r="F11" i="9"/>
  <c r="E11" i="9"/>
  <c r="D11" i="9"/>
  <c r="C11" i="9"/>
  <c r="B11" i="9"/>
  <c r="G10" i="9"/>
  <c r="E10" i="9"/>
  <c r="D10" i="9"/>
  <c r="C10" i="9"/>
  <c r="G9" i="9"/>
  <c r="F9" i="9"/>
  <c r="F8" i="9" s="1"/>
  <c r="E9" i="9"/>
  <c r="D9" i="9"/>
  <c r="C9" i="9"/>
  <c r="B9" i="9"/>
  <c r="B8" i="9" s="1"/>
  <c r="G8" i="9"/>
  <c r="E8" i="9"/>
  <c r="D8" i="9"/>
  <c r="C8" i="9"/>
  <c r="M103" i="8"/>
  <c r="L103" i="8"/>
  <c r="K103" i="8"/>
  <c r="J103" i="8"/>
  <c r="I103" i="8"/>
  <c r="H103" i="8"/>
  <c r="G103" i="8"/>
  <c r="F103" i="8"/>
  <c r="E103" i="8"/>
  <c r="D103" i="8"/>
  <c r="C103" i="8"/>
  <c r="B103" i="8"/>
  <c r="M99" i="8"/>
  <c r="L99" i="8"/>
  <c r="L12" i="8" s="1"/>
  <c r="K99" i="8"/>
  <c r="J99" i="8"/>
  <c r="I99" i="8"/>
  <c r="H99" i="8"/>
  <c r="H12" i="8" s="1"/>
  <c r="G99" i="8"/>
  <c r="F99" i="8"/>
  <c r="E99" i="8"/>
  <c r="D99" i="8"/>
  <c r="D12" i="8" s="1"/>
  <c r="C99" i="8"/>
  <c r="B99" i="8"/>
  <c r="M93" i="8"/>
  <c r="L93" i="8"/>
  <c r="K93" i="8"/>
  <c r="J93" i="8"/>
  <c r="I93" i="8"/>
  <c r="H93" i="8"/>
  <c r="G93" i="8"/>
  <c r="F93" i="8"/>
  <c r="E93" i="8"/>
  <c r="D93" i="8"/>
  <c r="C93" i="8"/>
  <c r="B93" i="8"/>
  <c r="M88" i="8"/>
  <c r="L88" i="8"/>
  <c r="L11" i="8" s="1"/>
  <c r="L8" i="8" s="1"/>
  <c r="K88" i="8"/>
  <c r="J88" i="8"/>
  <c r="I88" i="8"/>
  <c r="H88" i="8"/>
  <c r="H11" i="8" s="1"/>
  <c r="H8" i="8" s="1"/>
  <c r="G88" i="8"/>
  <c r="F88" i="8"/>
  <c r="E88" i="8"/>
  <c r="D88" i="8"/>
  <c r="D11" i="8" s="1"/>
  <c r="D8" i="8" s="1"/>
  <c r="C88" i="8"/>
  <c r="B88" i="8"/>
  <c r="N77" i="8"/>
  <c r="M76" i="8"/>
  <c r="L76" i="8"/>
  <c r="K76" i="8"/>
  <c r="J76" i="8"/>
  <c r="I76" i="8"/>
  <c r="H76" i="8"/>
  <c r="G76" i="8"/>
  <c r="F76" i="8"/>
  <c r="E76" i="8"/>
  <c r="D76" i="8"/>
  <c r="C76" i="8"/>
  <c r="B76" i="8"/>
  <c r="M65" i="8"/>
  <c r="M10" i="8" s="1"/>
  <c r="M8" i="8" s="1"/>
  <c r="L65" i="8"/>
  <c r="K65" i="8"/>
  <c r="K10" i="8" s="1"/>
  <c r="K8" i="8" s="1"/>
  <c r="J65" i="8"/>
  <c r="I65" i="8"/>
  <c r="I10" i="8" s="1"/>
  <c r="I8" i="8" s="1"/>
  <c r="H65" i="8"/>
  <c r="G65" i="8"/>
  <c r="G10" i="8" s="1"/>
  <c r="G8" i="8" s="1"/>
  <c r="F65" i="8"/>
  <c r="E65" i="8"/>
  <c r="E10" i="8" s="1"/>
  <c r="E8" i="8" s="1"/>
  <c r="D65" i="8"/>
  <c r="C65" i="8"/>
  <c r="C10" i="8" s="1"/>
  <c r="C8" i="8" s="1"/>
  <c r="B65" i="8"/>
  <c r="N43" i="8"/>
  <c r="M42" i="8"/>
  <c r="L42" i="8"/>
  <c r="K42" i="8"/>
  <c r="J42" i="8"/>
  <c r="I42" i="8"/>
  <c r="H42" i="8"/>
  <c r="G42" i="8"/>
  <c r="F42" i="8"/>
  <c r="E42" i="8"/>
  <c r="D42" i="8"/>
  <c r="C42" i="8"/>
  <c r="B42" i="8"/>
  <c r="M20" i="8"/>
  <c r="L20" i="8"/>
  <c r="K20" i="8"/>
  <c r="J20" i="8"/>
  <c r="J9" i="8" s="1"/>
  <c r="J8" i="8" s="1"/>
  <c r="I20" i="8"/>
  <c r="H20" i="8"/>
  <c r="G20" i="8"/>
  <c r="F20" i="8"/>
  <c r="E20" i="8"/>
  <c r="D20" i="8"/>
  <c r="C20" i="8"/>
  <c r="B20" i="8"/>
  <c r="M15" i="8"/>
  <c r="L15" i="8"/>
  <c r="K15" i="8"/>
  <c r="J15" i="8"/>
  <c r="I15" i="8"/>
  <c r="H15" i="8"/>
  <c r="G15" i="8"/>
  <c r="F15" i="8"/>
  <c r="E15" i="8"/>
  <c r="D15" i="8"/>
  <c r="C15" i="8"/>
  <c r="B15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K12" i="8"/>
  <c r="J12" i="8"/>
  <c r="I12" i="8"/>
  <c r="G12" i="8"/>
  <c r="F12" i="8"/>
  <c r="E12" i="8"/>
  <c r="C12" i="8"/>
  <c r="B12" i="8"/>
  <c r="M11" i="8"/>
  <c r="K11" i="8"/>
  <c r="J11" i="8"/>
  <c r="I11" i="8"/>
  <c r="G11" i="8"/>
  <c r="F11" i="8"/>
  <c r="E11" i="8"/>
  <c r="C11" i="8"/>
  <c r="B11" i="8"/>
  <c r="L10" i="8"/>
  <c r="J10" i="8"/>
  <c r="H10" i="8"/>
  <c r="F10" i="8"/>
  <c r="D10" i="8"/>
  <c r="B10" i="8"/>
  <c r="M9" i="8"/>
  <c r="L9" i="8"/>
  <c r="K9" i="8"/>
  <c r="I9" i="8"/>
  <c r="H9" i="8"/>
  <c r="G9" i="8"/>
  <c r="F9" i="8"/>
  <c r="E9" i="8"/>
  <c r="D9" i="8"/>
  <c r="C9" i="8"/>
  <c r="B9" i="8"/>
  <c r="F8" i="8"/>
  <c r="B8" i="8"/>
  <c r="M103" i="7"/>
  <c r="L103" i="7"/>
  <c r="K103" i="7"/>
  <c r="J103" i="7"/>
  <c r="I103" i="7"/>
  <c r="H103" i="7"/>
  <c r="G103" i="7"/>
  <c r="F103" i="7"/>
  <c r="E103" i="7"/>
  <c r="D103" i="7"/>
  <c r="C103" i="7"/>
  <c r="B103" i="7"/>
  <c r="M99" i="7"/>
  <c r="L99" i="7"/>
  <c r="L12" i="7" s="1"/>
  <c r="K99" i="7"/>
  <c r="J99" i="7"/>
  <c r="J12" i="7" s="1"/>
  <c r="I99" i="7"/>
  <c r="H99" i="7"/>
  <c r="H12" i="7" s="1"/>
  <c r="G99" i="7"/>
  <c r="F99" i="7"/>
  <c r="F12" i="7" s="1"/>
  <c r="E99" i="7"/>
  <c r="D99" i="7"/>
  <c r="D12" i="7" s="1"/>
  <c r="C99" i="7"/>
  <c r="B99" i="7"/>
  <c r="B12" i="7" s="1"/>
  <c r="M93" i="7"/>
  <c r="L93" i="7"/>
  <c r="K93" i="7"/>
  <c r="J93" i="7"/>
  <c r="I93" i="7"/>
  <c r="H93" i="7"/>
  <c r="G93" i="7"/>
  <c r="F93" i="7"/>
  <c r="E93" i="7"/>
  <c r="D93" i="7"/>
  <c r="C93" i="7"/>
  <c r="B93" i="7"/>
  <c r="M88" i="7"/>
  <c r="L88" i="7"/>
  <c r="L11" i="7" s="1"/>
  <c r="K88" i="7"/>
  <c r="J88" i="7"/>
  <c r="J11" i="7" s="1"/>
  <c r="I88" i="7"/>
  <c r="H88" i="7"/>
  <c r="H11" i="7" s="1"/>
  <c r="G88" i="7"/>
  <c r="F88" i="7"/>
  <c r="F11" i="7" s="1"/>
  <c r="E88" i="7"/>
  <c r="D88" i="7"/>
  <c r="D11" i="7" s="1"/>
  <c r="C88" i="7"/>
  <c r="B88" i="7"/>
  <c r="B11" i="7" s="1"/>
  <c r="J82" i="7"/>
  <c r="H80" i="7"/>
  <c r="H76" i="7" s="1"/>
  <c r="I79" i="7"/>
  <c r="M76" i="7"/>
  <c r="L76" i="7"/>
  <c r="K76" i="7"/>
  <c r="J76" i="7"/>
  <c r="I76" i="7"/>
  <c r="G76" i="7"/>
  <c r="F76" i="7"/>
  <c r="E76" i="7"/>
  <c r="D76" i="7"/>
  <c r="C76" i="7"/>
  <c r="B76" i="7"/>
  <c r="J71" i="7"/>
  <c r="J65" i="7" s="1"/>
  <c r="J10" i="7" s="1"/>
  <c r="H69" i="7"/>
  <c r="I68" i="7"/>
  <c r="I65" i="7" s="1"/>
  <c r="I10" i="7" s="1"/>
  <c r="I8" i="7" s="1"/>
  <c r="M65" i="7"/>
  <c r="L65" i="7"/>
  <c r="L10" i="7" s="1"/>
  <c r="K65" i="7"/>
  <c r="H65" i="7"/>
  <c r="H10" i="7" s="1"/>
  <c r="G65" i="7"/>
  <c r="F65" i="7"/>
  <c r="F10" i="7" s="1"/>
  <c r="E65" i="7"/>
  <c r="D65" i="7"/>
  <c r="D10" i="7" s="1"/>
  <c r="C65" i="7"/>
  <c r="B65" i="7"/>
  <c r="B10" i="7" s="1"/>
  <c r="J50" i="7"/>
  <c r="M42" i="7"/>
  <c r="L42" i="7"/>
  <c r="K42" i="7"/>
  <c r="J42" i="7"/>
  <c r="I42" i="7"/>
  <c r="H42" i="7"/>
  <c r="G42" i="7"/>
  <c r="F42" i="7"/>
  <c r="E42" i="7"/>
  <c r="D42" i="7"/>
  <c r="C42" i="7"/>
  <c r="B42" i="7"/>
  <c r="J28" i="7"/>
  <c r="J20" i="7" s="1"/>
  <c r="J9" i="7" s="1"/>
  <c r="J8" i="7" s="1"/>
  <c r="F27" i="7"/>
  <c r="M20" i="7"/>
  <c r="L20" i="7"/>
  <c r="K20" i="7"/>
  <c r="I20" i="7"/>
  <c r="H20" i="7"/>
  <c r="G20" i="7"/>
  <c r="F20" i="7"/>
  <c r="E20" i="7"/>
  <c r="D20" i="7"/>
  <c r="C20" i="7"/>
  <c r="B20" i="7"/>
  <c r="M15" i="7"/>
  <c r="L15" i="7"/>
  <c r="K15" i="7"/>
  <c r="J15" i="7"/>
  <c r="I15" i="7"/>
  <c r="H15" i="7"/>
  <c r="G15" i="7"/>
  <c r="F15" i="7"/>
  <c r="E15" i="7"/>
  <c r="D15" i="7"/>
  <c r="C15" i="7"/>
  <c r="B15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K12" i="7"/>
  <c r="I12" i="7"/>
  <c r="G12" i="7"/>
  <c r="E12" i="7"/>
  <c r="C12" i="7"/>
  <c r="M11" i="7"/>
  <c r="K11" i="7"/>
  <c r="I11" i="7"/>
  <c r="G11" i="7"/>
  <c r="E11" i="7"/>
  <c r="C11" i="7"/>
  <c r="M10" i="7"/>
  <c r="K10" i="7"/>
  <c r="G10" i="7"/>
  <c r="E10" i="7"/>
  <c r="C10" i="7"/>
  <c r="M9" i="7"/>
  <c r="L9" i="7"/>
  <c r="K9" i="7"/>
  <c r="I9" i="7"/>
  <c r="H9" i="7"/>
  <c r="G9" i="7"/>
  <c r="F9" i="7"/>
  <c r="E9" i="7"/>
  <c r="D9" i="7"/>
  <c r="C9" i="7"/>
  <c r="B9" i="7"/>
  <c r="M8" i="7"/>
  <c r="K8" i="7"/>
  <c r="G8" i="7"/>
  <c r="E8" i="7"/>
  <c r="C8" i="7"/>
  <c r="M103" i="6"/>
  <c r="L103" i="6"/>
  <c r="K103" i="6"/>
  <c r="J103" i="6"/>
  <c r="I103" i="6"/>
  <c r="H103" i="6"/>
  <c r="G103" i="6"/>
  <c r="F103" i="6"/>
  <c r="E103" i="6"/>
  <c r="D103" i="6"/>
  <c r="C103" i="6"/>
  <c r="B103" i="6"/>
  <c r="M99" i="6"/>
  <c r="L99" i="6"/>
  <c r="K99" i="6"/>
  <c r="J99" i="6"/>
  <c r="I99" i="6"/>
  <c r="H99" i="6"/>
  <c r="G99" i="6"/>
  <c r="F99" i="6"/>
  <c r="E99" i="6"/>
  <c r="D99" i="6"/>
  <c r="C99" i="6"/>
  <c r="B99" i="6"/>
  <c r="M93" i="6"/>
  <c r="L93" i="6"/>
  <c r="K93" i="6"/>
  <c r="J93" i="6"/>
  <c r="I93" i="6"/>
  <c r="H93" i="6"/>
  <c r="G93" i="6"/>
  <c r="F93" i="6"/>
  <c r="E93" i="6"/>
  <c r="D93" i="6"/>
  <c r="C93" i="6"/>
  <c r="B93" i="6"/>
  <c r="M88" i="6"/>
  <c r="L88" i="6"/>
  <c r="K88" i="6"/>
  <c r="J88" i="6"/>
  <c r="I88" i="6"/>
  <c r="H88" i="6"/>
  <c r="G88" i="6"/>
  <c r="F88" i="6"/>
  <c r="E88" i="6"/>
  <c r="D88" i="6"/>
  <c r="C88" i="6"/>
  <c r="B88" i="6"/>
  <c r="M76" i="6"/>
  <c r="L76" i="6"/>
  <c r="K76" i="6"/>
  <c r="J76" i="6"/>
  <c r="I76" i="6"/>
  <c r="H76" i="6"/>
  <c r="G76" i="6"/>
  <c r="F76" i="6"/>
  <c r="E76" i="6"/>
  <c r="D76" i="6"/>
  <c r="C76" i="6"/>
  <c r="B76" i="6"/>
  <c r="M65" i="6"/>
  <c r="L65" i="6"/>
  <c r="K65" i="6"/>
  <c r="J65" i="6"/>
  <c r="I65" i="6"/>
  <c r="H65" i="6"/>
  <c r="G65" i="6"/>
  <c r="F65" i="6"/>
  <c r="E65" i="6"/>
  <c r="D65" i="6"/>
  <c r="C65" i="6"/>
  <c r="B65" i="6"/>
  <c r="M42" i="6"/>
  <c r="L42" i="6"/>
  <c r="K42" i="6"/>
  <c r="J42" i="6"/>
  <c r="I42" i="6"/>
  <c r="H42" i="6"/>
  <c r="G42" i="6"/>
  <c r="F42" i="6"/>
  <c r="E42" i="6"/>
  <c r="D42" i="6"/>
  <c r="C42" i="6"/>
  <c r="B42" i="6"/>
  <c r="M20" i="6"/>
  <c r="L20" i="6"/>
  <c r="K20" i="6"/>
  <c r="J20" i="6"/>
  <c r="I20" i="6"/>
  <c r="H20" i="6"/>
  <c r="G20" i="6"/>
  <c r="F20" i="6"/>
  <c r="E20" i="6"/>
  <c r="D20" i="6"/>
  <c r="C20" i="6"/>
  <c r="B20" i="6"/>
  <c r="M15" i="6"/>
  <c r="L15" i="6"/>
  <c r="K15" i="6"/>
  <c r="J15" i="6"/>
  <c r="I15" i="6"/>
  <c r="H15" i="6"/>
  <c r="G15" i="6"/>
  <c r="F15" i="6"/>
  <c r="E15" i="6"/>
  <c r="D15" i="6"/>
  <c r="C15" i="6"/>
  <c r="B15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101" i="5"/>
  <c r="L101" i="5"/>
  <c r="K101" i="5"/>
  <c r="J101" i="5"/>
  <c r="I101" i="5"/>
  <c r="H101" i="5"/>
  <c r="G101" i="5"/>
  <c r="F101" i="5"/>
  <c r="E101" i="5"/>
  <c r="D101" i="5"/>
  <c r="C101" i="5"/>
  <c r="B101" i="5"/>
  <c r="M97" i="5"/>
  <c r="L97" i="5"/>
  <c r="K97" i="5"/>
  <c r="J97" i="5"/>
  <c r="I97" i="5"/>
  <c r="H97" i="5"/>
  <c r="G97" i="5"/>
  <c r="F97" i="5"/>
  <c r="E97" i="5"/>
  <c r="D97" i="5"/>
  <c r="C97" i="5"/>
  <c r="B97" i="5"/>
  <c r="M92" i="5"/>
  <c r="L92" i="5"/>
  <c r="K92" i="5"/>
  <c r="J92" i="5"/>
  <c r="I92" i="5"/>
  <c r="H92" i="5"/>
  <c r="G92" i="5"/>
  <c r="F92" i="5"/>
  <c r="E92" i="5"/>
  <c r="D92" i="5"/>
  <c r="C92" i="5"/>
  <c r="B92" i="5"/>
  <c r="M88" i="5"/>
  <c r="L88" i="5"/>
  <c r="K88" i="5"/>
  <c r="J88" i="5"/>
  <c r="I88" i="5"/>
  <c r="H88" i="5"/>
  <c r="G88" i="5"/>
  <c r="F88" i="5"/>
  <c r="E88" i="5"/>
  <c r="D88" i="5"/>
  <c r="C88" i="5"/>
  <c r="B88" i="5"/>
  <c r="M76" i="5"/>
  <c r="L76" i="5"/>
  <c r="K76" i="5"/>
  <c r="J76" i="5"/>
  <c r="I76" i="5"/>
  <c r="H76" i="5"/>
  <c r="G76" i="5"/>
  <c r="F76" i="5"/>
  <c r="E76" i="5"/>
  <c r="D76" i="5"/>
  <c r="C76" i="5"/>
  <c r="B76" i="5"/>
  <c r="M65" i="5"/>
  <c r="L65" i="5"/>
  <c r="K65" i="5"/>
  <c r="J65" i="5"/>
  <c r="I65" i="5"/>
  <c r="H65" i="5"/>
  <c r="G65" i="5"/>
  <c r="F65" i="5"/>
  <c r="E65" i="5"/>
  <c r="D65" i="5"/>
  <c r="C65" i="5"/>
  <c r="B65" i="5"/>
  <c r="M42" i="5"/>
  <c r="L42" i="5"/>
  <c r="K42" i="5"/>
  <c r="J42" i="5"/>
  <c r="I42" i="5"/>
  <c r="H42" i="5"/>
  <c r="G42" i="5"/>
  <c r="F42" i="5"/>
  <c r="E42" i="5"/>
  <c r="D42" i="5"/>
  <c r="C42" i="5"/>
  <c r="B42" i="5"/>
  <c r="M20" i="5"/>
  <c r="L20" i="5"/>
  <c r="K20" i="5"/>
  <c r="J20" i="5"/>
  <c r="I20" i="5"/>
  <c r="H20" i="5"/>
  <c r="G20" i="5"/>
  <c r="F20" i="5"/>
  <c r="E20" i="5"/>
  <c r="D20" i="5"/>
  <c r="C20" i="5"/>
  <c r="B20" i="5"/>
  <c r="M15" i="5"/>
  <c r="L15" i="5"/>
  <c r="K15" i="5"/>
  <c r="J15" i="5"/>
  <c r="I15" i="5"/>
  <c r="H15" i="5"/>
  <c r="G15" i="5"/>
  <c r="F15" i="5"/>
  <c r="E15" i="5"/>
  <c r="D15" i="5"/>
  <c r="C15" i="5"/>
  <c r="B15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101" i="4"/>
  <c r="L101" i="4"/>
  <c r="K101" i="4"/>
  <c r="J101" i="4"/>
  <c r="I101" i="4"/>
  <c r="H101" i="4"/>
  <c r="G101" i="4"/>
  <c r="F101" i="4"/>
  <c r="E101" i="4"/>
  <c r="D101" i="4"/>
  <c r="C101" i="4"/>
  <c r="B101" i="4"/>
  <c r="M97" i="4"/>
  <c r="L97" i="4"/>
  <c r="K97" i="4"/>
  <c r="J97" i="4"/>
  <c r="I97" i="4"/>
  <c r="H97" i="4"/>
  <c r="G97" i="4"/>
  <c r="F97" i="4"/>
  <c r="E97" i="4"/>
  <c r="D97" i="4"/>
  <c r="C97" i="4"/>
  <c r="B97" i="4"/>
  <c r="M92" i="4"/>
  <c r="L92" i="4"/>
  <c r="K92" i="4"/>
  <c r="J92" i="4"/>
  <c r="I92" i="4"/>
  <c r="H92" i="4"/>
  <c r="G92" i="4"/>
  <c r="F92" i="4"/>
  <c r="E92" i="4"/>
  <c r="D92" i="4"/>
  <c r="C92" i="4"/>
  <c r="B92" i="4"/>
  <c r="M88" i="4"/>
  <c r="L88" i="4"/>
  <c r="K88" i="4"/>
  <c r="J88" i="4"/>
  <c r="I88" i="4"/>
  <c r="H88" i="4"/>
  <c r="G88" i="4"/>
  <c r="F88" i="4"/>
  <c r="E88" i="4"/>
  <c r="D88" i="4"/>
  <c r="C88" i="4"/>
  <c r="B88" i="4"/>
  <c r="M76" i="4"/>
  <c r="L76" i="4"/>
  <c r="K76" i="4"/>
  <c r="J76" i="4"/>
  <c r="I76" i="4"/>
  <c r="H76" i="4"/>
  <c r="G76" i="4"/>
  <c r="F76" i="4"/>
  <c r="E76" i="4"/>
  <c r="D76" i="4"/>
  <c r="C76" i="4"/>
  <c r="B76" i="4"/>
  <c r="M65" i="4"/>
  <c r="L65" i="4"/>
  <c r="K65" i="4"/>
  <c r="J65" i="4"/>
  <c r="I65" i="4"/>
  <c r="H65" i="4"/>
  <c r="G65" i="4"/>
  <c r="F65" i="4"/>
  <c r="E65" i="4"/>
  <c r="D65" i="4"/>
  <c r="C65" i="4"/>
  <c r="B65" i="4"/>
  <c r="M42" i="4"/>
  <c r="L42" i="4"/>
  <c r="K42" i="4"/>
  <c r="J42" i="4"/>
  <c r="I42" i="4"/>
  <c r="H42" i="4"/>
  <c r="G42" i="4"/>
  <c r="F42" i="4"/>
  <c r="E42" i="4"/>
  <c r="D42" i="4"/>
  <c r="C42" i="4"/>
  <c r="B42" i="4"/>
  <c r="M20" i="4"/>
  <c r="L20" i="4"/>
  <c r="K20" i="4"/>
  <c r="J20" i="4"/>
  <c r="I20" i="4"/>
  <c r="H20" i="4"/>
  <c r="G20" i="4"/>
  <c r="F20" i="4"/>
  <c r="E20" i="4"/>
  <c r="D20" i="4"/>
  <c r="C20" i="4"/>
  <c r="B20" i="4"/>
  <c r="M15" i="4"/>
  <c r="L15" i="4"/>
  <c r="K15" i="4"/>
  <c r="J15" i="4"/>
  <c r="I15" i="4"/>
  <c r="H15" i="4"/>
  <c r="G15" i="4"/>
  <c r="F15" i="4"/>
  <c r="E15" i="4"/>
  <c r="D15" i="4"/>
  <c r="C15" i="4"/>
  <c r="B15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L97" i="2"/>
  <c r="K97" i="2"/>
  <c r="J97" i="2"/>
  <c r="I97" i="2"/>
  <c r="H97" i="2"/>
  <c r="G97" i="2"/>
  <c r="F97" i="2"/>
  <c r="E97" i="2"/>
  <c r="D97" i="2"/>
  <c r="C97" i="2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L65" i="2"/>
  <c r="K65" i="2"/>
  <c r="J65" i="2"/>
  <c r="I65" i="2"/>
  <c r="H65" i="2"/>
  <c r="G65" i="2"/>
  <c r="F65" i="2"/>
  <c r="E65" i="2"/>
  <c r="D65" i="2"/>
  <c r="C65" i="2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F20" i="1"/>
  <c r="E20" i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L103" i="3"/>
  <c r="K103" i="3"/>
  <c r="J103" i="3"/>
  <c r="I103" i="3"/>
  <c r="H103" i="3"/>
  <c r="G103" i="3"/>
  <c r="E103" i="3"/>
  <c r="D103" i="3"/>
  <c r="C103" i="3"/>
  <c r="B103" i="3"/>
  <c r="L99" i="3"/>
  <c r="L12" i="3" s="1"/>
  <c r="K99" i="3"/>
  <c r="J99" i="3"/>
  <c r="J12" i="3" s="1"/>
  <c r="I99" i="3"/>
  <c r="H99" i="3"/>
  <c r="H12" i="3" s="1"/>
  <c r="G99" i="3"/>
  <c r="E99" i="3"/>
  <c r="E12" i="3" s="1"/>
  <c r="D99" i="3"/>
  <c r="C99" i="3"/>
  <c r="C12" i="3" s="1"/>
  <c r="B99" i="3"/>
  <c r="L93" i="3"/>
  <c r="K93" i="3"/>
  <c r="J93" i="3"/>
  <c r="I93" i="3"/>
  <c r="H93" i="3"/>
  <c r="G93" i="3"/>
  <c r="E93" i="3"/>
  <c r="D93" i="3"/>
  <c r="C93" i="3"/>
  <c r="B93" i="3"/>
  <c r="L88" i="3"/>
  <c r="L11" i="3" s="1"/>
  <c r="K88" i="3"/>
  <c r="J88" i="3"/>
  <c r="J11" i="3" s="1"/>
  <c r="I88" i="3"/>
  <c r="H88" i="3"/>
  <c r="H11" i="3" s="1"/>
  <c r="G88" i="3"/>
  <c r="E88" i="3"/>
  <c r="E11" i="3" s="1"/>
  <c r="D88" i="3"/>
  <c r="L76" i="3"/>
  <c r="K76" i="3"/>
  <c r="J76" i="3"/>
  <c r="I76" i="3"/>
  <c r="H76" i="3"/>
  <c r="G76" i="3"/>
  <c r="E76" i="3"/>
  <c r="D76" i="3"/>
  <c r="C76" i="3"/>
  <c r="B76" i="3"/>
  <c r="L65" i="3"/>
  <c r="L10" i="3" s="1"/>
  <c r="K65" i="3"/>
  <c r="J65" i="3"/>
  <c r="J10" i="3" s="1"/>
  <c r="I65" i="3"/>
  <c r="H65" i="3"/>
  <c r="H10" i="3" s="1"/>
  <c r="G65" i="3"/>
  <c r="E65" i="3"/>
  <c r="E10" i="3" s="1"/>
  <c r="D65" i="3"/>
  <c r="C65" i="3"/>
  <c r="C10" i="3" s="1"/>
  <c r="B65" i="3"/>
  <c r="L42" i="3"/>
  <c r="K42" i="3"/>
  <c r="J42" i="3"/>
  <c r="I42" i="3"/>
  <c r="H42" i="3"/>
  <c r="G42" i="3"/>
  <c r="L20" i="3"/>
  <c r="L9" i="3" s="1"/>
  <c r="L8" i="3" s="1"/>
  <c r="K20" i="3"/>
  <c r="J20" i="3"/>
  <c r="J9" i="3" s="1"/>
  <c r="J8" i="3" s="1"/>
  <c r="I20" i="3"/>
  <c r="H20" i="3"/>
  <c r="H9" i="3" s="1"/>
  <c r="H8" i="3" s="1"/>
  <c r="G20" i="3"/>
  <c r="E20" i="3"/>
  <c r="E9" i="3" s="1"/>
  <c r="E8" i="3" s="1"/>
  <c r="D20" i="3"/>
  <c r="C20" i="3"/>
  <c r="C9" i="3" s="1"/>
  <c r="C8" i="3" s="1"/>
  <c r="B20" i="3"/>
  <c r="L15" i="3"/>
  <c r="K15" i="3"/>
  <c r="J15" i="3"/>
  <c r="I15" i="3"/>
  <c r="H15" i="3"/>
  <c r="G15" i="3"/>
  <c r="E15" i="3"/>
  <c r="D15" i="3"/>
  <c r="B15" i="3"/>
  <c r="L13" i="3"/>
  <c r="K13" i="3"/>
  <c r="J13" i="3"/>
  <c r="I13" i="3"/>
  <c r="H13" i="3"/>
  <c r="G13" i="3"/>
  <c r="E13" i="3"/>
  <c r="D13" i="3"/>
  <c r="C13" i="3"/>
  <c r="B13" i="3"/>
  <c r="K12" i="3"/>
  <c r="I12" i="3"/>
  <c r="G12" i="3"/>
  <c r="D12" i="3"/>
  <c r="B12" i="3"/>
  <c r="K11" i="3"/>
  <c r="I11" i="3"/>
  <c r="G11" i="3"/>
  <c r="D11" i="3"/>
  <c r="C11" i="3"/>
  <c r="B11" i="3"/>
  <c r="K10" i="3"/>
  <c r="I10" i="3"/>
  <c r="G10" i="3"/>
  <c r="D10" i="3"/>
  <c r="B10" i="3"/>
  <c r="K9" i="3"/>
  <c r="I9" i="3"/>
  <c r="I8" i="3" s="1"/>
  <c r="G9" i="3"/>
  <c r="D9" i="3"/>
  <c r="D8" i="3" s="1"/>
  <c r="B9" i="3"/>
  <c r="K8" i="3"/>
  <c r="G8" i="3"/>
  <c r="B8" i="3"/>
  <c r="D8" i="7" l="1"/>
  <c r="H8" i="7"/>
  <c r="B8" i="7"/>
  <c r="F8" i="7"/>
  <c r="L8" i="7"/>
</calcChain>
</file>

<file path=xl/sharedStrings.xml><?xml version="1.0" encoding="utf-8"?>
<sst xmlns="http://schemas.openxmlformats.org/spreadsheetml/2006/main" count="955" uniqueCount="100">
  <si>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</si>
  <si>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</si>
  <si>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</si>
  <si>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</si>
  <si>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</si>
  <si>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</si>
  <si>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</si>
  <si>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</si>
  <si>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</si>
  <si>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</si>
  <si>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</si>
  <si>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</si>
  <si>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</si>
  <si>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</si>
  <si>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</si>
  <si>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</si>
  <si>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</si>
  <si>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</si>
  <si>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</si>
  <si>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</si>
  <si>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</si>
  <si>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</si>
  <si>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</si>
  <si>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</si>
  <si>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</si>
  <si>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</si>
  <si>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</si>
  <si>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</si>
  <si>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</si>
  <si>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</si>
  <si>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</si>
  <si>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</si>
  <si>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</si>
  <si>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</si>
  <si>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</si>
  <si>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</si>
  <si>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</si>
  <si>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</si>
  <si>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</si>
  <si>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</si>
  <si>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</si>
  <si>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</si>
  <si>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</si>
  <si>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</si>
  <si>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</si>
  <si>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</si>
  <si>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</si>
  <si>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</si>
  <si>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</si>
  <si>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</si>
  <si>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</si>
  <si>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</si>
  <si>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</si>
  <si>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</si>
  <si>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</si>
  <si>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</si>
  <si>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</si>
  <si>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</si>
  <si>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</si>
  <si>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</si>
  <si>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</si>
  <si>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</si>
  <si>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</si>
  <si>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</si>
  <si>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</si>
  <si>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</si>
  <si>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</si>
  <si>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</si>
  <si>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</si>
  <si>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</si>
  <si>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</si>
  <si>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</si>
  <si>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</si>
  <si>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</si>
  <si>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</si>
  <si>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</si>
  <si>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</si>
  <si>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2009</t>
  </si>
  <si>
    <t>FY 2010</t>
  </si>
  <si>
    <t>FY 2011</t>
  </si>
  <si>
    <t>FY 2012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</si>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</sst>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3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11" fillId="0" borderId="7" xfId="5" applyFill="1" applyBorder="1"/>
    <xf numFmtId="0" fontId="1" fillId="0" borderId="3" xfId="5" applyFont="1" applyFill="1" applyBorder="1"/>
    <xf numFmtId="165" fontId="4" fillId="0" borderId="3" xfId="5" applyNumberFormat="1" applyFont="1" applyFill="1" applyBorder="1" applyAlignment="1">
      <alignment horizontal="right" indent="1"/>
    </xf>
    <xf numFmtId="165" fontId="1" fillId="0" borderId="3" xfId="5" applyNumberFormat="1" applyFont="1" applyFill="1" applyBorder="1" applyAlignment="1">
      <alignment horizontal="right" indent="1"/>
    </xf>
    <xf numFmtId="166" fontId="1" fillId="0" borderId="3" xfId="5" applyNumberFormat="1" applyFont="1" applyFill="1" applyBorder="1" applyAlignment="1">
      <alignment horizontal="right" indent="1"/>
    </xf>
    <xf numFmtId="168" fontId="4" fillId="0" borderId="3" xfId="6" applyNumberFormat="1" applyFont="1" applyBorder="1" applyAlignment="1">
      <alignment horizontal="right" indent="1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4" fillId="0" borderId="3" xfId="5" applyNumberFormat="1" applyFont="1" applyFill="1" applyBorder="1" applyAlignment="1">
      <alignment horizontal="right" indent="1"/>
    </xf>
    <xf numFmtId="3" fontId="1" fillId="0" borderId="3" xfId="5" applyNumberFormat="1" applyFont="1" applyFill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6" applyNumberFormat="1" applyFont="1" applyFill="1" applyBorder="1" applyAlignment="1" applyProtection="1">
      <alignment horizontal="right" wrapText="1" indent="1"/>
      <protection locked="0"/>
    </xf>
    <xf numFmtId="168" fontId="4" fillId="0" borderId="3" xfId="5" applyNumberFormat="1" applyFont="1" applyFill="1" applyBorder="1" applyAlignment="1">
      <alignment horizontal="right" indent="1"/>
    </xf>
    <xf numFmtId="168" fontId="1" fillId="0" borderId="3" xfId="5" applyNumberFormat="1" applyFont="1" applyFill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168" fontId="4" fillId="0" borderId="3" xfId="6" applyNumberFormat="1" applyFont="1" applyFill="1" applyBorder="1" applyAlignment="1">
      <alignment horizontal="right" indent="1"/>
    </xf>
    <xf numFmtId="2" fontId="4" fillId="0" borderId="3" xfId="5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2">
    <cellStyle name="Comma 2" xfId="3"/>
    <cellStyle name="Comma 2 2" xfId="11"/>
    <cellStyle name="Comma 3" xfId="6"/>
    <cellStyle name="Comma 3 2" xfId="14"/>
    <cellStyle name="Comma 3 3" xfId="21"/>
    <cellStyle name="Comma 4" xfId="8"/>
    <cellStyle name="Comma 5" xfId="10"/>
    <cellStyle name="Comma 6" xfId="13"/>
    <cellStyle name="Comma 7" xfId="17"/>
    <cellStyle name="Comma 8" xfId="19"/>
    <cellStyle name="Comma 9" xfId="20"/>
    <cellStyle name="Normal" xfId="0" builtinId="0"/>
    <cellStyle name="Normal 2" xfId="1"/>
    <cellStyle name="Normal 3" xfId="4"/>
    <cellStyle name="Normal 4" xfId="5"/>
    <cellStyle name="Normal 4 2" xfId="15"/>
    <cellStyle name="Normal 5" xfId="7"/>
    <cellStyle name="Normal 6" xfId="9"/>
    <cellStyle name="Normal 7" xfId="12"/>
    <cellStyle name="Normal 8" xfId="16"/>
    <cellStyle name="Normal 9" xfId="18"/>
    <cellStyle name="Pivot Style Medium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pane xSplit="1" ySplit="6" topLeftCell="E64" activePane="bottomRight" state="frozen"/>
      <selection pane="topRight" activeCell="B1" sqref="B1"/>
      <selection pane="bottomLeft" activeCell="A7" sqref="A7"/>
      <selection pane="bottomRight" activeCell="M79" sqref="M79"/>
    </sheetView>
  </sheetViews>
  <sheetFormatPr defaultRowHeight="13.2" x14ac:dyDescent="0.25"/>
  <cols>
    <col min="1" max="1" width="75.33203125" style="88" customWidth="1"/>
    <col min="2" max="12" width="12.5546875" style="84" customWidth="1"/>
    <col min="13" max="255" width="9.109375" style="54"/>
    <col min="256" max="256" width="70.5546875" style="54" customWidth="1"/>
    <col min="257" max="264" width="12.5546875" style="54" customWidth="1"/>
    <col min="265" max="265" width="4" style="54" customWidth="1"/>
    <col min="266" max="511" width="9.109375" style="54"/>
    <col min="512" max="512" width="70.5546875" style="54" customWidth="1"/>
    <col min="513" max="520" width="12.5546875" style="54" customWidth="1"/>
    <col min="521" max="521" width="4" style="54" customWidth="1"/>
    <col min="522" max="767" width="9.109375" style="54"/>
    <col min="768" max="768" width="70.5546875" style="54" customWidth="1"/>
    <col min="769" max="776" width="12.5546875" style="54" customWidth="1"/>
    <col min="777" max="777" width="4" style="54" customWidth="1"/>
    <col min="778" max="1023" width="9.109375" style="54"/>
    <col min="1024" max="1024" width="70.5546875" style="54" customWidth="1"/>
    <col min="1025" max="1032" width="12.5546875" style="54" customWidth="1"/>
    <col min="1033" max="1033" width="4" style="54" customWidth="1"/>
    <col min="1034" max="1279" width="9.109375" style="54"/>
    <col min="1280" max="1280" width="70.5546875" style="54" customWidth="1"/>
    <col min="1281" max="1288" width="12.5546875" style="54" customWidth="1"/>
    <col min="1289" max="1289" width="4" style="54" customWidth="1"/>
    <col min="1290" max="1535" width="9.109375" style="54"/>
    <col min="1536" max="1536" width="70.5546875" style="54" customWidth="1"/>
    <col min="1537" max="1544" width="12.5546875" style="54" customWidth="1"/>
    <col min="1545" max="1545" width="4" style="54" customWidth="1"/>
    <col min="1546" max="1791" width="9.109375" style="54"/>
    <col min="1792" max="1792" width="70.5546875" style="54" customWidth="1"/>
    <col min="1793" max="1800" width="12.5546875" style="54" customWidth="1"/>
    <col min="1801" max="1801" width="4" style="54" customWidth="1"/>
    <col min="1802" max="2047" width="9.109375" style="54"/>
    <col min="2048" max="2048" width="70.5546875" style="54" customWidth="1"/>
    <col min="2049" max="2056" width="12.5546875" style="54" customWidth="1"/>
    <col min="2057" max="2057" width="4" style="54" customWidth="1"/>
    <col min="2058" max="2303" width="9.109375" style="54"/>
    <col min="2304" max="2304" width="70.5546875" style="54" customWidth="1"/>
    <col min="2305" max="2312" width="12.5546875" style="54" customWidth="1"/>
    <col min="2313" max="2313" width="4" style="54" customWidth="1"/>
    <col min="2314" max="2559" width="9.109375" style="54"/>
    <col min="2560" max="2560" width="70.5546875" style="54" customWidth="1"/>
    <col min="2561" max="2568" width="12.5546875" style="54" customWidth="1"/>
    <col min="2569" max="2569" width="4" style="54" customWidth="1"/>
    <col min="2570" max="2815" width="9.109375" style="54"/>
    <col min="2816" max="2816" width="70.5546875" style="54" customWidth="1"/>
    <col min="2817" max="2824" width="12.5546875" style="54" customWidth="1"/>
    <col min="2825" max="2825" width="4" style="54" customWidth="1"/>
    <col min="2826" max="3071" width="9.109375" style="54"/>
    <col min="3072" max="3072" width="70.5546875" style="54" customWidth="1"/>
    <col min="3073" max="3080" width="12.5546875" style="54" customWidth="1"/>
    <col min="3081" max="3081" width="4" style="54" customWidth="1"/>
    <col min="3082" max="3327" width="9.109375" style="54"/>
    <col min="3328" max="3328" width="70.5546875" style="54" customWidth="1"/>
    <col min="3329" max="3336" width="12.5546875" style="54" customWidth="1"/>
    <col min="3337" max="3337" width="4" style="54" customWidth="1"/>
    <col min="3338" max="3583" width="9.109375" style="54"/>
    <col min="3584" max="3584" width="70.5546875" style="54" customWidth="1"/>
    <col min="3585" max="3592" width="12.5546875" style="54" customWidth="1"/>
    <col min="3593" max="3593" width="4" style="54" customWidth="1"/>
    <col min="3594" max="3839" width="9.109375" style="54"/>
    <col min="3840" max="3840" width="70.5546875" style="54" customWidth="1"/>
    <col min="3841" max="3848" width="12.5546875" style="54" customWidth="1"/>
    <col min="3849" max="3849" width="4" style="54" customWidth="1"/>
    <col min="3850" max="4095" width="9.109375" style="54"/>
    <col min="4096" max="4096" width="70.5546875" style="54" customWidth="1"/>
    <col min="4097" max="4104" width="12.5546875" style="54" customWidth="1"/>
    <col min="4105" max="4105" width="4" style="54" customWidth="1"/>
    <col min="4106" max="4351" width="9.109375" style="54"/>
    <col min="4352" max="4352" width="70.5546875" style="54" customWidth="1"/>
    <col min="4353" max="4360" width="12.5546875" style="54" customWidth="1"/>
    <col min="4361" max="4361" width="4" style="54" customWidth="1"/>
    <col min="4362" max="4607" width="9.109375" style="54"/>
    <col min="4608" max="4608" width="70.5546875" style="54" customWidth="1"/>
    <col min="4609" max="4616" width="12.5546875" style="54" customWidth="1"/>
    <col min="4617" max="4617" width="4" style="54" customWidth="1"/>
    <col min="4618" max="4863" width="9.109375" style="54"/>
    <col min="4864" max="4864" width="70.5546875" style="54" customWidth="1"/>
    <col min="4865" max="4872" width="12.5546875" style="54" customWidth="1"/>
    <col min="4873" max="4873" width="4" style="54" customWidth="1"/>
    <col min="4874" max="5119" width="9.109375" style="54"/>
    <col min="5120" max="5120" width="70.5546875" style="54" customWidth="1"/>
    <col min="5121" max="5128" width="12.5546875" style="54" customWidth="1"/>
    <col min="5129" max="5129" width="4" style="54" customWidth="1"/>
    <col min="5130" max="5375" width="9.109375" style="54"/>
    <col min="5376" max="5376" width="70.5546875" style="54" customWidth="1"/>
    <col min="5377" max="5384" width="12.5546875" style="54" customWidth="1"/>
    <col min="5385" max="5385" width="4" style="54" customWidth="1"/>
    <col min="5386" max="5631" width="9.109375" style="54"/>
    <col min="5632" max="5632" width="70.5546875" style="54" customWidth="1"/>
    <col min="5633" max="5640" width="12.5546875" style="54" customWidth="1"/>
    <col min="5641" max="5641" width="4" style="54" customWidth="1"/>
    <col min="5642" max="5887" width="9.109375" style="54"/>
    <col min="5888" max="5888" width="70.5546875" style="54" customWidth="1"/>
    <col min="5889" max="5896" width="12.5546875" style="54" customWidth="1"/>
    <col min="5897" max="5897" width="4" style="54" customWidth="1"/>
    <col min="5898" max="6143" width="9.109375" style="54"/>
    <col min="6144" max="6144" width="70.5546875" style="54" customWidth="1"/>
    <col min="6145" max="6152" width="12.5546875" style="54" customWidth="1"/>
    <col min="6153" max="6153" width="4" style="54" customWidth="1"/>
    <col min="6154" max="6399" width="9.109375" style="54"/>
    <col min="6400" max="6400" width="70.5546875" style="54" customWidth="1"/>
    <col min="6401" max="6408" width="12.5546875" style="54" customWidth="1"/>
    <col min="6409" max="6409" width="4" style="54" customWidth="1"/>
    <col min="6410" max="6655" width="9.109375" style="54"/>
    <col min="6656" max="6656" width="70.5546875" style="54" customWidth="1"/>
    <col min="6657" max="6664" width="12.5546875" style="54" customWidth="1"/>
    <col min="6665" max="6665" width="4" style="54" customWidth="1"/>
    <col min="6666" max="6911" width="9.109375" style="54"/>
    <col min="6912" max="6912" width="70.5546875" style="54" customWidth="1"/>
    <col min="6913" max="6920" width="12.5546875" style="54" customWidth="1"/>
    <col min="6921" max="6921" width="4" style="54" customWidth="1"/>
    <col min="6922" max="7167" width="9.109375" style="54"/>
    <col min="7168" max="7168" width="70.5546875" style="54" customWidth="1"/>
    <col min="7169" max="7176" width="12.5546875" style="54" customWidth="1"/>
    <col min="7177" max="7177" width="4" style="54" customWidth="1"/>
    <col min="7178" max="7423" width="9.109375" style="54"/>
    <col min="7424" max="7424" width="70.5546875" style="54" customWidth="1"/>
    <col min="7425" max="7432" width="12.5546875" style="54" customWidth="1"/>
    <col min="7433" max="7433" width="4" style="54" customWidth="1"/>
    <col min="7434" max="7679" width="9.109375" style="54"/>
    <col min="7680" max="7680" width="70.5546875" style="54" customWidth="1"/>
    <col min="7681" max="7688" width="12.5546875" style="54" customWidth="1"/>
    <col min="7689" max="7689" width="4" style="54" customWidth="1"/>
    <col min="7690" max="7935" width="9.109375" style="54"/>
    <col min="7936" max="7936" width="70.5546875" style="54" customWidth="1"/>
    <col min="7937" max="7944" width="12.5546875" style="54" customWidth="1"/>
    <col min="7945" max="7945" width="4" style="54" customWidth="1"/>
    <col min="7946" max="8191" width="9.109375" style="54"/>
    <col min="8192" max="8192" width="70.5546875" style="54" customWidth="1"/>
    <col min="8193" max="8200" width="12.5546875" style="54" customWidth="1"/>
    <col min="8201" max="8201" width="4" style="54" customWidth="1"/>
    <col min="8202" max="8447" width="9.109375" style="54"/>
    <col min="8448" max="8448" width="70.5546875" style="54" customWidth="1"/>
    <col min="8449" max="8456" width="12.5546875" style="54" customWidth="1"/>
    <col min="8457" max="8457" width="4" style="54" customWidth="1"/>
    <col min="8458" max="8703" width="9.109375" style="54"/>
    <col min="8704" max="8704" width="70.5546875" style="54" customWidth="1"/>
    <col min="8705" max="8712" width="12.5546875" style="54" customWidth="1"/>
    <col min="8713" max="8713" width="4" style="54" customWidth="1"/>
    <col min="8714" max="8959" width="9.109375" style="54"/>
    <col min="8960" max="8960" width="70.5546875" style="54" customWidth="1"/>
    <col min="8961" max="8968" width="12.5546875" style="54" customWidth="1"/>
    <col min="8969" max="8969" width="4" style="54" customWidth="1"/>
    <col min="8970" max="9215" width="9.109375" style="54"/>
    <col min="9216" max="9216" width="70.5546875" style="54" customWidth="1"/>
    <col min="9217" max="9224" width="12.5546875" style="54" customWidth="1"/>
    <col min="9225" max="9225" width="4" style="54" customWidth="1"/>
    <col min="9226" max="9471" width="9.109375" style="54"/>
    <col min="9472" max="9472" width="70.5546875" style="54" customWidth="1"/>
    <col min="9473" max="9480" width="12.5546875" style="54" customWidth="1"/>
    <col min="9481" max="9481" width="4" style="54" customWidth="1"/>
    <col min="9482" max="9727" width="9.109375" style="54"/>
    <col min="9728" max="9728" width="70.5546875" style="54" customWidth="1"/>
    <col min="9729" max="9736" width="12.5546875" style="54" customWidth="1"/>
    <col min="9737" max="9737" width="4" style="54" customWidth="1"/>
    <col min="9738" max="9983" width="9.109375" style="54"/>
    <col min="9984" max="9984" width="70.5546875" style="54" customWidth="1"/>
    <col min="9985" max="9992" width="12.5546875" style="54" customWidth="1"/>
    <col min="9993" max="9993" width="4" style="54" customWidth="1"/>
    <col min="9994" max="10239" width="9.109375" style="54"/>
    <col min="10240" max="10240" width="70.5546875" style="54" customWidth="1"/>
    <col min="10241" max="10248" width="12.5546875" style="54" customWidth="1"/>
    <col min="10249" max="10249" width="4" style="54" customWidth="1"/>
    <col min="10250" max="10495" width="9.109375" style="54"/>
    <col min="10496" max="10496" width="70.5546875" style="54" customWidth="1"/>
    <col min="10497" max="10504" width="12.5546875" style="54" customWidth="1"/>
    <col min="10505" max="10505" width="4" style="54" customWidth="1"/>
    <col min="10506" max="10751" width="9.109375" style="54"/>
    <col min="10752" max="10752" width="70.5546875" style="54" customWidth="1"/>
    <col min="10753" max="10760" width="12.5546875" style="54" customWidth="1"/>
    <col min="10761" max="10761" width="4" style="54" customWidth="1"/>
    <col min="10762" max="11007" width="9.109375" style="54"/>
    <col min="11008" max="11008" width="70.5546875" style="54" customWidth="1"/>
    <col min="11009" max="11016" width="12.5546875" style="54" customWidth="1"/>
    <col min="11017" max="11017" width="4" style="54" customWidth="1"/>
    <col min="11018" max="11263" width="9.109375" style="54"/>
    <col min="11264" max="11264" width="70.5546875" style="54" customWidth="1"/>
    <col min="11265" max="11272" width="12.5546875" style="54" customWidth="1"/>
    <col min="11273" max="11273" width="4" style="54" customWidth="1"/>
    <col min="11274" max="11519" width="9.109375" style="54"/>
    <col min="11520" max="11520" width="70.5546875" style="54" customWidth="1"/>
    <col min="11521" max="11528" width="12.5546875" style="54" customWidth="1"/>
    <col min="11529" max="11529" width="4" style="54" customWidth="1"/>
    <col min="11530" max="11775" width="9.109375" style="54"/>
    <col min="11776" max="11776" width="70.5546875" style="54" customWidth="1"/>
    <col min="11777" max="11784" width="12.5546875" style="54" customWidth="1"/>
    <col min="11785" max="11785" width="4" style="54" customWidth="1"/>
    <col min="11786" max="12031" width="9.109375" style="54"/>
    <col min="12032" max="12032" width="70.5546875" style="54" customWidth="1"/>
    <col min="12033" max="12040" width="12.5546875" style="54" customWidth="1"/>
    <col min="12041" max="12041" width="4" style="54" customWidth="1"/>
    <col min="12042" max="12287" width="9.109375" style="54"/>
    <col min="12288" max="12288" width="70.5546875" style="54" customWidth="1"/>
    <col min="12289" max="12296" width="12.5546875" style="54" customWidth="1"/>
    <col min="12297" max="12297" width="4" style="54" customWidth="1"/>
    <col min="12298" max="12543" width="9.109375" style="54"/>
    <col min="12544" max="12544" width="70.5546875" style="54" customWidth="1"/>
    <col min="12545" max="12552" width="12.5546875" style="54" customWidth="1"/>
    <col min="12553" max="12553" width="4" style="54" customWidth="1"/>
    <col min="12554" max="12799" width="9.109375" style="54"/>
    <col min="12800" max="12800" width="70.5546875" style="54" customWidth="1"/>
    <col min="12801" max="12808" width="12.5546875" style="54" customWidth="1"/>
    <col min="12809" max="12809" width="4" style="54" customWidth="1"/>
    <col min="12810" max="13055" width="9.109375" style="54"/>
    <col min="13056" max="13056" width="70.5546875" style="54" customWidth="1"/>
    <col min="13057" max="13064" width="12.5546875" style="54" customWidth="1"/>
    <col min="13065" max="13065" width="4" style="54" customWidth="1"/>
    <col min="13066" max="13311" width="9.109375" style="54"/>
    <col min="13312" max="13312" width="70.5546875" style="54" customWidth="1"/>
    <col min="13313" max="13320" width="12.5546875" style="54" customWidth="1"/>
    <col min="13321" max="13321" width="4" style="54" customWidth="1"/>
    <col min="13322" max="13567" width="9.109375" style="54"/>
    <col min="13568" max="13568" width="70.5546875" style="54" customWidth="1"/>
    <col min="13569" max="13576" width="12.5546875" style="54" customWidth="1"/>
    <col min="13577" max="13577" width="4" style="54" customWidth="1"/>
    <col min="13578" max="13823" width="9.109375" style="54"/>
    <col min="13824" max="13824" width="70.5546875" style="54" customWidth="1"/>
    <col min="13825" max="13832" width="12.5546875" style="54" customWidth="1"/>
    <col min="13833" max="13833" width="4" style="54" customWidth="1"/>
    <col min="13834" max="14079" width="9.109375" style="54"/>
    <col min="14080" max="14080" width="70.5546875" style="54" customWidth="1"/>
    <col min="14081" max="14088" width="12.5546875" style="54" customWidth="1"/>
    <col min="14089" max="14089" width="4" style="54" customWidth="1"/>
    <col min="14090" max="14335" width="9.109375" style="54"/>
    <col min="14336" max="14336" width="70.5546875" style="54" customWidth="1"/>
    <col min="14337" max="14344" width="12.5546875" style="54" customWidth="1"/>
    <col min="14345" max="14345" width="4" style="54" customWidth="1"/>
    <col min="14346" max="14591" width="9.109375" style="54"/>
    <col min="14592" max="14592" width="70.5546875" style="54" customWidth="1"/>
    <col min="14593" max="14600" width="12.5546875" style="54" customWidth="1"/>
    <col min="14601" max="14601" width="4" style="54" customWidth="1"/>
    <col min="14602" max="14847" width="9.109375" style="54"/>
    <col min="14848" max="14848" width="70.5546875" style="54" customWidth="1"/>
    <col min="14849" max="14856" width="12.5546875" style="54" customWidth="1"/>
    <col min="14857" max="14857" width="4" style="54" customWidth="1"/>
    <col min="14858" max="15103" width="9.109375" style="54"/>
    <col min="15104" max="15104" width="70.5546875" style="54" customWidth="1"/>
    <col min="15105" max="15112" width="12.5546875" style="54" customWidth="1"/>
    <col min="15113" max="15113" width="4" style="54" customWidth="1"/>
    <col min="15114" max="15359" width="9.109375" style="54"/>
    <col min="15360" max="15360" width="70.5546875" style="54" customWidth="1"/>
    <col min="15361" max="15368" width="12.5546875" style="54" customWidth="1"/>
    <col min="15369" max="15369" width="4" style="54" customWidth="1"/>
    <col min="15370" max="15615" width="9.109375" style="54"/>
    <col min="15616" max="15616" width="70.5546875" style="54" customWidth="1"/>
    <col min="15617" max="15624" width="12.5546875" style="54" customWidth="1"/>
    <col min="15625" max="15625" width="4" style="54" customWidth="1"/>
    <col min="15626" max="15871" width="9.109375" style="54"/>
    <col min="15872" max="15872" width="70.5546875" style="54" customWidth="1"/>
    <col min="15873" max="15880" width="12.5546875" style="54" customWidth="1"/>
    <col min="15881" max="15881" width="4" style="54" customWidth="1"/>
    <col min="15882" max="16127" width="9.109375" style="54"/>
    <col min="16128" max="16128" width="70.5546875" style="54" customWidth="1"/>
    <col min="16129" max="16136" width="12.5546875" style="54" customWidth="1"/>
    <col min="16137" max="16137" width="4" style="54" customWidth="1"/>
    <col min="16138" max="16384" width="9.109375" style="54"/>
  </cols>
  <sheetData>
    <row r="1" spans="1:12" s="51" customFormat="1" ht="24.6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s="51" customFormat="1" ht="24.6" x14ac:dyDescent="0.4">
      <c r="A2" s="117" t="s">
        <v>76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4" spans="1:12" x14ac:dyDescent="0.25">
      <c r="A4" s="52"/>
      <c r="B4" s="60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57" customFormat="1" ht="15.6" x14ac:dyDescent="0.3">
      <c r="A5" s="55"/>
      <c r="B5" s="89" t="s">
        <v>77</v>
      </c>
      <c r="C5" s="90" t="s">
        <v>78</v>
      </c>
      <c r="D5" s="90" t="s">
        <v>79</v>
      </c>
      <c r="E5" s="90" t="s">
        <v>80</v>
      </c>
      <c r="F5" s="90" t="s">
        <v>81</v>
      </c>
      <c r="G5" s="90" t="s">
        <v>86</v>
      </c>
      <c r="H5" s="90" t="s">
        <v>88</v>
      </c>
      <c r="I5" s="90" t="s">
        <v>92</v>
      </c>
      <c r="J5" s="90" t="s">
        <v>94</v>
      </c>
      <c r="K5" s="90" t="s">
        <v>97</v>
      </c>
      <c r="L5" s="90" t="s">
        <v>99</v>
      </c>
    </row>
    <row r="6" spans="1:12" x14ac:dyDescent="0.25">
      <c r="A6" s="58"/>
      <c r="B6" s="9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5">
      <c r="A7" s="60"/>
      <c r="B7" s="92"/>
      <c r="C7" s="68"/>
      <c r="D7" s="68"/>
      <c r="E7" s="61"/>
      <c r="F7" s="61"/>
      <c r="G7" s="61"/>
      <c r="H7" s="61"/>
      <c r="I7" s="61"/>
      <c r="J7" s="61"/>
      <c r="K7" s="61"/>
      <c r="L7" s="61"/>
    </row>
    <row r="8" spans="1:12" ht="15.6" x14ac:dyDescent="0.25">
      <c r="A8" s="62" t="s">
        <v>2</v>
      </c>
      <c r="B8" s="93">
        <f>SUM(B9:B13)</f>
        <v>2126864711.3900001</v>
      </c>
      <c r="C8" s="93">
        <f>SUM(C9:C13)</f>
        <v>2049876534.4699998</v>
      </c>
      <c r="D8" s="93">
        <f>SUM(D9:D13)</f>
        <v>2135334477.6000001</v>
      </c>
      <c r="E8" s="63">
        <f>SUM(E9:E13)</f>
        <v>2143108674.73</v>
      </c>
      <c r="F8" s="63">
        <v>2204076359.29</v>
      </c>
      <c r="G8" s="63">
        <f t="shared" ref="G8:L8" si="0">SUM(G9:G13)</f>
        <v>2541304844.0799999</v>
      </c>
      <c r="H8" s="63">
        <f t="shared" si="0"/>
        <v>2835096786.7099996</v>
      </c>
      <c r="I8" s="63">
        <f t="shared" si="0"/>
        <v>2732767379.2999997</v>
      </c>
      <c r="J8" s="63">
        <f t="shared" si="0"/>
        <v>3134963331.1299996</v>
      </c>
      <c r="K8" s="63">
        <f t="shared" si="0"/>
        <v>3085691897.6500001</v>
      </c>
      <c r="L8" s="63">
        <f t="shared" si="0"/>
        <v>3277075658.5099998</v>
      </c>
    </row>
    <row r="9" spans="1:12" x14ac:dyDescent="0.25">
      <c r="A9" s="64" t="s">
        <v>3</v>
      </c>
      <c r="B9" s="94">
        <f>B20</f>
        <v>433041636.19999993</v>
      </c>
      <c r="C9" s="94">
        <f>C20</f>
        <v>470393734.63</v>
      </c>
      <c r="D9" s="94">
        <f>D20</f>
        <v>497178870.98000008</v>
      </c>
      <c r="E9" s="65">
        <f>E20</f>
        <v>517259153.88999999</v>
      </c>
      <c r="F9" s="65">
        <v>520165930.21000004</v>
      </c>
      <c r="G9" s="65">
        <f t="shared" ref="G9:L9" si="1">G20</f>
        <v>634855037.32999992</v>
      </c>
      <c r="H9" s="65">
        <f t="shared" si="1"/>
        <v>638172241.08999979</v>
      </c>
      <c r="I9" s="65">
        <f t="shared" si="1"/>
        <v>640332834.35000014</v>
      </c>
      <c r="J9" s="65">
        <f t="shared" si="1"/>
        <v>664045087.17000008</v>
      </c>
      <c r="K9" s="65">
        <f t="shared" si="1"/>
        <v>680578992.25999999</v>
      </c>
      <c r="L9" s="65">
        <f t="shared" si="1"/>
        <v>690434461.80000007</v>
      </c>
    </row>
    <row r="10" spans="1:12" x14ac:dyDescent="0.25">
      <c r="A10" s="64" t="s">
        <v>4</v>
      </c>
      <c r="B10" s="94">
        <f>B65</f>
        <v>932033314.70000029</v>
      </c>
      <c r="C10" s="94">
        <f>C65</f>
        <v>889142481.77999997</v>
      </c>
      <c r="D10" s="94">
        <f>D65</f>
        <v>967360810.88000011</v>
      </c>
      <c r="E10" s="65">
        <f>E65</f>
        <v>969175362.46999991</v>
      </c>
      <c r="F10" s="65">
        <v>1042950149.48</v>
      </c>
      <c r="G10" s="65">
        <f t="shared" ref="G10:L10" si="2">G65</f>
        <v>1227697564.48</v>
      </c>
      <c r="H10" s="65">
        <f t="shared" si="2"/>
        <v>1205202997.1000001</v>
      </c>
      <c r="I10" s="65">
        <f t="shared" si="2"/>
        <v>985908247.89999998</v>
      </c>
      <c r="J10" s="65">
        <f t="shared" si="2"/>
        <v>1174121169.3299999</v>
      </c>
      <c r="K10" s="65">
        <f t="shared" si="2"/>
        <v>1121578710.79</v>
      </c>
      <c r="L10" s="65">
        <f t="shared" si="2"/>
        <v>1159806290.2499998</v>
      </c>
    </row>
    <row r="11" spans="1:12" x14ac:dyDescent="0.25">
      <c r="A11" s="64" t="s">
        <v>5</v>
      </c>
      <c r="B11" s="94">
        <f>B88</f>
        <v>413295657.80000001</v>
      </c>
      <c r="C11" s="94">
        <f>C88</f>
        <v>418813578.68000001</v>
      </c>
      <c r="D11" s="94">
        <f>D88</f>
        <v>417689788.32999998</v>
      </c>
      <c r="E11" s="65">
        <f>E88</f>
        <v>418367732.22000003</v>
      </c>
      <c r="F11" s="65">
        <v>417422869.95999992</v>
      </c>
      <c r="G11" s="65">
        <f t="shared" ref="G11:L11" si="3">G88</f>
        <v>422572444.24999994</v>
      </c>
      <c r="H11" s="65">
        <f t="shared" si="3"/>
        <v>586498830.56000006</v>
      </c>
      <c r="I11" s="65">
        <f t="shared" si="3"/>
        <v>597880258.23999989</v>
      </c>
      <c r="J11" s="65">
        <f t="shared" si="3"/>
        <v>828395289.13999999</v>
      </c>
      <c r="K11" s="65">
        <f t="shared" si="3"/>
        <v>791265560.71000004</v>
      </c>
      <c r="L11" s="65">
        <f t="shared" si="3"/>
        <v>986089809.17999995</v>
      </c>
    </row>
    <row r="12" spans="1:12" x14ac:dyDescent="0.25">
      <c r="A12" s="64" t="s">
        <v>6</v>
      </c>
      <c r="B12" s="94">
        <f>B99</f>
        <v>344247967.84000009</v>
      </c>
      <c r="C12" s="94">
        <f>C99</f>
        <v>267028231.80999994</v>
      </c>
      <c r="D12" s="94">
        <f>D99</f>
        <v>248366443.67999998</v>
      </c>
      <c r="E12" s="65">
        <f>E99</f>
        <v>233542963.61000001</v>
      </c>
      <c r="F12" s="65">
        <v>218467792</v>
      </c>
      <c r="G12" s="65">
        <f t="shared" ref="G12:L12" si="4">G99</f>
        <v>250712664.00999996</v>
      </c>
      <c r="H12" s="65">
        <f t="shared" si="4"/>
        <v>399916890.48999995</v>
      </c>
      <c r="I12" s="65">
        <f t="shared" si="4"/>
        <v>503679210.96999997</v>
      </c>
      <c r="J12" s="65">
        <f t="shared" si="4"/>
        <v>463528218.39000005</v>
      </c>
      <c r="K12" s="65">
        <f t="shared" si="4"/>
        <v>486800813.81999993</v>
      </c>
      <c r="L12" s="65">
        <f t="shared" si="4"/>
        <v>435653035.55000001</v>
      </c>
    </row>
    <row r="13" spans="1:12" x14ac:dyDescent="0.25">
      <c r="A13" s="64" t="s">
        <v>7</v>
      </c>
      <c r="B13" s="66">
        <f>B108</f>
        <v>4246134.8499999996</v>
      </c>
      <c r="C13" s="66">
        <f>C108</f>
        <v>4498507.57</v>
      </c>
      <c r="D13" s="66">
        <f>D108</f>
        <v>4738563.7300000004</v>
      </c>
      <c r="E13" s="66">
        <f>E108</f>
        <v>4763462.54</v>
      </c>
      <c r="F13" s="66">
        <v>5069617.6400000006</v>
      </c>
      <c r="G13" s="66">
        <f t="shared" ref="G13:L13" si="5">G108</f>
        <v>5467134.0099999998</v>
      </c>
      <c r="H13" s="66">
        <f t="shared" si="5"/>
        <v>5305827.4700000007</v>
      </c>
      <c r="I13" s="66">
        <f t="shared" si="5"/>
        <v>4966827.84</v>
      </c>
      <c r="J13" s="66">
        <f t="shared" si="5"/>
        <v>4873567.0999999996</v>
      </c>
      <c r="K13" s="66">
        <f t="shared" si="5"/>
        <v>5467820.0700000003</v>
      </c>
      <c r="L13" s="66">
        <f t="shared" si="5"/>
        <v>5092061.7300000004</v>
      </c>
    </row>
    <row r="14" spans="1:12" x14ac:dyDescent="0.25">
      <c r="A14" s="64"/>
      <c r="B14" s="95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5.6" x14ac:dyDescent="0.25">
      <c r="A15" s="62" t="s">
        <v>8</v>
      </c>
      <c r="B15" s="93">
        <f>SUM(B16:B17)</f>
        <v>4920640443.9300003</v>
      </c>
      <c r="C15" s="63">
        <v>5193027806.4300003</v>
      </c>
      <c r="D15" s="63">
        <f>SUM(D16:D17)</f>
        <v>5351832563.4200001</v>
      </c>
      <c r="E15" s="63">
        <f>SUM(E16:E17)</f>
        <v>5569250144.1899996</v>
      </c>
      <c r="F15" s="63">
        <v>5544084185.6400003</v>
      </c>
      <c r="G15" s="63">
        <f t="shared" ref="G15:L15" si="6">SUM(G16:G17)</f>
        <v>5561403823.249999</v>
      </c>
      <c r="H15" s="63">
        <f t="shared" si="6"/>
        <v>5448566546.0899992</v>
      </c>
      <c r="I15" s="63">
        <f t="shared" si="6"/>
        <v>5280698504.8799992</v>
      </c>
      <c r="J15" s="63">
        <f t="shared" si="6"/>
        <v>5564017637.6799994</v>
      </c>
      <c r="K15" s="63">
        <f t="shared" si="6"/>
        <v>5961885600.000001</v>
      </c>
      <c r="L15" s="63">
        <f t="shared" si="6"/>
        <v>5995764187.7200003</v>
      </c>
    </row>
    <row r="16" spans="1:12" x14ac:dyDescent="0.25">
      <c r="A16" s="64" t="s">
        <v>9</v>
      </c>
      <c r="B16" s="94">
        <v>4904605950.8299999</v>
      </c>
      <c r="C16" s="65">
        <v>5164203911.2700005</v>
      </c>
      <c r="D16" s="65">
        <v>5317769930.1999998</v>
      </c>
      <c r="E16" s="65">
        <v>5535755665.6199999</v>
      </c>
      <c r="F16" s="65">
        <v>5504225807.8600006</v>
      </c>
      <c r="G16" s="65">
        <v>5531609165.3699989</v>
      </c>
      <c r="H16" s="65">
        <v>5418979650.7199993</v>
      </c>
      <c r="I16" s="65">
        <v>5254517939.7699995</v>
      </c>
      <c r="J16" s="65">
        <v>5535715560.0299997</v>
      </c>
      <c r="K16" s="65">
        <v>5933251867.7400007</v>
      </c>
      <c r="L16" s="65">
        <v>5967715241.8299999</v>
      </c>
    </row>
    <row r="17" spans="1:12" x14ac:dyDescent="0.25">
      <c r="A17" s="64" t="s">
        <v>10</v>
      </c>
      <c r="B17" s="94">
        <v>16034493.1</v>
      </c>
      <c r="C17" s="65">
        <v>28823895.16</v>
      </c>
      <c r="D17" s="65">
        <v>34062633.219999999</v>
      </c>
      <c r="E17" s="65">
        <v>33494478.57</v>
      </c>
      <c r="F17" s="65">
        <v>39858377.780000001</v>
      </c>
      <c r="G17" s="65">
        <v>29794657.880000003</v>
      </c>
      <c r="H17" s="65">
        <v>29586895.370000001</v>
      </c>
      <c r="I17" s="65">
        <v>26180565.109999999</v>
      </c>
      <c r="J17" s="65">
        <v>28302077.649999999</v>
      </c>
      <c r="K17" s="65">
        <v>28633732.259999994</v>
      </c>
      <c r="L17" s="65">
        <v>28048945.890000001</v>
      </c>
    </row>
    <row r="18" spans="1:12" x14ac:dyDescent="0.25">
      <c r="A18" s="64"/>
      <c r="B18" s="94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5">
      <c r="A19" s="64"/>
      <c r="B19" s="94"/>
      <c r="C19" s="65"/>
      <c r="D19" s="65"/>
      <c r="E19" s="68"/>
      <c r="F19" s="68"/>
      <c r="G19" s="68"/>
      <c r="H19" s="68"/>
      <c r="I19" s="68"/>
      <c r="J19" s="68"/>
      <c r="K19" s="68"/>
      <c r="L19" s="68"/>
    </row>
    <row r="20" spans="1:12" ht="15.6" x14ac:dyDescent="0.25">
      <c r="A20" s="62" t="s">
        <v>11</v>
      </c>
      <c r="B20" s="96">
        <f>SUM(B21:B40)</f>
        <v>433041636.19999993</v>
      </c>
      <c r="C20" s="96">
        <f>SUM(C21:C40)</f>
        <v>470393734.63</v>
      </c>
      <c r="D20" s="96">
        <f>SUM(D21:D40)</f>
        <v>497178870.98000008</v>
      </c>
      <c r="E20" s="97">
        <f>SUM(E21:E40)</f>
        <v>517259153.88999999</v>
      </c>
      <c r="F20" s="97">
        <v>520165930.21000004</v>
      </c>
      <c r="G20" s="97">
        <f t="shared" ref="G20:L20" si="7">SUM(G21:G40)</f>
        <v>634855037.32999992</v>
      </c>
      <c r="H20" s="97">
        <f t="shared" si="7"/>
        <v>638172241.08999979</v>
      </c>
      <c r="I20" s="97">
        <f t="shared" si="7"/>
        <v>640332834.35000014</v>
      </c>
      <c r="J20" s="97">
        <f t="shared" si="7"/>
        <v>664045087.17000008</v>
      </c>
      <c r="K20" s="97">
        <f t="shared" si="7"/>
        <v>680578992.25999999</v>
      </c>
      <c r="L20" s="97">
        <f t="shared" si="7"/>
        <v>690434461.80000007</v>
      </c>
    </row>
    <row r="21" spans="1:12" x14ac:dyDescent="0.25">
      <c r="A21" s="64" t="s">
        <v>12</v>
      </c>
      <c r="B21" s="71">
        <v>238546453.71999997</v>
      </c>
      <c r="C21" s="71">
        <v>261290216.39999998</v>
      </c>
      <c r="D21" s="71">
        <v>273907743.72000003</v>
      </c>
      <c r="E21" s="71">
        <v>289096940.62</v>
      </c>
      <c r="F21" s="71">
        <v>281544330.22000003</v>
      </c>
      <c r="G21" s="71">
        <v>359133832.62</v>
      </c>
      <c r="H21" s="71">
        <v>362210742.10999995</v>
      </c>
      <c r="I21" s="71">
        <v>363371473.09000003</v>
      </c>
      <c r="J21" s="71">
        <v>370976724.26000005</v>
      </c>
      <c r="K21" s="71">
        <v>378896728.06</v>
      </c>
      <c r="L21" s="71">
        <v>390239866.38000005</v>
      </c>
    </row>
    <row r="22" spans="1:12" x14ac:dyDescent="0.25">
      <c r="A22" s="64" t="s">
        <v>13</v>
      </c>
      <c r="B22" s="71">
        <v>137166.63</v>
      </c>
      <c r="C22" s="71">
        <v>230662.11</v>
      </c>
      <c r="D22" s="71">
        <v>210856.57</v>
      </c>
      <c r="E22" s="71">
        <v>228270.91999999995</v>
      </c>
      <c r="F22" s="71">
        <v>233407.28999999998</v>
      </c>
      <c r="G22" s="71">
        <v>241940.08000000002</v>
      </c>
      <c r="H22" s="71">
        <v>269866.48000000004</v>
      </c>
      <c r="I22" s="71">
        <v>242891.35</v>
      </c>
      <c r="J22" s="71">
        <v>322316.15999999997</v>
      </c>
      <c r="K22" s="71">
        <v>409088.67000000004</v>
      </c>
      <c r="L22" s="71">
        <v>475815.02999999991</v>
      </c>
    </row>
    <row r="23" spans="1:12" x14ac:dyDescent="0.25">
      <c r="A23" s="64" t="s">
        <v>14</v>
      </c>
      <c r="B23" s="71">
        <v>21613736.610000018</v>
      </c>
      <c r="C23" s="71">
        <v>26126010.359999999</v>
      </c>
      <c r="D23" s="71">
        <v>28371085.750000004</v>
      </c>
      <c r="E23" s="71">
        <v>29595132.510000002</v>
      </c>
      <c r="F23" s="71">
        <v>31864184.850000005</v>
      </c>
      <c r="G23" s="71">
        <v>33760122.009999998</v>
      </c>
      <c r="H23" s="71">
        <v>33759043.299999997</v>
      </c>
      <c r="I23" s="71">
        <v>32743557.240000002</v>
      </c>
      <c r="J23" s="71">
        <v>35505734.030000001</v>
      </c>
      <c r="K23" s="71">
        <v>32226778.789999999</v>
      </c>
      <c r="L23" s="71">
        <v>27275313.739999998</v>
      </c>
    </row>
    <row r="24" spans="1:12" x14ac:dyDescent="0.25">
      <c r="A24" s="64" t="s">
        <v>15</v>
      </c>
      <c r="B24" s="71">
        <v>1125978.3499999999</v>
      </c>
      <c r="C24" s="71">
        <v>1537327.28</v>
      </c>
      <c r="D24" s="71">
        <v>1061408.27</v>
      </c>
      <c r="E24" s="71">
        <v>1808399.13</v>
      </c>
      <c r="F24" s="71">
        <v>1860899.2499999998</v>
      </c>
      <c r="G24" s="71">
        <v>3014458.6500000004</v>
      </c>
      <c r="H24" s="71">
        <v>3014821.51</v>
      </c>
      <c r="I24" s="71">
        <v>3729476.66</v>
      </c>
      <c r="J24" s="71">
        <v>3406960.3</v>
      </c>
      <c r="K24" s="71">
        <v>3508926.81</v>
      </c>
      <c r="L24" s="71">
        <v>3015956.92</v>
      </c>
    </row>
    <row r="25" spans="1:12" x14ac:dyDescent="0.25">
      <c r="A25" s="64" t="s">
        <v>16</v>
      </c>
      <c r="B25" s="71">
        <v>4124777.49</v>
      </c>
      <c r="C25" s="71">
        <v>3921183.4899999993</v>
      </c>
      <c r="D25" s="71">
        <v>4590257.49</v>
      </c>
      <c r="E25" s="71">
        <v>5006292.91</v>
      </c>
      <c r="F25" s="71">
        <v>5819638.0100000007</v>
      </c>
      <c r="G25" s="71">
        <v>6699554.3999999994</v>
      </c>
      <c r="H25" s="71">
        <v>7238363.6400000006</v>
      </c>
      <c r="I25" s="71">
        <v>8023026.0500000007</v>
      </c>
      <c r="J25" s="71">
        <v>8833335.8600000013</v>
      </c>
      <c r="K25" s="71">
        <v>11405062.470000001</v>
      </c>
      <c r="L25" s="71">
        <v>13619885.610000001</v>
      </c>
    </row>
    <row r="26" spans="1:12" x14ac:dyDescent="0.25">
      <c r="A26" s="64" t="s">
        <v>17</v>
      </c>
      <c r="B26" s="71">
        <v>3300901.4800000009</v>
      </c>
      <c r="C26" s="71">
        <v>3633208.8899999997</v>
      </c>
      <c r="D26" s="71">
        <v>4279913.04</v>
      </c>
      <c r="E26" s="71">
        <v>4421331.96</v>
      </c>
      <c r="F26" s="71">
        <v>4809456.71</v>
      </c>
      <c r="G26" s="71">
        <v>5485475.1299999999</v>
      </c>
      <c r="H26" s="71">
        <v>5748530.2399999993</v>
      </c>
      <c r="I26" s="71">
        <v>5721341.8199999994</v>
      </c>
      <c r="J26" s="71">
        <v>6079854.7600000007</v>
      </c>
      <c r="K26" s="71">
        <v>6452073.8899999997</v>
      </c>
      <c r="L26" s="71">
        <v>6988034.75</v>
      </c>
    </row>
    <row r="27" spans="1:12" ht="15.6" x14ac:dyDescent="0.25">
      <c r="A27" s="64" t="s">
        <v>18</v>
      </c>
      <c r="B27" s="71">
        <v>808608.36999999976</v>
      </c>
      <c r="C27" s="71">
        <v>1035016.43</v>
      </c>
      <c r="D27" s="71">
        <v>1600474.32</v>
      </c>
      <c r="E27" s="71">
        <v>1768073.97</v>
      </c>
      <c r="F27" s="71">
        <v>2634706.0299999998</v>
      </c>
      <c r="G27" s="71">
        <v>3887442.39</v>
      </c>
      <c r="H27" s="71">
        <v>3148355.16</v>
      </c>
      <c r="I27" s="71">
        <v>3237142.11</v>
      </c>
      <c r="J27" s="71">
        <v>3464962.6199999996</v>
      </c>
      <c r="K27" s="71">
        <v>3256931</v>
      </c>
      <c r="L27" s="71">
        <v>3940489.1200000006</v>
      </c>
    </row>
    <row r="28" spans="1:12" ht="15.6" x14ac:dyDescent="0.25">
      <c r="A28" s="64" t="s">
        <v>19</v>
      </c>
      <c r="B28" s="71">
        <v>8524598.5200000033</v>
      </c>
      <c r="C28" s="71">
        <v>9171218.2799999993</v>
      </c>
      <c r="D28" s="71">
        <v>9517579.4800000004</v>
      </c>
      <c r="E28" s="71">
        <v>11002451.59</v>
      </c>
      <c r="F28" s="71">
        <v>11068309.08</v>
      </c>
      <c r="G28" s="71">
        <v>12330264.060000001</v>
      </c>
      <c r="H28" s="71">
        <v>11322765.259999998</v>
      </c>
      <c r="I28" s="71">
        <v>10981024.120000001</v>
      </c>
      <c r="J28" s="71">
        <v>10919674.16</v>
      </c>
      <c r="K28" s="71">
        <v>11933157.719999999</v>
      </c>
      <c r="L28" s="71">
        <v>14595450.09</v>
      </c>
    </row>
    <row r="29" spans="1:12" ht="15.6" x14ac:dyDescent="0.25">
      <c r="A29" s="64" t="s">
        <v>20</v>
      </c>
      <c r="B29" s="71">
        <v>1462757.3599999999</v>
      </c>
      <c r="C29" s="71">
        <v>1191759.4899999998</v>
      </c>
      <c r="D29" s="71">
        <v>770591.9800000001</v>
      </c>
      <c r="E29" s="71">
        <v>614029.24</v>
      </c>
      <c r="F29" s="71">
        <v>538736.36</v>
      </c>
      <c r="G29" s="71">
        <v>816900.83</v>
      </c>
      <c r="H29" s="71">
        <v>1184257.69</v>
      </c>
      <c r="I29" s="71">
        <v>1383733.8099999998</v>
      </c>
      <c r="J29" s="71">
        <v>1376210.82</v>
      </c>
      <c r="K29" s="71">
        <v>1485854.4800000004</v>
      </c>
      <c r="L29" s="71">
        <v>1441500.41</v>
      </c>
    </row>
    <row r="30" spans="1:12" x14ac:dyDescent="0.25">
      <c r="A30" s="64" t="s">
        <v>21</v>
      </c>
      <c r="B30" s="71">
        <v>4234050.3099999977</v>
      </c>
      <c r="C30" s="71">
        <v>4687031.1000000006</v>
      </c>
      <c r="D30" s="71">
        <v>5915417.3600000013</v>
      </c>
      <c r="E30" s="71">
        <v>5852841.9299999988</v>
      </c>
      <c r="F30" s="71">
        <v>8971127.9699999988</v>
      </c>
      <c r="G30" s="71">
        <v>7669510.6600000001</v>
      </c>
      <c r="H30" s="71">
        <v>8261487.5100000007</v>
      </c>
      <c r="I30" s="71">
        <v>8053423.5699999994</v>
      </c>
      <c r="J30" s="71">
        <v>9954860.6900000013</v>
      </c>
      <c r="K30" s="71">
        <v>9372182.6700000018</v>
      </c>
      <c r="L30" s="71">
        <v>9924542.7700000014</v>
      </c>
    </row>
    <row r="31" spans="1:12" x14ac:dyDescent="0.25">
      <c r="A31" s="64" t="s">
        <v>22</v>
      </c>
      <c r="B31" s="71">
        <v>2809214.3199999994</v>
      </c>
      <c r="C31" s="71">
        <v>2882512.75</v>
      </c>
      <c r="D31" s="71">
        <v>3504015.2299999995</v>
      </c>
      <c r="E31" s="71">
        <v>3577228.61</v>
      </c>
      <c r="F31" s="71">
        <v>4069396.7399999993</v>
      </c>
      <c r="G31" s="71">
        <v>5186572.3299999991</v>
      </c>
      <c r="H31" s="71">
        <v>5537659.3100000005</v>
      </c>
      <c r="I31" s="71">
        <v>5913518.6099999994</v>
      </c>
      <c r="J31" s="71">
        <v>6652731.6900000013</v>
      </c>
      <c r="K31" s="71">
        <v>6762042.9900000002</v>
      </c>
      <c r="L31" s="71">
        <v>7367961.1500000004</v>
      </c>
    </row>
    <row r="32" spans="1:12" x14ac:dyDescent="0.25">
      <c r="A32" s="64" t="s">
        <v>23</v>
      </c>
      <c r="B32" s="71">
        <v>10740447.039999999</v>
      </c>
      <c r="C32" s="71">
        <v>9949721.5599999987</v>
      </c>
      <c r="D32" s="71">
        <v>8784359.1199999992</v>
      </c>
      <c r="E32" s="71">
        <v>5752505.7500000009</v>
      </c>
      <c r="F32" s="71">
        <v>4609096.92</v>
      </c>
      <c r="G32" s="71">
        <v>4759454.4000000013</v>
      </c>
      <c r="H32" s="71">
        <v>5466485.2000000002</v>
      </c>
      <c r="I32" s="71">
        <v>5465620.9299999997</v>
      </c>
      <c r="J32" s="71">
        <v>5868052.1900000004</v>
      </c>
      <c r="K32" s="71">
        <v>5792878.1399999997</v>
      </c>
      <c r="L32" s="71">
        <v>6445217.2199999997</v>
      </c>
    </row>
    <row r="33" spans="1:12" x14ac:dyDescent="0.25">
      <c r="A33" s="64" t="s">
        <v>24</v>
      </c>
      <c r="B33" s="71">
        <v>16.089999999999996</v>
      </c>
      <c r="C33" s="71">
        <v>6.95</v>
      </c>
      <c r="D33" s="71">
        <v>0</v>
      </c>
      <c r="E33" s="71">
        <v>30.45</v>
      </c>
      <c r="F33" s="71">
        <v>2776.38</v>
      </c>
      <c r="G33" s="71">
        <v>13610</v>
      </c>
      <c r="H33" s="71">
        <v>30190.670000000006</v>
      </c>
      <c r="I33" s="71">
        <v>5079.84</v>
      </c>
      <c r="J33" s="71">
        <v>2780.46</v>
      </c>
      <c r="K33" s="71">
        <v>2566.1699999999996</v>
      </c>
      <c r="L33" s="71">
        <v>6900.5599999999995</v>
      </c>
    </row>
    <row r="34" spans="1:12" ht="15.6" x14ac:dyDescent="0.25">
      <c r="A34" s="64" t="s">
        <v>25</v>
      </c>
      <c r="B34" s="71">
        <v>5329601.5800000019</v>
      </c>
      <c r="C34" s="71">
        <v>6500837.4900000002</v>
      </c>
      <c r="D34" s="71">
        <v>7424329.8300000019</v>
      </c>
      <c r="E34" s="71">
        <v>8144267.9899999993</v>
      </c>
      <c r="F34" s="71">
        <v>8152682.5700000003</v>
      </c>
      <c r="G34" s="71">
        <v>9764648.5999999996</v>
      </c>
      <c r="H34" s="71">
        <v>10200160.9</v>
      </c>
      <c r="I34" s="71">
        <v>10594833.179999998</v>
      </c>
      <c r="J34" s="71">
        <v>10976581.470000003</v>
      </c>
      <c r="K34" s="71">
        <v>12212690.77</v>
      </c>
      <c r="L34" s="71">
        <v>13106821.939999999</v>
      </c>
    </row>
    <row r="35" spans="1:12" ht="15.6" x14ac:dyDescent="0.25">
      <c r="A35" s="64" t="s">
        <v>26</v>
      </c>
      <c r="B35" s="71">
        <v>65296322.579999998</v>
      </c>
      <c r="C35" s="71">
        <v>71306576.160000011</v>
      </c>
      <c r="D35" s="71">
        <v>78302626.01000002</v>
      </c>
      <c r="E35" s="71">
        <v>80433165.019999996</v>
      </c>
      <c r="F35" s="71">
        <v>87710204.770000011</v>
      </c>
      <c r="G35" s="71">
        <v>107072053.75</v>
      </c>
      <c r="H35" s="71">
        <v>107092918.37</v>
      </c>
      <c r="I35" s="71">
        <v>109361827.34999998</v>
      </c>
      <c r="J35" s="71">
        <v>114275589.48999999</v>
      </c>
      <c r="K35" s="71">
        <v>120882864.99000001</v>
      </c>
      <c r="L35" s="71">
        <v>112328870.29000001</v>
      </c>
    </row>
    <row r="36" spans="1:12" x14ac:dyDescent="0.25">
      <c r="A36" s="64" t="s">
        <v>27</v>
      </c>
      <c r="B36" s="71">
        <v>23013010.279999997</v>
      </c>
      <c r="C36" s="71">
        <v>22732715.5</v>
      </c>
      <c r="D36" s="71">
        <v>22533666.460000005</v>
      </c>
      <c r="E36" s="71">
        <v>21123656.780000001</v>
      </c>
      <c r="F36" s="71">
        <v>16587718.52</v>
      </c>
      <c r="G36" s="71">
        <v>19237139.719999999</v>
      </c>
      <c r="H36" s="71">
        <v>18486468.310000002</v>
      </c>
      <c r="I36" s="71">
        <v>18693771.859999999</v>
      </c>
      <c r="J36" s="71">
        <v>19924086.120000001</v>
      </c>
      <c r="K36" s="71">
        <v>18206312.789999999</v>
      </c>
      <c r="L36" s="71">
        <v>18952906.090000004</v>
      </c>
    </row>
    <row r="37" spans="1:12" x14ac:dyDescent="0.25">
      <c r="A37" s="64" t="s">
        <v>28</v>
      </c>
      <c r="B37" s="71">
        <v>380.98</v>
      </c>
      <c r="C37" s="71">
        <v>3089.09</v>
      </c>
      <c r="D37" s="71">
        <v>35862.99</v>
      </c>
      <c r="E37" s="71">
        <v>3434.2000000000003</v>
      </c>
      <c r="F37" s="71">
        <v>2091.4300000000003</v>
      </c>
      <c r="G37" s="71">
        <v>1575.5299999999997</v>
      </c>
      <c r="H37" s="71">
        <v>3911.7200000000003</v>
      </c>
      <c r="I37" s="71">
        <v>2140.7599999999998</v>
      </c>
      <c r="J37" s="71">
        <v>1727.8799999999999</v>
      </c>
      <c r="K37" s="71">
        <v>792.67</v>
      </c>
      <c r="L37" s="71">
        <v>157.5</v>
      </c>
    </row>
    <row r="38" spans="1:12" ht="15.6" x14ac:dyDescent="0.25">
      <c r="A38" s="64" t="s">
        <v>29</v>
      </c>
      <c r="B38" s="71">
        <v>231121.83999999997</v>
      </c>
      <c r="C38" s="71">
        <v>223475.18</v>
      </c>
      <c r="D38" s="71">
        <v>288064.75000000006</v>
      </c>
      <c r="E38" s="71">
        <v>249440.52999999997</v>
      </c>
      <c r="F38" s="71">
        <v>316159.55000000005</v>
      </c>
      <c r="G38" s="71">
        <v>296600.95999999996</v>
      </c>
      <c r="H38" s="71">
        <v>329898.42</v>
      </c>
      <c r="I38" s="71">
        <v>407777.64</v>
      </c>
      <c r="J38" s="71">
        <v>403407.99</v>
      </c>
      <c r="K38" s="71">
        <v>541790.92000000004</v>
      </c>
      <c r="L38" s="71">
        <v>550853</v>
      </c>
    </row>
    <row r="39" spans="1:12" x14ac:dyDescent="0.25">
      <c r="A39" s="64" t="s">
        <v>30</v>
      </c>
      <c r="B39" s="71">
        <v>10207851.539999995</v>
      </c>
      <c r="C39" s="71">
        <v>11361591.429999998</v>
      </c>
      <c r="D39" s="71">
        <v>11925261.83</v>
      </c>
      <c r="E39" s="71">
        <v>12598929.409999998</v>
      </c>
      <c r="F39" s="71">
        <v>12324208.289999999</v>
      </c>
      <c r="G39" s="71">
        <v>13106308.209999999</v>
      </c>
      <c r="H39" s="71">
        <v>12142080.140000001</v>
      </c>
      <c r="I39" s="71">
        <v>11978364.649999999</v>
      </c>
      <c r="J39" s="71">
        <v>11242302.199999999</v>
      </c>
      <c r="K39" s="71">
        <v>11177728.4</v>
      </c>
      <c r="L39" s="71">
        <v>11437484.23</v>
      </c>
    </row>
    <row r="40" spans="1:12" x14ac:dyDescent="0.25">
      <c r="A40" s="64" t="s">
        <v>31</v>
      </c>
      <c r="B40" s="71">
        <v>31534641.109999992</v>
      </c>
      <c r="C40" s="71">
        <v>32609574.690000001</v>
      </c>
      <c r="D40" s="71">
        <v>34155356.780000009</v>
      </c>
      <c r="E40" s="71">
        <v>35982730.370000005</v>
      </c>
      <c r="F40" s="71">
        <v>37046799.269999996</v>
      </c>
      <c r="G40" s="71">
        <v>42377572.999999993</v>
      </c>
      <c r="H40" s="71">
        <v>42724235.149999999</v>
      </c>
      <c r="I40" s="71">
        <v>40422809.710000001</v>
      </c>
      <c r="J40" s="71">
        <v>43857194.019999996</v>
      </c>
      <c r="K40" s="71">
        <v>46052539.860000007</v>
      </c>
      <c r="L40" s="71">
        <v>48720434.999999993</v>
      </c>
    </row>
    <row r="41" spans="1:12" x14ac:dyDescent="0.25">
      <c r="A41" s="64"/>
      <c r="B41" s="71"/>
      <c r="C41" s="71"/>
      <c r="D41" s="71"/>
      <c r="E41" s="98"/>
      <c r="F41" s="98"/>
      <c r="G41" s="98"/>
      <c r="H41" s="98"/>
      <c r="I41" s="98"/>
      <c r="J41" s="98"/>
      <c r="K41" s="98"/>
      <c r="L41" s="98"/>
    </row>
    <row r="42" spans="1:12" ht="15.6" x14ac:dyDescent="0.25">
      <c r="A42" s="62" t="s">
        <v>32</v>
      </c>
      <c r="B42" s="99">
        <v>112335179.31999999</v>
      </c>
      <c r="C42" s="72">
        <v>122379302.03</v>
      </c>
      <c r="D42" s="72">
        <v>127995648.33</v>
      </c>
      <c r="E42" s="72">
        <v>134688014.78999999</v>
      </c>
      <c r="F42" s="72">
        <v>128643279.20600002</v>
      </c>
      <c r="G42" s="72">
        <f t="shared" ref="G42:L42" si="8">SUM(G43:G62)</f>
        <v>134985604.72799999</v>
      </c>
      <c r="H42" s="72">
        <f t="shared" si="8"/>
        <v>136303775.15500003</v>
      </c>
      <c r="I42" s="72">
        <f t="shared" si="8"/>
        <v>137472915.49300003</v>
      </c>
      <c r="J42" s="72">
        <f t="shared" si="8"/>
        <v>140440319.13199997</v>
      </c>
      <c r="K42" s="72">
        <f t="shared" si="8"/>
        <v>143468920.28600001</v>
      </c>
      <c r="L42" s="72">
        <f t="shared" si="8"/>
        <v>146463699.01000002</v>
      </c>
    </row>
    <row r="43" spans="1:12" x14ac:dyDescent="0.25">
      <c r="A43" s="64" t="s">
        <v>12</v>
      </c>
      <c r="B43" s="100">
        <v>92728162.419999987</v>
      </c>
      <c r="C43" s="75">
        <v>101401783.82000001</v>
      </c>
      <c r="D43" s="75">
        <v>105900003.02000001</v>
      </c>
      <c r="E43" s="75">
        <v>111972059.07000002</v>
      </c>
      <c r="F43" s="75">
        <v>106006881.505</v>
      </c>
      <c r="G43" s="75">
        <v>112773890.279</v>
      </c>
      <c r="H43" s="75">
        <v>114298893.663</v>
      </c>
      <c r="I43" s="75">
        <v>114913934.706</v>
      </c>
      <c r="J43" s="75">
        <v>116755052.82699998</v>
      </c>
      <c r="K43" s="75">
        <v>119235123.55900003</v>
      </c>
      <c r="L43" s="75">
        <v>122370085.833</v>
      </c>
    </row>
    <row r="44" spans="1:12" x14ac:dyDescent="0.25">
      <c r="A44" s="64" t="s">
        <v>13</v>
      </c>
      <c r="B44" s="100">
        <v>6334.8</v>
      </c>
      <c r="C44" s="75">
        <v>9654.77</v>
      </c>
      <c r="D44" s="75">
        <v>9134.66</v>
      </c>
      <c r="E44" s="75">
        <v>20097.43</v>
      </c>
      <c r="F44" s="75">
        <v>19861.495999999999</v>
      </c>
      <c r="G44" s="75">
        <v>16531.318000000003</v>
      </c>
      <c r="H44" s="75">
        <v>12132.407999999998</v>
      </c>
      <c r="I44" s="75">
        <v>11444.026</v>
      </c>
      <c r="J44" s="75">
        <v>16329.440999999999</v>
      </c>
      <c r="K44" s="75">
        <v>24099.108</v>
      </c>
      <c r="L44" s="75">
        <v>27782.575999999997</v>
      </c>
    </row>
    <row r="45" spans="1:12" x14ac:dyDescent="0.25">
      <c r="A45" s="64" t="s">
        <v>33</v>
      </c>
      <c r="B45" s="100">
        <v>764303.2699999999</v>
      </c>
      <c r="C45" s="75">
        <v>920281.96000000008</v>
      </c>
      <c r="D45" s="75">
        <v>996336.29999999993</v>
      </c>
      <c r="E45" s="75">
        <v>1037659.14</v>
      </c>
      <c r="F45" s="75">
        <v>1096010.3600000001</v>
      </c>
      <c r="G45" s="75">
        <v>938971.56499999994</v>
      </c>
      <c r="H45" s="75">
        <v>941920.58900000004</v>
      </c>
      <c r="I45" s="75">
        <v>922118.12799999991</v>
      </c>
      <c r="J45" s="75">
        <v>1006557.0649999999</v>
      </c>
      <c r="K45" s="75">
        <v>914696.89599999995</v>
      </c>
      <c r="L45" s="75">
        <v>779008.11099999992</v>
      </c>
    </row>
    <row r="46" spans="1:12" x14ac:dyDescent="0.25">
      <c r="A46" s="64" t="s">
        <v>34</v>
      </c>
      <c r="B46" s="100">
        <v>371825.78</v>
      </c>
      <c r="C46" s="75">
        <v>563907.35</v>
      </c>
      <c r="D46" s="75">
        <v>465783.59</v>
      </c>
      <c r="E46" s="75">
        <v>789315.08999999985</v>
      </c>
      <c r="F46" s="75">
        <v>808582.49799999991</v>
      </c>
      <c r="G46" s="75">
        <v>1081117.9710000001</v>
      </c>
      <c r="H46" s="75">
        <v>1088806.0579999997</v>
      </c>
      <c r="I46" s="75">
        <v>1348105.1860000002</v>
      </c>
      <c r="J46" s="75">
        <v>1241738.7470000002</v>
      </c>
      <c r="K46" s="75">
        <v>1293317.3599999999</v>
      </c>
      <c r="L46" s="75">
        <v>1111509.7350000001</v>
      </c>
    </row>
    <row r="47" spans="1:12" x14ac:dyDescent="0.25">
      <c r="A47" s="64" t="s">
        <v>16</v>
      </c>
      <c r="B47" s="75">
        <v>139240.6</v>
      </c>
      <c r="C47" s="101">
        <v>133900.19</v>
      </c>
      <c r="D47" s="101">
        <v>156071.49999999997</v>
      </c>
      <c r="E47" s="101">
        <v>171138.87000000002</v>
      </c>
      <c r="F47" s="101">
        <v>191480.09999999998</v>
      </c>
      <c r="G47" s="101">
        <v>180319.402</v>
      </c>
      <c r="H47" s="101">
        <v>202094.18600000002</v>
      </c>
      <c r="I47" s="101">
        <v>224219.13600000003</v>
      </c>
      <c r="J47" s="101">
        <v>246472.09299999999</v>
      </c>
      <c r="K47" s="101">
        <v>316970.52600000001</v>
      </c>
      <c r="L47" s="101">
        <v>380973.54000000004</v>
      </c>
    </row>
    <row r="48" spans="1:12" x14ac:dyDescent="0.25">
      <c r="A48" s="64" t="s">
        <v>35</v>
      </c>
      <c r="B48" s="100">
        <v>172146.74000000002</v>
      </c>
      <c r="C48" s="75">
        <v>178905.05</v>
      </c>
      <c r="D48" s="75">
        <v>210142.30999999997</v>
      </c>
      <c r="E48" s="75">
        <v>213747.54</v>
      </c>
      <c r="F48" s="75">
        <v>228415.78499999997</v>
      </c>
      <c r="G48" s="75">
        <v>216108.78600000002</v>
      </c>
      <c r="H48" s="75">
        <v>237937.766</v>
      </c>
      <c r="I48" s="75">
        <v>299386.53200000001</v>
      </c>
      <c r="J48" s="75">
        <v>267299.91800000001</v>
      </c>
      <c r="K48" s="75">
        <v>382288.71199999994</v>
      </c>
      <c r="L48" s="75">
        <v>432795.30899999995</v>
      </c>
    </row>
    <row r="49" spans="1:12" ht="15.6" x14ac:dyDescent="0.25">
      <c r="A49" s="64" t="s">
        <v>18</v>
      </c>
      <c r="B49" s="100">
        <v>107706.07</v>
      </c>
      <c r="C49" s="75">
        <v>122844.31000000001</v>
      </c>
      <c r="D49" s="75">
        <v>11284.17</v>
      </c>
      <c r="E49" s="75">
        <v>8931.9500000000007</v>
      </c>
      <c r="F49" s="75">
        <v>277288.53100000002</v>
      </c>
      <c r="G49" s="75">
        <v>333232.049</v>
      </c>
      <c r="H49" s="75">
        <v>300144.78200000001</v>
      </c>
      <c r="I49" s="75">
        <v>336242.17099999997</v>
      </c>
      <c r="J49" s="75">
        <v>336512.745</v>
      </c>
      <c r="K49" s="75">
        <v>312256.83999999997</v>
      </c>
      <c r="L49" s="75">
        <v>376883.53300000005</v>
      </c>
    </row>
    <row r="50" spans="1:12" ht="15.6" x14ac:dyDescent="0.25">
      <c r="A50" s="64" t="s">
        <v>19</v>
      </c>
      <c r="B50" s="100">
        <v>760184.43999999983</v>
      </c>
      <c r="C50" s="75">
        <v>849627.15</v>
      </c>
      <c r="D50" s="75">
        <v>856035.98</v>
      </c>
      <c r="E50" s="75">
        <v>993880.58</v>
      </c>
      <c r="F50" s="75">
        <v>959169.15800000005</v>
      </c>
      <c r="G50" s="75">
        <v>860433.60300000012</v>
      </c>
      <c r="H50" s="75">
        <v>703406.16</v>
      </c>
      <c r="I50" s="75">
        <v>657068.99300000002</v>
      </c>
      <c r="J50" s="75">
        <v>701954.06700000004</v>
      </c>
      <c r="K50" s="75">
        <v>792538.29599999997</v>
      </c>
      <c r="L50" s="75">
        <v>1037811.0599999999</v>
      </c>
    </row>
    <row r="51" spans="1:12" ht="15.6" x14ac:dyDescent="0.25">
      <c r="A51" s="64" t="s">
        <v>20</v>
      </c>
      <c r="B51" s="100">
        <v>22426.03</v>
      </c>
      <c r="C51" s="75">
        <v>18728.820000000003</v>
      </c>
      <c r="D51" s="75">
        <v>170934.11</v>
      </c>
      <c r="E51" s="75">
        <v>203977.09</v>
      </c>
      <c r="F51" s="75">
        <v>7848.567</v>
      </c>
      <c r="G51" s="75">
        <v>9525.2929999999997</v>
      </c>
      <c r="H51" s="75">
        <v>13749.061</v>
      </c>
      <c r="I51" s="75">
        <v>16222.787</v>
      </c>
      <c r="J51" s="75">
        <v>23563.548999999999</v>
      </c>
      <c r="K51" s="75">
        <v>61992.498000000007</v>
      </c>
      <c r="L51" s="75">
        <v>16656.356</v>
      </c>
    </row>
    <row r="52" spans="1:12" x14ac:dyDescent="0.25">
      <c r="A52" s="64" t="s">
        <v>21</v>
      </c>
      <c r="B52" s="100">
        <v>149521.51</v>
      </c>
      <c r="C52" s="75">
        <v>188416.97</v>
      </c>
      <c r="D52" s="75">
        <v>236534.18</v>
      </c>
      <c r="E52" s="75">
        <v>237145.56999999995</v>
      </c>
      <c r="F52" s="75">
        <v>342071.375</v>
      </c>
      <c r="G52" s="75">
        <v>232716.18099999998</v>
      </c>
      <c r="H52" s="75">
        <v>241933.91099999996</v>
      </c>
      <c r="I52" s="75">
        <v>236808.00599999999</v>
      </c>
      <c r="J52" s="75">
        <v>292577.402</v>
      </c>
      <c r="K52" s="75">
        <v>274994.46400000004</v>
      </c>
      <c r="L52" s="75">
        <v>294890.848</v>
      </c>
    </row>
    <row r="53" spans="1:12" x14ac:dyDescent="0.25">
      <c r="A53" s="64" t="s">
        <v>22</v>
      </c>
      <c r="B53" s="100">
        <v>267556.53999999998</v>
      </c>
      <c r="C53" s="75">
        <v>286826.57999999996</v>
      </c>
      <c r="D53" s="75">
        <v>328121.55000000005</v>
      </c>
      <c r="E53" s="75">
        <v>396657.64000000007</v>
      </c>
      <c r="F53" s="75">
        <v>420129.90000000008</v>
      </c>
      <c r="G53" s="75">
        <v>423133.33100000001</v>
      </c>
      <c r="H53" s="75">
        <v>448612.97499999998</v>
      </c>
      <c r="I53" s="75">
        <v>472746.02799999999</v>
      </c>
      <c r="J53" s="75">
        <v>537142.46300000011</v>
      </c>
      <c r="K53" s="75">
        <v>533884.255</v>
      </c>
      <c r="L53" s="75">
        <v>570258.89399999997</v>
      </c>
    </row>
    <row r="54" spans="1:12" x14ac:dyDescent="0.25">
      <c r="A54" s="64" t="s">
        <v>23</v>
      </c>
      <c r="B54" s="100">
        <v>571758.03</v>
      </c>
      <c r="C54" s="75">
        <v>545347.79</v>
      </c>
      <c r="D54" s="75">
        <v>473197.16</v>
      </c>
      <c r="E54" s="75">
        <v>347353.71</v>
      </c>
      <c r="F54" s="75">
        <v>277011.45399999997</v>
      </c>
      <c r="G54" s="75">
        <v>228773.87700000004</v>
      </c>
      <c r="H54" s="75">
        <v>279683.98000000004</v>
      </c>
      <c r="I54" s="75">
        <v>267951.99900000001</v>
      </c>
      <c r="J54" s="75">
        <v>280315.03799999994</v>
      </c>
      <c r="K54" s="75">
        <v>266403.58600000001</v>
      </c>
      <c r="L54" s="75">
        <v>291605.71399999998</v>
      </c>
    </row>
    <row r="55" spans="1:12" x14ac:dyDescent="0.25">
      <c r="A55" s="64" t="s">
        <v>24</v>
      </c>
      <c r="B55" s="100">
        <v>18.600000000000001</v>
      </c>
      <c r="C55" s="75">
        <v>0.75</v>
      </c>
      <c r="D55" s="75">
        <v>0</v>
      </c>
      <c r="E55" s="75">
        <v>3.75</v>
      </c>
      <c r="F55" s="75">
        <v>1438.18</v>
      </c>
      <c r="G55" s="75">
        <v>4950.62</v>
      </c>
      <c r="H55" s="75">
        <v>8085.64</v>
      </c>
      <c r="I55" s="75">
        <v>4194.7199999999993</v>
      </c>
      <c r="J55" s="75">
        <v>2481.5</v>
      </c>
      <c r="K55" s="75">
        <v>2115.9700000000003</v>
      </c>
      <c r="L55" s="75">
        <v>4946.7780000000002</v>
      </c>
    </row>
    <row r="56" spans="1:12" ht="15.6" x14ac:dyDescent="0.25">
      <c r="A56" s="64" t="s">
        <v>25</v>
      </c>
      <c r="B56" s="100">
        <v>656941.54</v>
      </c>
      <c r="C56" s="75">
        <v>803895.91</v>
      </c>
      <c r="D56" s="75">
        <v>935069.55999999994</v>
      </c>
      <c r="E56" s="75">
        <v>1046493.02</v>
      </c>
      <c r="F56" s="75">
        <v>1031348.5279999999</v>
      </c>
      <c r="G56" s="75">
        <v>1010938.363</v>
      </c>
      <c r="H56" s="75">
        <v>1042001.3420000002</v>
      </c>
      <c r="I56" s="75">
        <v>1071519.5249999999</v>
      </c>
      <c r="J56" s="75">
        <v>1127636.6349999998</v>
      </c>
      <c r="K56" s="75">
        <v>1243137.9539999999</v>
      </c>
      <c r="L56" s="75">
        <v>1336717.6129999999</v>
      </c>
    </row>
    <row r="57" spans="1:12" ht="15.6" x14ac:dyDescent="0.25">
      <c r="A57" s="64" t="s">
        <v>26</v>
      </c>
      <c r="B57" s="100">
        <v>7190291.8599999994</v>
      </c>
      <c r="C57" s="75">
        <v>7865318.7199999988</v>
      </c>
      <c r="D57" s="75">
        <v>8656706.7100000009</v>
      </c>
      <c r="E57" s="75">
        <v>8933631.3000000007</v>
      </c>
      <c r="F57" s="75">
        <v>9519749.0700000003</v>
      </c>
      <c r="G57" s="75">
        <v>9456635.068</v>
      </c>
      <c r="H57" s="75">
        <v>9478175.1190000009</v>
      </c>
      <c r="I57" s="75">
        <v>9656275.699000001</v>
      </c>
      <c r="J57" s="75">
        <v>10107378.467</v>
      </c>
      <c r="K57" s="75">
        <v>10672046.274</v>
      </c>
      <c r="L57" s="75">
        <v>9873229.5240000002</v>
      </c>
    </row>
    <row r="58" spans="1:12" x14ac:dyDescent="0.25">
      <c r="A58" s="64" t="s">
        <v>27</v>
      </c>
      <c r="B58" s="100">
        <v>6953657.9300000006</v>
      </c>
      <c r="C58" s="75">
        <v>6874330.9600000009</v>
      </c>
      <c r="D58" s="75">
        <v>6881181.1699999999</v>
      </c>
      <c r="E58" s="75">
        <v>6570849.6199999992</v>
      </c>
      <c r="F58" s="75">
        <v>5727470.2920000013</v>
      </c>
      <c r="G58" s="75">
        <v>5640108.6510000005</v>
      </c>
      <c r="H58" s="75">
        <v>5416493.773</v>
      </c>
      <c r="I58" s="75">
        <v>5523391.057</v>
      </c>
      <c r="J58" s="75">
        <v>5909112.6380000003</v>
      </c>
      <c r="K58" s="75">
        <v>5497466.8219999997</v>
      </c>
      <c r="L58" s="75">
        <v>5830462.2599999998</v>
      </c>
    </row>
    <row r="59" spans="1:12" x14ac:dyDescent="0.25">
      <c r="A59" s="64" t="s">
        <v>28</v>
      </c>
      <c r="B59" s="100">
        <v>101.37</v>
      </c>
      <c r="C59" s="75">
        <v>1877.6</v>
      </c>
      <c r="D59" s="75">
        <v>22330.34</v>
      </c>
      <c r="E59" s="75">
        <v>2420</v>
      </c>
      <c r="F59" s="75">
        <v>796.06</v>
      </c>
      <c r="G59" s="75">
        <v>666.25</v>
      </c>
      <c r="H59" s="75">
        <v>1051.5</v>
      </c>
      <c r="I59" s="75">
        <v>526.98</v>
      </c>
      <c r="J59" s="75">
        <v>417</v>
      </c>
      <c r="K59" s="75">
        <v>257.74</v>
      </c>
      <c r="L59" s="75">
        <v>41.11</v>
      </c>
    </row>
    <row r="60" spans="1:12" ht="15.6" x14ac:dyDescent="0.25">
      <c r="A60" s="64" t="s">
        <v>29</v>
      </c>
      <c r="B60" s="100">
        <v>20453.05</v>
      </c>
      <c r="C60" s="75">
        <v>19987.580000000002</v>
      </c>
      <c r="D60" s="75">
        <v>27567.059999999998</v>
      </c>
      <c r="E60" s="75">
        <v>23531.3</v>
      </c>
      <c r="F60" s="75">
        <v>28774.974999999999</v>
      </c>
      <c r="G60" s="75">
        <v>21896.695</v>
      </c>
      <c r="H60" s="75">
        <v>25727.679999999997</v>
      </c>
      <c r="I60" s="75">
        <v>33704.839999999997</v>
      </c>
      <c r="J60" s="75">
        <v>32138.380000000005</v>
      </c>
      <c r="K60" s="75">
        <v>39764.1</v>
      </c>
      <c r="L60" s="75">
        <v>40113.244999999995</v>
      </c>
    </row>
    <row r="61" spans="1:12" x14ac:dyDescent="0.25">
      <c r="A61" s="64" t="s">
        <v>30</v>
      </c>
      <c r="B61" s="100">
        <v>363808.19999999995</v>
      </c>
      <c r="C61" s="75">
        <v>452011.7</v>
      </c>
      <c r="D61" s="75">
        <v>464535.70999999996</v>
      </c>
      <c r="E61" s="75">
        <v>464740.45</v>
      </c>
      <c r="F61" s="75">
        <v>437174.35499999992</v>
      </c>
      <c r="G61" s="75">
        <v>378138.25999999995</v>
      </c>
      <c r="H61" s="75">
        <v>370338.25400000002</v>
      </c>
      <c r="I61" s="75">
        <v>349783.74099999998</v>
      </c>
      <c r="J61" s="75">
        <v>327624.06199999998</v>
      </c>
      <c r="K61" s="75">
        <v>325142.38799999992</v>
      </c>
      <c r="L61" s="75">
        <v>333822.87299999996</v>
      </c>
    </row>
    <row r="62" spans="1:12" x14ac:dyDescent="0.25">
      <c r="A62" s="64" t="s">
        <v>31</v>
      </c>
      <c r="B62" s="100">
        <v>1088740.54</v>
      </c>
      <c r="C62" s="75">
        <v>1141654.05</v>
      </c>
      <c r="D62" s="75">
        <v>1194679.2500000002</v>
      </c>
      <c r="E62" s="75">
        <v>1254381.67</v>
      </c>
      <c r="F62" s="75">
        <v>1261777.017</v>
      </c>
      <c r="G62" s="75">
        <v>1177517.166</v>
      </c>
      <c r="H62" s="75">
        <v>1192586.3080000002</v>
      </c>
      <c r="I62" s="75">
        <v>1127271.233</v>
      </c>
      <c r="J62" s="75">
        <v>1228015.0949999997</v>
      </c>
      <c r="K62" s="75">
        <v>1280422.9380000001</v>
      </c>
      <c r="L62" s="75">
        <v>1354104.098</v>
      </c>
    </row>
    <row r="63" spans="1:12" x14ac:dyDescent="0.25">
      <c r="A63" s="64"/>
      <c r="B63" s="71"/>
      <c r="C63" s="71"/>
      <c r="D63" s="71"/>
      <c r="E63" s="98"/>
      <c r="F63" s="98"/>
      <c r="G63" s="98"/>
      <c r="H63" s="98"/>
      <c r="I63" s="98"/>
      <c r="J63" s="98"/>
      <c r="K63" s="98"/>
      <c r="L63" s="98"/>
    </row>
    <row r="64" spans="1:12" x14ac:dyDescent="0.25">
      <c r="A64" s="64"/>
      <c r="B64" s="71"/>
      <c r="C64" s="71"/>
      <c r="D64" s="71"/>
      <c r="E64" s="102"/>
      <c r="F64" s="102"/>
      <c r="G64" s="102"/>
      <c r="H64" s="102"/>
      <c r="I64" s="102"/>
      <c r="J64" s="102"/>
      <c r="K64" s="102"/>
      <c r="L64" s="102"/>
    </row>
    <row r="65" spans="1:12" ht="15.6" x14ac:dyDescent="0.25">
      <c r="A65" s="62" t="s">
        <v>36</v>
      </c>
      <c r="B65" s="97">
        <f>SUM(B66:B74)</f>
        <v>932033314.70000029</v>
      </c>
      <c r="C65" s="103">
        <f>SUM(C66:C74)</f>
        <v>889142481.77999997</v>
      </c>
      <c r="D65" s="103">
        <f>SUM(D66:D74)</f>
        <v>967360810.88000011</v>
      </c>
      <c r="E65" s="103">
        <f>SUM(E66:E74)</f>
        <v>969175362.46999991</v>
      </c>
      <c r="F65" s="103">
        <v>1042950149.48</v>
      </c>
      <c r="G65" s="103">
        <f t="shared" ref="G65:L65" si="9">SUM(G66:G74)</f>
        <v>1227697564.48</v>
      </c>
      <c r="H65" s="103">
        <f t="shared" si="9"/>
        <v>1205202997.1000001</v>
      </c>
      <c r="I65" s="103">
        <f t="shared" si="9"/>
        <v>985908247.89999998</v>
      </c>
      <c r="J65" s="103">
        <f t="shared" si="9"/>
        <v>1174121169.3299999</v>
      </c>
      <c r="K65" s="103">
        <f t="shared" si="9"/>
        <v>1121578710.79</v>
      </c>
      <c r="L65" s="103">
        <f t="shared" si="9"/>
        <v>1159806290.2499998</v>
      </c>
    </row>
    <row r="66" spans="1:12" x14ac:dyDescent="0.25">
      <c r="A66" s="64" t="s">
        <v>37</v>
      </c>
      <c r="B66" s="71">
        <v>10052059.439999999</v>
      </c>
      <c r="C66" s="71">
        <v>11136334.280000001</v>
      </c>
      <c r="D66" s="71">
        <v>10666358.139999999</v>
      </c>
      <c r="E66" s="71">
        <v>13113188.600000001</v>
      </c>
      <c r="F66" s="71">
        <v>13388300.280000001</v>
      </c>
      <c r="G66" s="71">
        <v>8251592.7000000002</v>
      </c>
      <c r="H66" s="71">
        <v>8765759.0800000001</v>
      </c>
      <c r="I66" s="71">
        <v>8315374.1799999997</v>
      </c>
      <c r="J66" s="71">
        <v>8871618.7599999998</v>
      </c>
      <c r="K66" s="71">
        <v>8354747.7300000014</v>
      </c>
      <c r="L66" s="71">
        <v>6451426.7999999998</v>
      </c>
    </row>
    <row r="67" spans="1:12" x14ac:dyDescent="0.25">
      <c r="A67" s="64" t="s">
        <v>38</v>
      </c>
      <c r="B67" s="71">
        <v>8090788.3800000008</v>
      </c>
      <c r="C67" s="71">
        <v>7684334.9199999999</v>
      </c>
      <c r="D67" s="71">
        <v>7393141.4499999993</v>
      </c>
      <c r="E67" s="71">
        <v>6879204.5200000005</v>
      </c>
      <c r="F67" s="71">
        <v>5882539.1899999995</v>
      </c>
      <c r="G67" s="71">
        <v>5226218.0700000012</v>
      </c>
      <c r="H67" s="71">
        <v>3994277.04</v>
      </c>
      <c r="I67" s="71">
        <v>3475171.7499999995</v>
      </c>
      <c r="J67" s="71">
        <v>2744504.9200000004</v>
      </c>
      <c r="K67" s="71">
        <v>3022605.2500000005</v>
      </c>
      <c r="L67" s="71">
        <v>2530896.79</v>
      </c>
    </row>
    <row r="68" spans="1:12" ht="15.6" x14ac:dyDescent="0.25">
      <c r="A68" s="64" t="s">
        <v>39</v>
      </c>
      <c r="B68" s="71">
        <v>896828417.52000022</v>
      </c>
      <c r="C68" s="71">
        <v>854933417.79999995</v>
      </c>
      <c r="D68" s="71">
        <v>932758433.1500001</v>
      </c>
      <c r="E68" s="71">
        <v>934713500.75</v>
      </c>
      <c r="F68" s="71">
        <v>1010322669.0699999</v>
      </c>
      <c r="G68" s="71">
        <v>1200529261.25</v>
      </c>
      <c r="H68" s="71">
        <v>1179948224.51</v>
      </c>
      <c r="I68" s="71">
        <v>964655197.75999999</v>
      </c>
      <c r="J68" s="71">
        <v>1153636138.22</v>
      </c>
      <c r="K68" s="71">
        <v>1100847844.45</v>
      </c>
      <c r="L68" s="71">
        <v>1142420339.55</v>
      </c>
    </row>
    <row r="69" spans="1:12" ht="15.6" x14ac:dyDescent="0.25">
      <c r="A69" s="64" t="s">
        <v>40</v>
      </c>
      <c r="B69" s="71">
        <v>1612862.3900000001</v>
      </c>
      <c r="C69" s="71">
        <v>1704615.8399999999</v>
      </c>
      <c r="D69" s="71">
        <v>1851626.8</v>
      </c>
      <c r="E69" s="71">
        <v>1625898.1800000002</v>
      </c>
      <c r="F69" s="71">
        <v>1607597.92</v>
      </c>
      <c r="G69" s="71">
        <v>1918208.23</v>
      </c>
      <c r="H69" s="71">
        <v>1962491.13</v>
      </c>
      <c r="I69" s="71">
        <v>2114985.41</v>
      </c>
      <c r="J69" s="71">
        <v>1864846.5099999998</v>
      </c>
      <c r="K69" s="71">
        <v>1469192.31</v>
      </c>
      <c r="L69" s="71">
        <v>1701685.03</v>
      </c>
    </row>
    <row r="70" spans="1:12" ht="15.6" x14ac:dyDescent="0.25">
      <c r="A70" s="64" t="s">
        <v>41</v>
      </c>
      <c r="B70" s="71">
        <v>1882009.4000000001</v>
      </c>
      <c r="C70" s="71">
        <v>2072851.12</v>
      </c>
      <c r="D70" s="71">
        <v>3340735.81</v>
      </c>
      <c r="E70" s="71">
        <v>3539993.38</v>
      </c>
      <c r="F70" s="71">
        <v>2523694.5499999998</v>
      </c>
      <c r="G70" s="71">
        <v>2489536.19</v>
      </c>
      <c r="H70" s="71">
        <v>3162752.1799999997</v>
      </c>
      <c r="I70" s="71">
        <v>757438.76</v>
      </c>
      <c r="J70" s="71">
        <v>0</v>
      </c>
      <c r="K70" s="71">
        <v>0</v>
      </c>
      <c r="L70" s="71">
        <v>329</v>
      </c>
    </row>
    <row r="71" spans="1:12" ht="15.6" x14ac:dyDescent="0.25">
      <c r="A71" s="64" t="s">
        <v>42</v>
      </c>
      <c r="B71" s="71">
        <v>9669417.6000000015</v>
      </c>
      <c r="C71" s="71">
        <v>9592706.879999999</v>
      </c>
      <c r="D71" s="71">
        <v>9721400.5</v>
      </c>
      <c r="E71" s="71">
        <v>9278261.7100000009</v>
      </c>
      <c r="F71" s="71">
        <v>8947690.8699999992</v>
      </c>
      <c r="G71" s="71">
        <v>9065997.5899999999</v>
      </c>
      <c r="H71" s="71">
        <v>7080722.4399999995</v>
      </c>
      <c r="I71" s="71">
        <v>6286329.5800000001</v>
      </c>
      <c r="J71" s="71">
        <v>6796070.5899999989</v>
      </c>
      <c r="K71" s="71">
        <v>7459960.5700000003</v>
      </c>
      <c r="L71" s="71">
        <v>6485214.29</v>
      </c>
    </row>
    <row r="72" spans="1:12" ht="15.6" x14ac:dyDescent="0.25">
      <c r="A72" s="64" t="s">
        <v>43</v>
      </c>
      <c r="B72" s="71">
        <v>3855577.5300000003</v>
      </c>
      <c r="C72" s="71">
        <v>1986239.26</v>
      </c>
      <c r="D72" s="71">
        <v>1593344.7000000002</v>
      </c>
      <c r="E72" s="71">
        <v>7.04</v>
      </c>
      <c r="F72" s="71">
        <v>242.88</v>
      </c>
      <c r="G72" s="71">
        <v>2952.6800000000003</v>
      </c>
      <c r="H72" s="71">
        <v>0</v>
      </c>
      <c r="I72" s="71">
        <v>48466.590000000004</v>
      </c>
      <c r="J72" s="71">
        <v>31365</v>
      </c>
      <c r="K72" s="71">
        <v>222591.00000000003</v>
      </c>
      <c r="L72" s="71">
        <v>8176.27</v>
      </c>
    </row>
    <row r="73" spans="1:12" x14ac:dyDescent="0.25">
      <c r="A73" s="64" t="s">
        <v>44</v>
      </c>
      <c r="B73" s="71">
        <v>32214.34</v>
      </c>
      <c r="C73" s="71">
        <v>21120</v>
      </c>
      <c r="D73" s="71">
        <v>21171.74</v>
      </c>
      <c r="E73" s="71">
        <v>21120</v>
      </c>
      <c r="F73" s="71">
        <v>21120</v>
      </c>
      <c r="G73" s="71">
        <v>23346.58</v>
      </c>
      <c r="H73" s="71">
        <v>23280</v>
      </c>
      <c r="I73" s="71">
        <v>17460</v>
      </c>
      <c r="J73" s="71">
        <v>0</v>
      </c>
      <c r="K73" s="71">
        <v>0</v>
      </c>
      <c r="L73" s="71">
        <v>0</v>
      </c>
    </row>
    <row r="74" spans="1:12" x14ac:dyDescent="0.25">
      <c r="A74" s="64" t="s">
        <v>45</v>
      </c>
      <c r="B74" s="71">
        <v>9968.1</v>
      </c>
      <c r="C74" s="71">
        <v>10861.68</v>
      </c>
      <c r="D74" s="71">
        <v>14598.590000000002</v>
      </c>
      <c r="E74" s="71">
        <v>4188.2899999999991</v>
      </c>
      <c r="F74" s="71">
        <v>256294.72</v>
      </c>
      <c r="G74" s="71">
        <v>190451.19</v>
      </c>
      <c r="H74" s="71">
        <v>265490.71999999997</v>
      </c>
      <c r="I74" s="71">
        <v>237823.87</v>
      </c>
      <c r="J74" s="71">
        <v>176625.33000000002</v>
      </c>
      <c r="K74" s="71">
        <v>201769.47999999998</v>
      </c>
      <c r="L74" s="71">
        <v>208222.52000000002</v>
      </c>
    </row>
    <row r="75" spans="1:12" x14ac:dyDescent="0.25">
      <c r="A75" s="64"/>
      <c r="B75" s="71"/>
      <c r="C75" s="71"/>
      <c r="D75" s="71"/>
      <c r="E75" s="98"/>
      <c r="F75" s="98"/>
      <c r="G75" s="98"/>
      <c r="H75" s="98"/>
      <c r="I75" s="98"/>
      <c r="J75" s="98"/>
      <c r="K75" s="98"/>
      <c r="L75" s="98"/>
    </row>
    <row r="76" spans="1:12" ht="15.6" x14ac:dyDescent="0.25">
      <c r="A76" s="62" t="s">
        <v>46</v>
      </c>
      <c r="B76" s="99">
        <f>SUM(B77:B85)</f>
        <v>2702123.1100000003</v>
      </c>
      <c r="C76" s="99">
        <f>SUM(C77:C85)</f>
        <v>2580453.3600000003</v>
      </c>
      <c r="D76" s="99">
        <f>SUM(D77:D85)</f>
        <v>2792548.0200000005</v>
      </c>
      <c r="E76" s="99">
        <f>SUM(E77:E85)</f>
        <v>2781593.1199999992</v>
      </c>
      <c r="F76" s="72">
        <v>2958279.8530000001</v>
      </c>
      <c r="G76" s="72">
        <f t="shared" ref="G76:L76" si="10">SUM(G77:G85)</f>
        <v>3175320.1580000003</v>
      </c>
      <c r="H76" s="72">
        <f t="shared" si="10"/>
        <v>3116778.2719999999</v>
      </c>
      <c r="I76" s="72">
        <f t="shared" si="10"/>
        <v>2550650.5779999997</v>
      </c>
      <c r="J76" s="72">
        <f t="shared" si="10"/>
        <v>3032225.33</v>
      </c>
      <c r="K76" s="72">
        <f t="shared" si="10"/>
        <v>2631927.4880000004</v>
      </c>
      <c r="L76" s="72">
        <f t="shared" si="10"/>
        <v>2719603.324</v>
      </c>
    </row>
    <row r="77" spans="1:12" x14ac:dyDescent="0.25">
      <c r="A77" s="64" t="s">
        <v>37</v>
      </c>
      <c r="B77" s="100">
        <v>55536.24</v>
      </c>
      <c r="C77" s="75">
        <v>61150.28</v>
      </c>
      <c r="D77" s="75">
        <v>53213.86</v>
      </c>
      <c r="E77" s="75">
        <v>54699.399999999994</v>
      </c>
      <c r="F77" s="75">
        <v>44776.92</v>
      </c>
      <c r="G77" s="75">
        <v>27597.3</v>
      </c>
      <c r="H77" s="75">
        <v>29316.920000000002</v>
      </c>
      <c r="I77" s="75">
        <v>27810.616000000002</v>
      </c>
      <c r="J77" s="75">
        <v>29663.239999999998</v>
      </c>
      <c r="K77" s="75">
        <v>25394.370000000003</v>
      </c>
      <c r="L77" s="75">
        <v>19609.200000000004</v>
      </c>
    </row>
    <row r="78" spans="1:12" x14ac:dyDescent="0.25">
      <c r="A78" s="64" t="s">
        <v>38</v>
      </c>
      <c r="B78" s="100">
        <v>44700.5</v>
      </c>
      <c r="C78" s="75">
        <v>42178.11</v>
      </c>
      <c r="D78" s="75">
        <v>36976.1</v>
      </c>
      <c r="E78" s="75">
        <v>28487.380000000005</v>
      </c>
      <c r="F78" s="75">
        <v>19674.034000000003</v>
      </c>
      <c r="G78" s="75">
        <v>17478.989999999998</v>
      </c>
      <c r="H78" s="75">
        <v>13358.786000000002</v>
      </c>
      <c r="I78" s="75">
        <v>12424.248000000001</v>
      </c>
      <c r="J78" s="75">
        <v>9075.0720000000001</v>
      </c>
      <c r="K78" s="75">
        <v>9187.25</v>
      </c>
      <c r="L78" s="75">
        <v>7692.6949999999988</v>
      </c>
    </row>
    <row r="79" spans="1:12" ht="15.6" x14ac:dyDescent="0.25">
      <c r="A79" s="64" t="s">
        <v>39</v>
      </c>
      <c r="B79" s="100">
        <v>2546590.96</v>
      </c>
      <c r="C79" s="75">
        <v>2427990.92</v>
      </c>
      <c r="D79" s="75">
        <v>2648375.46</v>
      </c>
      <c r="E79" s="75">
        <v>2652744.8699999996</v>
      </c>
      <c r="F79" s="75">
        <v>2854900.1629999992</v>
      </c>
      <c r="G79" s="75">
        <v>3093062.9240000006</v>
      </c>
      <c r="H79" s="75">
        <v>3039451.568</v>
      </c>
      <c r="I79" s="75">
        <v>2485399.0320000001</v>
      </c>
      <c r="J79" s="75">
        <v>2970793.284</v>
      </c>
      <c r="K79" s="75">
        <v>2575416.8030000003</v>
      </c>
      <c r="L79" s="75">
        <v>2672711.5670000003</v>
      </c>
    </row>
    <row r="80" spans="1:12" ht="15.6" x14ac:dyDescent="0.25">
      <c r="A80" s="64" t="s">
        <v>40</v>
      </c>
      <c r="B80" s="100">
        <v>4549.66</v>
      </c>
      <c r="C80" s="75">
        <v>4824.5800000000008</v>
      </c>
      <c r="D80" s="75">
        <v>5218.1799999999994</v>
      </c>
      <c r="E80" s="75">
        <v>4581.2699999999995</v>
      </c>
      <c r="F80" s="75">
        <v>4445.3060000000005</v>
      </c>
      <c r="G80" s="75">
        <v>4884.8540000000003</v>
      </c>
      <c r="H80" s="75">
        <v>5026.7610000000004</v>
      </c>
      <c r="I80" s="75">
        <v>5419.817</v>
      </c>
      <c r="J80" s="75">
        <v>4748.6359999999995</v>
      </c>
      <c r="K80" s="75">
        <v>3425.502</v>
      </c>
      <c r="L80" s="75">
        <v>3890.5299999999997</v>
      </c>
    </row>
    <row r="81" spans="1:12" ht="15.6" x14ac:dyDescent="0.25">
      <c r="A81" s="64" t="s">
        <v>41</v>
      </c>
      <c r="B81" s="100">
        <v>10397.840000000002</v>
      </c>
      <c r="C81" s="75">
        <v>11325.880000000001</v>
      </c>
      <c r="D81" s="75">
        <v>16522.91</v>
      </c>
      <c r="E81" s="75">
        <v>14661.34</v>
      </c>
      <c r="F81" s="75">
        <v>8440.4499999999989</v>
      </c>
      <c r="G81" s="75">
        <v>8326.2079999999987</v>
      </c>
      <c r="H81" s="75">
        <v>10577.767</v>
      </c>
      <c r="I81" s="75">
        <v>2533.2399999999998</v>
      </c>
      <c r="J81" s="75">
        <v>0</v>
      </c>
      <c r="K81" s="75">
        <v>0</v>
      </c>
      <c r="L81" s="75">
        <v>1</v>
      </c>
    </row>
    <row r="82" spans="1:12" ht="15.6" x14ac:dyDescent="0.25">
      <c r="A82" s="64" t="s">
        <v>42</v>
      </c>
      <c r="B82" s="75">
        <v>27458.25</v>
      </c>
      <c r="C82" s="75">
        <v>27240.23</v>
      </c>
      <c r="D82" s="75">
        <v>27608.720000000001</v>
      </c>
      <c r="E82" s="75">
        <v>26346.82</v>
      </c>
      <c r="F82" s="75">
        <v>25254.179999999997</v>
      </c>
      <c r="G82" s="75">
        <v>23361.044999999995</v>
      </c>
      <c r="H82" s="75">
        <v>18232.235000000001</v>
      </c>
      <c r="I82" s="75">
        <v>16195.907999999999</v>
      </c>
      <c r="J82" s="75">
        <v>17385.940999999999</v>
      </c>
      <c r="K82" s="75">
        <v>17470.636999999999</v>
      </c>
      <c r="L82" s="75">
        <v>15163.456</v>
      </c>
    </row>
    <row r="83" spans="1:12" ht="15.6" x14ac:dyDescent="0.25">
      <c r="A83" s="64" t="s">
        <v>43</v>
      </c>
      <c r="B83" s="75">
        <v>12764.910000000002</v>
      </c>
      <c r="C83" s="101">
        <v>5647.16</v>
      </c>
      <c r="D83" s="101">
        <v>4526.6000000000004</v>
      </c>
      <c r="E83" s="101">
        <v>0.02</v>
      </c>
      <c r="F83" s="101">
        <v>0.69</v>
      </c>
      <c r="G83" s="101">
        <v>7.6099999999999994</v>
      </c>
      <c r="H83" s="101">
        <v>0</v>
      </c>
      <c r="I83" s="101">
        <v>124.95099999999999</v>
      </c>
      <c r="J83" s="101">
        <v>60.77</v>
      </c>
      <c r="K83" s="101">
        <v>512.88400000000001</v>
      </c>
      <c r="L83" s="101">
        <v>19.240000000000002</v>
      </c>
    </row>
    <row r="84" spans="1:12" x14ac:dyDescent="0.25">
      <c r="A84" s="64" t="s">
        <v>44</v>
      </c>
      <c r="B84" s="100">
        <v>91.52</v>
      </c>
      <c r="C84" s="75">
        <v>60</v>
      </c>
      <c r="D84" s="75">
        <v>60.15</v>
      </c>
      <c r="E84" s="75">
        <v>60</v>
      </c>
      <c r="F84" s="75">
        <v>60</v>
      </c>
      <c r="G84" s="75">
        <v>60.171999999999997</v>
      </c>
      <c r="H84" s="75">
        <v>60</v>
      </c>
      <c r="I84" s="75">
        <v>45</v>
      </c>
      <c r="J84" s="75">
        <v>0</v>
      </c>
      <c r="K84" s="75">
        <v>0</v>
      </c>
      <c r="L84" s="75">
        <v>0</v>
      </c>
    </row>
    <row r="85" spans="1:12" x14ac:dyDescent="0.25">
      <c r="A85" s="64" t="s">
        <v>45</v>
      </c>
      <c r="B85" s="100">
        <v>33.229999999999997</v>
      </c>
      <c r="C85" s="75">
        <v>36.200000000000003</v>
      </c>
      <c r="D85" s="75">
        <v>46.039999999999992</v>
      </c>
      <c r="E85" s="75">
        <v>12.02</v>
      </c>
      <c r="F85" s="75">
        <v>728.11</v>
      </c>
      <c r="G85" s="75">
        <v>541.05499999999995</v>
      </c>
      <c r="H85" s="75">
        <v>754.23500000000001</v>
      </c>
      <c r="I85" s="75">
        <v>697.76599999999996</v>
      </c>
      <c r="J85" s="75">
        <v>498.387</v>
      </c>
      <c r="K85" s="75">
        <v>520.04199999999992</v>
      </c>
      <c r="L85" s="75">
        <v>515.63599999999997</v>
      </c>
    </row>
    <row r="86" spans="1:12" x14ac:dyDescent="0.25">
      <c r="A86" s="64"/>
      <c r="B86" s="100"/>
      <c r="C86" s="75"/>
      <c r="D86" s="75"/>
      <c r="E86" s="101"/>
      <c r="F86" s="101"/>
      <c r="G86" s="101"/>
      <c r="H86" s="101"/>
      <c r="I86" s="101"/>
      <c r="J86" s="101"/>
      <c r="K86" s="101"/>
      <c r="L86" s="101"/>
    </row>
    <row r="87" spans="1:12" x14ac:dyDescent="0.25">
      <c r="A87" s="64"/>
      <c r="B87" s="71"/>
      <c r="C87" s="71"/>
      <c r="D87" s="71"/>
      <c r="E87" s="102"/>
      <c r="F87" s="102"/>
      <c r="G87" s="102"/>
      <c r="H87" s="102"/>
      <c r="I87" s="102"/>
      <c r="J87" s="102"/>
      <c r="K87" s="102"/>
      <c r="L87" s="102"/>
    </row>
    <row r="88" spans="1:12" ht="15.6" x14ac:dyDescent="0.25">
      <c r="A88" s="62" t="s">
        <v>95</v>
      </c>
      <c r="B88" s="97">
        <v>413295657.80000001</v>
      </c>
      <c r="C88" s="97">
        <v>418813578.68000001</v>
      </c>
      <c r="D88" s="97">
        <f>SUM(D89:D91)</f>
        <v>417689788.32999998</v>
      </c>
      <c r="E88" s="97">
        <f>SUM(E89:E91)</f>
        <v>418367732.22000003</v>
      </c>
      <c r="F88" s="97">
        <v>417422869.95999992</v>
      </c>
      <c r="G88" s="97">
        <f t="shared" ref="G88:L88" si="11">SUM(G89:G91)</f>
        <v>422572444.24999994</v>
      </c>
      <c r="H88" s="97">
        <f t="shared" si="11"/>
        <v>586498830.56000006</v>
      </c>
      <c r="I88" s="97">
        <f t="shared" si="11"/>
        <v>597880258.23999989</v>
      </c>
      <c r="J88" s="97">
        <f t="shared" si="11"/>
        <v>828395289.13999999</v>
      </c>
      <c r="K88" s="97">
        <f t="shared" si="11"/>
        <v>791265560.71000004</v>
      </c>
      <c r="L88" s="97">
        <f t="shared" si="11"/>
        <v>986089809.17999995</v>
      </c>
    </row>
    <row r="89" spans="1:12" ht="15.6" x14ac:dyDescent="0.25">
      <c r="A89" s="64" t="s">
        <v>48</v>
      </c>
      <c r="B89" s="71">
        <v>413295657.80000001</v>
      </c>
      <c r="C89" s="71">
        <v>418813578.68000001</v>
      </c>
      <c r="D89" s="71">
        <v>417030519.15999997</v>
      </c>
      <c r="E89" s="71">
        <v>415145169.60000002</v>
      </c>
      <c r="F89" s="71">
        <v>414575491.82999998</v>
      </c>
      <c r="G89" s="71">
        <v>419986232.67999995</v>
      </c>
      <c r="H89" s="71">
        <v>584372269.71000004</v>
      </c>
      <c r="I89" s="71">
        <v>590754671.24999988</v>
      </c>
      <c r="J89" s="71">
        <v>615419236.03999996</v>
      </c>
      <c r="K89" s="71">
        <v>590558168.95000005</v>
      </c>
      <c r="L89" s="71">
        <v>607278489.27999997</v>
      </c>
    </row>
    <row r="90" spans="1:12" x14ac:dyDescent="0.25">
      <c r="A90" s="64" t="s">
        <v>90</v>
      </c>
      <c r="B90" s="71"/>
      <c r="C90" s="71"/>
      <c r="D90" s="71"/>
      <c r="E90" s="71"/>
      <c r="F90" s="71"/>
      <c r="G90" s="71"/>
      <c r="H90" s="71"/>
      <c r="I90" s="71">
        <v>6827594.6699999999</v>
      </c>
      <c r="J90" s="71">
        <v>212340722.99999997</v>
      </c>
      <c r="K90" s="71">
        <v>200654367.40000001</v>
      </c>
      <c r="L90" s="71">
        <v>378785009.22999996</v>
      </c>
    </row>
    <row r="91" spans="1:12" x14ac:dyDescent="0.25">
      <c r="A91" s="64" t="s">
        <v>49</v>
      </c>
      <c r="B91" s="104" t="s">
        <v>82</v>
      </c>
      <c r="C91" s="104" t="s">
        <v>82</v>
      </c>
      <c r="D91" s="104">
        <v>659269.17000000004</v>
      </c>
      <c r="E91" s="71">
        <v>3222562.62</v>
      </c>
      <c r="F91" s="71">
        <v>2847378.13</v>
      </c>
      <c r="G91" s="71">
        <v>2586211.5699999994</v>
      </c>
      <c r="H91" s="71">
        <v>2126560.85</v>
      </c>
      <c r="I91" s="71">
        <v>297992.32000000001</v>
      </c>
      <c r="J91" s="71">
        <v>635330.09999999986</v>
      </c>
      <c r="K91" s="71">
        <v>53024.360000000008</v>
      </c>
      <c r="L91" s="71">
        <v>26310.670000000002</v>
      </c>
    </row>
    <row r="92" spans="1:12" x14ac:dyDescent="0.25">
      <c r="A92" s="64"/>
      <c r="B92" s="104"/>
      <c r="C92" s="104"/>
      <c r="D92" s="104"/>
      <c r="E92" s="98"/>
      <c r="F92" s="98"/>
      <c r="G92" s="98"/>
      <c r="H92" s="98"/>
      <c r="I92" s="98"/>
      <c r="J92" s="98"/>
      <c r="K92" s="98"/>
      <c r="L92" s="98"/>
    </row>
    <row r="93" spans="1:12" ht="15.6" x14ac:dyDescent="0.25">
      <c r="A93" s="62" t="s">
        <v>50</v>
      </c>
      <c r="B93" s="105">
        <f>SUM(B94:B96)</f>
        <v>98376900.480000004</v>
      </c>
      <c r="C93" s="105">
        <f>SUM(C94:C96)</f>
        <v>99717785.140000001</v>
      </c>
      <c r="D93" s="105">
        <f>SUM(D94:D96)</f>
        <v>102397835.83</v>
      </c>
      <c r="E93" s="105">
        <f>SUM(E94:E96)</f>
        <v>114888625.69</v>
      </c>
      <c r="F93" s="69">
        <v>112880154.04000001</v>
      </c>
      <c r="G93" s="69">
        <f t="shared" ref="G93:L93" si="12">SUM(G94:G96)</f>
        <v>112363075.543</v>
      </c>
      <c r="H93" s="69">
        <f t="shared" si="12"/>
        <v>110491798.25600001</v>
      </c>
      <c r="I93" s="69">
        <f t="shared" si="12"/>
        <v>114279761.52599999</v>
      </c>
      <c r="J93" s="69">
        <f t="shared" si="12"/>
        <v>321478929.35499996</v>
      </c>
      <c r="K93" s="69">
        <f t="shared" si="12"/>
        <v>297074564.65800005</v>
      </c>
      <c r="L93" s="69">
        <f t="shared" si="12"/>
        <v>294648501.53299999</v>
      </c>
    </row>
    <row r="94" spans="1:12" ht="15.6" x14ac:dyDescent="0.25">
      <c r="A94" s="64" t="s">
        <v>51</v>
      </c>
      <c r="B94" s="106">
        <v>98376900.480000004</v>
      </c>
      <c r="C94" s="107">
        <v>99717785.140000001</v>
      </c>
      <c r="D94" s="107">
        <v>99101489.950000003</v>
      </c>
      <c r="E94" s="107">
        <v>98775812.629999995</v>
      </c>
      <c r="F94" s="107">
        <v>98643263.590000004</v>
      </c>
      <c r="G94" s="107">
        <v>99432017.833000004</v>
      </c>
      <c r="H94" s="107">
        <v>99859448.614000008</v>
      </c>
      <c r="I94" s="107">
        <v>101275184.653</v>
      </c>
      <c r="J94" s="107">
        <v>105961555.80700001</v>
      </c>
      <c r="K94" s="107">
        <v>101974134.14400001</v>
      </c>
      <c r="L94" s="107">
        <v>105124443.605</v>
      </c>
    </row>
    <row r="95" spans="1:12" x14ac:dyDescent="0.25">
      <c r="A95" s="64" t="s">
        <v>91</v>
      </c>
      <c r="B95" s="106"/>
      <c r="C95" s="107"/>
      <c r="D95" s="108"/>
      <c r="E95" s="108"/>
      <c r="F95" s="108"/>
      <c r="G95" s="108"/>
      <c r="H95" s="108"/>
      <c r="I95" s="108">
        <v>11514615.273</v>
      </c>
      <c r="J95" s="108">
        <v>212340723.01799998</v>
      </c>
      <c r="K95" s="108">
        <v>194835308.72400001</v>
      </c>
      <c r="L95" s="108">
        <v>189392504.618</v>
      </c>
    </row>
    <row r="96" spans="1:12" ht="15.6" x14ac:dyDescent="0.25">
      <c r="A96" s="64" t="s">
        <v>52</v>
      </c>
      <c r="B96" s="107" t="s">
        <v>82</v>
      </c>
      <c r="C96" s="107" t="s">
        <v>82</v>
      </c>
      <c r="D96" s="108">
        <v>3296345.88</v>
      </c>
      <c r="E96" s="109">
        <v>16112813.060000001</v>
      </c>
      <c r="F96" s="109">
        <v>14236890.450000001</v>
      </c>
      <c r="G96" s="109">
        <v>12931057.709999997</v>
      </c>
      <c r="H96" s="109">
        <v>10632349.642000001</v>
      </c>
      <c r="I96" s="109">
        <v>1489961.6</v>
      </c>
      <c r="J96" s="109">
        <v>3176650.53</v>
      </c>
      <c r="K96" s="109">
        <v>265121.78999999998</v>
      </c>
      <c r="L96" s="109">
        <v>131553.31000000003</v>
      </c>
    </row>
    <row r="97" spans="1:12" x14ac:dyDescent="0.25">
      <c r="A97" s="64"/>
      <c r="B97" s="104"/>
      <c r="C97" s="104"/>
      <c r="D97" s="104"/>
      <c r="E97" s="98"/>
      <c r="F97" s="98"/>
      <c r="G97" s="98"/>
      <c r="H97" s="98"/>
      <c r="I97" s="98"/>
      <c r="J97" s="98"/>
      <c r="K97" s="98"/>
      <c r="L97" s="98"/>
    </row>
    <row r="98" spans="1:12" x14ac:dyDescent="0.25">
      <c r="A98" s="64"/>
      <c r="B98" s="65"/>
      <c r="C98" s="65"/>
      <c r="D98" s="65"/>
      <c r="E98" s="102"/>
      <c r="F98" s="102"/>
      <c r="G98" s="102"/>
      <c r="H98" s="102"/>
      <c r="I98" s="102"/>
      <c r="J98" s="102"/>
      <c r="K98" s="102"/>
      <c r="L98" s="102"/>
    </row>
    <row r="99" spans="1:12" ht="15.6" x14ac:dyDescent="0.25">
      <c r="A99" s="62" t="s">
        <v>53</v>
      </c>
      <c r="B99" s="97">
        <f>SUM(B100:B101)</f>
        <v>344247967.84000009</v>
      </c>
      <c r="C99" s="103">
        <f>SUM(C100:C101)</f>
        <v>267028231.80999994</v>
      </c>
      <c r="D99" s="103">
        <f>SUM(D100:D101)</f>
        <v>248366443.67999998</v>
      </c>
      <c r="E99" s="103">
        <f>SUM(E100:E101)</f>
        <v>233542963.61000001</v>
      </c>
      <c r="F99" s="103">
        <v>218467792</v>
      </c>
      <c r="G99" s="103">
        <f t="shared" ref="G99:L99" si="13">SUM(G100:G101)</f>
        <v>250712664.00999996</v>
      </c>
      <c r="H99" s="103">
        <f t="shared" si="13"/>
        <v>399916890.48999995</v>
      </c>
      <c r="I99" s="103">
        <f t="shared" si="13"/>
        <v>503679210.96999997</v>
      </c>
      <c r="J99" s="103">
        <f t="shared" si="13"/>
        <v>463528218.39000005</v>
      </c>
      <c r="K99" s="103">
        <f t="shared" si="13"/>
        <v>486800813.81999993</v>
      </c>
      <c r="L99" s="103">
        <f t="shared" si="13"/>
        <v>435653035.55000001</v>
      </c>
    </row>
    <row r="100" spans="1:12" ht="15.6" x14ac:dyDescent="0.25">
      <c r="A100" s="64" t="s">
        <v>54</v>
      </c>
      <c r="B100" s="71">
        <v>339672281.10000008</v>
      </c>
      <c r="C100" s="71">
        <v>262231743.19999996</v>
      </c>
      <c r="D100" s="71">
        <v>243470334.79999998</v>
      </c>
      <c r="E100" s="71">
        <v>227899066.03</v>
      </c>
      <c r="F100" s="71">
        <v>199565095.35000002</v>
      </c>
      <c r="G100" s="71">
        <v>244938162.71999997</v>
      </c>
      <c r="H100" s="71">
        <v>393822182.10999995</v>
      </c>
      <c r="I100" s="71">
        <v>497074656.10999995</v>
      </c>
      <c r="J100" s="71">
        <v>457895091.50000006</v>
      </c>
      <c r="K100" s="71">
        <v>478580516.11999995</v>
      </c>
      <c r="L100" s="71">
        <v>427119232.05000001</v>
      </c>
    </row>
    <row r="101" spans="1:12" ht="15.6" x14ac:dyDescent="0.25">
      <c r="A101" s="64" t="s">
        <v>55</v>
      </c>
      <c r="B101" s="71">
        <v>4575686.74</v>
      </c>
      <c r="C101" s="71">
        <v>4796488.6099999994</v>
      </c>
      <c r="D101" s="71">
        <v>4896108.88</v>
      </c>
      <c r="E101" s="71">
        <v>5643897.5800000001</v>
      </c>
      <c r="F101" s="71">
        <v>18902696.649999999</v>
      </c>
      <c r="G101" s="71">
        <v>5774501.2899999991</v>
      </c>
      <c r="H101" s="71">
        <v>6094708.3799999999</v>
      </c>
      <c r="I101" s="71">
        <v>6604554.8600000003</v>
      </c>
      <c r="J101" s="71">
        <v>5633126.8899999997</v>
      </c>
      <c r="K101" s="71">
        <v>8220297.7000000002</v>
      </c>
      <c r="L101" s="71">
        <v>8533803.5</v>
      </c>
    </row>
    <row r="102" spans="1:12" x14ac:dyDescent="0.25">
      <c r="A102" s="64"/>
      <c r="B102" s="71"/>
      <c r="C102" s="71"/>
      <c r="D102" s="71"/>
      <c r="E102" s="98"/>
      <c r="F102" s="98"/>
      <c r="G102" s="98"/>
      <c r="H102" s="98"/>
      <c r="I102" s="98"/>
      <c r="J102" s="98"/>
      <c r="K102" s="98"/>
      <c r="L102" s="98"/>
    </row>
    <row r="103" spans="1:12" ht="15.6" x14ac:dyDescent="0.25">
      <c r="A103" s="62" t="s">
        <v>56</v>
      </c>
      <c r="B103" s="99">
        <f>SUM(B104:B105)</f>
        <v>74521</v>
      </c>
      <c r="C103" s="99">
        <f>SUM(C104:C105)</f>
        <v>46583</v>
      </c>
      <c r="D103" s="99">
        <f>SUM(D104:D105)</f>
        <v>38974</v>
      </c>
      <c r="E103" s="99">
        <f>SUM(E104:E105)</f>
        <v>39785</v>
      </c>
      <c r="F103" s="72">
        <v>38592</v>
      </c>
      <c r="G103" s="72">
        <f t="shared" ref="G103:L103" si="14">SUM(G104:G105)</f>
        <v>46954</v>
      </c>
      <c r="H103" s="72">
        <f t="shared" si="14"/>
        <v>84528</v>
      </c>
      <c r="I103" s="72">
        <f t="shared" si="14"/>
        <v>106224</v>
      </c>
      <c r="J103" s="72">
        <f t="shared" si="14"/>
        <v>94044</v>
      </c>
      <c r="K103" s="72">
        <f t="shared" si="14"/>
        <v>103287</v>
      </c>
      <c r="L103" s="72">
        <f t="shared" si="14"/>
        <v>89284</v>
      </c>
    </row>
    <row r="104" spans="1:12" ht="15.6" x14ac:dyDescent="0.25">
      <c r="A104" s="64" t="s">
        <v>54</v>
      </c>
      <c r="B104" s="100">
        <v>62858</v>
      </c>
      <c r="C104" s="75">
        <v>36901</v>
      </c>
      <c r="D104" s="75">
        <v>31327</v>
      </c>
      <c r="E104" s="75">
        <v>29369</v>
      </c>
      <c r="F104" s="75">
        <v>26670</v>
      </c>
      <c r="G104" s="75">
        <v>40133</v>
      </c>
      <c r="H104" s="75">
        <v>77077</v>
      </c>
      <c r="I104" s="75">
        <v>96816</v>
      </c>
      <c r="J104" s="75">
        <v>84607</v>
      </c>
      <c r="K104" s="75">
        <v>85932</v>
      </c>
      <c r="L104" s="75">
        <v>71920</v>
      </c>
    </row>
    <row r="105" spans="1:12" ht="15.6" x14ac:dyDescent="0.25">
      <c r="A105" s="64" t="s">
        <v>55</v>
      </c>
      <c r="B105" s="100">
        <v>11663</v>
      </c>
      <c r="C105" s="75">
        <v>9682</v>
      </c>
      <c r="D105" s="75">
        <v>7647</v>
      </c>
      <c r="E105" s="75">
        <v>10416</v>
      </c>
      <c r="F105" s="75">
        <v>11922</v>
      </c>
      <c r="G105" s="75">
        <v>6821</v>
      </c>
      <c r="H105" s="75">
        <v>7451</v>
      </c>
      <c r="I105" s="75">
        <v>9408</v>
      </c>
      <c r="J105" s="75">
        <v>9437</v>
      </c>
      <c r="K105" s="75">
        <v>17355</v>
      </c>
      <c r="L105" s="75">
        <v>17364</v>
      </c>
    </row>
    <row r="106" spans="1:12" x14ac:dyDescent="0.25">
      <c r="A106" s="64"/>
      <c r="B106" s="100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 x14ac:dyDescent="0.25">
      <c r="A107" s="64"/>
      <c r="B107" s="100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 ht="15.6" x14ac:dyDescent="0.25">
      <c r="A108" s="62" t="s">
        <v>57</v>
      </c>
      <c r="B108" s="80">
        <v>4246134.8499999996</v>
      </c>
      <c r="C108" s="80">
        <v>4498507.57</v>
      </c>
      <c r="D108" s="80">
        <v>4738563.7300000004</v>
      </c>
      <c r="E108" s="110">
        <v>4763462.54</v>
      </c>
      <c r="F108" s="110">
        <v>5069617.6400000006</v>
      </c>
      <c r="G108" s="110">
        <v>5467134.0099999998</v>
      </c>
      <c r="H108" s="110">
        <v>5305827.4700000007</v>
      </c>
      <c r="I108" s="110">
        <v>4966827.84</v>
      </c>
      <c r="J108" s="110">
        <v>4873567.0999999996</v>
      </c>
      <c r="K108" s="110">
        <v>5467820.0700000003</v>
      </c>
      <c r="L108" s="110">
        <v>5092061.7300000004</v>
      </c>
    </row>
    <row r="109" spans="1:12" x14ac:dyDescent="0.25">
      <c r="A109" s="62"/>
      <c r="B109" s="111"/>
      <c r="C109" s="80"/>
      <c r="D109" s="80"/>
      <c r="E109" s="110"/>
      <c r="F109" s="110"/>
      <c r="G109" s="110"/>
      <c r="H109" s="110"/>
      <c r="I109" s="110"/>
      <c r="J109" s="110"/>
      <c r="K109" s="110"/>
      <c r="L109" s="110"/>
    </row>
    <row r="110" spans="1:12" x14ac:dyDescent="0.25">
      <c r="A110" s="62"/>
      <c r="B110" s="111"/>
      <c r="C110" s="80"/>
      <c r="D110" s="80"/>
      <c r="E110" s="110"/>
      <c r="F110" s="110"/>
      <c r="G110" s="110"/>
      <c r="H110" s="110"/>
      <c r="I110" s="110"/>
      <c r="J110" s="110"/>
      <c r="K110" s="110"/>
      <c r="L110" s="110"/>
    </row>
    <row r="111" spans="1:12" x14ac:dyDescent="0.25">
      <c r="A111" s="62" t="s">
        <v>83</v>
      </c>
      <c r="B111" s="112">
        <v>1.03</v>
      </c>
      <c r="C111" s="113">
        <v>1.19</v>
      </c>
      <c r="D111" s="113">
        <v>1.1599999999999999</v>
      </c>
      <c r="E111" s="113">
        <v>1.26</v>
      </c>
      <c r="F111" s="113">
        <v>1.43</v>
      </c>
      <c r="G111" s="113">
        <v>1.46</v>
      </c>
      <c r="H111" s="113">
        <v>1.5</v>
      </c>
      <c r="I111" s="113">
        <v>1.59</v>
      </c>
      <c r="J111" s="113">
        <v>1.41</v>
      </c>
      <c r="K111" s="113">
        <v>1.6</v>
      </c>
      <c r="L111" s="113">
        <v>1.74</v>
      </c>
    </row>
    <row r="112" spans="1:12" x14ac:dyDescent="0.25">
      <c r="A112" s="81"/>
      <c r="B112" s="81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4" spans="1:1" ht="15.6" x14ac:dyDescent="0.25">
      <c r="A114" s="83" t="s">
        <v>58</v>
      </c>
    </row>
    <row r="115" spans="1:1" ht="15.6" x14ac:dyDescent="0.25">
      <c r="A115" s="83" t="s">
        <v>84</v>
      </c>
    </row>
    <row r="116" spans="1:1" ht="15.6" x14ac:dyDescent="0.25">
      <c r="A116" s="83" t="s">
        <v>60</v>
      </c>
    </row>
    <row r="117" spans="1:1" ht="15.6" x14ac:dyDescent="0.25">
      <c r="A117" s="83" t="s">
        <v>61</v>
      </c>
    </row>
    <row r="118" spans="1:1" ht="15.6" x14ac:dyDescent="0.25">
      <c r="A118" s="83" t="s">
        <v>62</v>
      </c>
    </row>
    <row r="119" spans="1:1" ht="15.6" x14ac:dyDescent="0.25">
      <c r="A119" s="83" t="s">
        <v>63</v>
      </c>
    </row>
    <row r="120" spans="1:1" ht="15.6" x14ac:dyDescent="0.25">
      <c r="A120" s="83" t="s">
        <v>64</v>
      </c>
    </row>
    <row r="121" spans="1:1" ht="15.6" x14ac:dyDescent="0.25">
      <c r="A121" s="83" t="s">
        <v>65</v>
      </c>
    </row>
    <row r="122" spans="1:1" ht="15.6" x14ac:dyDescent="0.25">
      <c r="A122" s="83" t="s">
        <v>66</v>
      </c>
    </row>
    <row r="123" spans="1:1" ht="15.6" x14ac:dyDescent="0.25">
      <c r="A123" s="83" t="s">
        <v>67</v>
      </c>
    </row>
    <row r="124" spans="1:1" ht="15.6" x14ac:dyDescent="0.25">
      <c r="A124" s="83" t="s">
        <v>68</v>
      </c>
    </row>
    <row r="125" spans="1:1" ht="15.6" x14ac:dyDescent="0.25">
      <c r="A125" s="83" t="s">
        <v>69</v>
      </c>
    </row>
    <row r="126" spans="1:1" ht="15.6" x14ac:dyDescent="0.25">
      <c r="A126" s="83" t="s">
        <v>70</v>
      </c>
    </row>
    <row r="127" spans="1:1" ht="15.6" x14ac:dyDescent="0.25">
      <c r="A127" s="83" t="s">
        <v>71</v>
      </c>
    </row>
    <row r="128" spans="1:1" ht="15.6" x14ac:dyDescent="0.25">
      <c r="A128" s="83" t="s">
        <v>72</v>
      </c>
    </row>
    <row r="129" spans="1:1" ht="15.6" x14ac:dyDescent="0.25">
      <c r="A129" s="83" t="s">
        <v>73</v>
      </c>
    </row>
    <row r="130" spans="1:1" x14ac:dyDescent="0.25">
      <c r="A130" s="85"/>
    </row>
    <row r="131" spans="1:1" x14ac:dyDescent="0.25">
      <c r="A131" s="86" t="s">
        <v>74</v>
      </c>
    </row>
    <row r="133" spans="1:1" x14ac:dyDescent="0.25">
      <c r="A133" s="54"/>
    </row>
    <row r="134" spans="1:1" x14ac:dyDescent="0.25">
      <c r="A134" s="87"/>
    </row>
    <row r="135" spans="1:1" x14ac:dyDescent="0.25">
      <c r="A135" s="87"/>
    </row>
    <row r="136" spans="1:1" ht="15.6" x14ac:dyDescent="0.25">
      <c r="A136" s="83"/>
    </row>
    <row r="137" spans="1:1" ht="15.6" x14ac:dyDescent="0.25">
      <c r="A137" s="83"/>
    </row>
    <row r="138" spans="1:1" ht="15.6" x14ac:dyDescent="0.25">
      <c r="A138" s="83"/>
    </row>
    <row r="139" spans="1:1" ht="15.6" x14ac:dyDescent="0.25">
      <c r="A139" s="83"/>
    </row>
    <row r="140" spans="1:1" ht="15.6" x14ac:dyDescent="0.25">
      <c r="A140" s="83"/>
    </row>
    <row r="141" spans="1:1" ht="15.6" x14ac:dyDescent="0.25">
      <c r="A141" s="83"/>
    </row>
    <row r="142" spans="1:1" ht="15.6" x14ac:dyDescent="0.25">
      <c r="A142" s="83"/>
    </row>
    <row r="143" spans="1:1" ht="15.6" x14ac:dyDescent="0.25">
      <c r="A143" s="83"/>
    </row>
    <row r="144" spans="1:1" ht="15.6" x14ac:dyDescent="0.25">
      <c r="A144" s="83"/>
    </row>
    <row r="145" spans="1:1" ht="15.6" x14ac:dyDescent="0.25">
      <c r="A145" s="83"/>
    </row>
    <row r="146" spans="1:1" ht="15.6" x14ac:dyDescent="0.25">
      <c r="A146" s="83"/>
    </row>
    <row r="147" spans="1:1" ht="15.6" x14ac:dyDescent="0.25">
      <c r="A147" s="83"/>
    </row>
    <row r="148" spans="1:1" ht="15.6" x14ac:dyDescent="0.25">
      <c r="A148" s="83"/>
    </row>
  </sheetData>
  <mergeCells count="2">
    <mergeCell ref="A1:L1"/>
    <mergeCell ref="A2:L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sqref="A1:M1"/>
    </sheetView>
  </sheetViews>
  <sheetFormatPr defaultColWidth="9.109375" defaultRowHeight="13.2" x14ac:dyDescent="0.25"/>
  <cols>
    <col min="1" max="1" width="70.5546875" style="49" customWidth="1"/>
    <col min="2" max="2" width="13.44140625" style="45" customWidth="1"/>
    <col min="3" max="3" width="13.88671875" style="45" customWidth="1"/>
    <col min="4" max="5" width="12.5546875" style="45" customWidth="1"/>
    <col min="6" max="8" width="12.5546875" style="4" customWidth="1"/>
    <col min="9" max="9" width="14.109375" style="4" customWidth="1"/>
    <col min="10" max="10" width="14.88671875" style="4" customWidth="1"/>
    <col min="11" max="11" width="14.109375" style="4" customWidth="1"/>
    <col min="12" max="12" width="13.88671875" style="4" customWidth="1"/>
    <col min="13" max="13" width="14.44140625" style="4" customWidth="1"/>
    <col min="14" max="14" width="9.109375" style="4"/>
    <col min="15" max="15" width="15.44140625" style="4" bestFit="1" customWidth="1"/>
    <col min="16" max="16384" width="9.109375" style="4"/>
  </cols>
  <sheetData>
    <row r="1" spans="1:15" s="1" customFormat="1" ht="24.6" x14ac:dyDescent="0.4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5" s="1" customFormat="1" ht="24.6" x14ac:dyDescent="0.4">
      <c r="A2" s="118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4" spans="1: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6" x14ac:dyDescent="0.3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5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5.6" x14ac:dyDescent="0.25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5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5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5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5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5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5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5.6" x14ac:dyDescent="0.25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5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5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5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5.6" x14ac:dyDescent="0.25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5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5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5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5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5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5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5.6" x14ac:dyDescent="0.25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5.6" x14ac:dyDescent="0.25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5.6" x14ac:dyDescent="0.25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5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5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5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5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5.6" x14ac:dyDescent="0.25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5.6" x14ac:dyDescent="0.25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5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5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5.6" x14ac:dyDescent="0.25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5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5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5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5.6" x14ac:dyDescent="0.25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5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5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5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5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5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5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5.6" x14ac:dyDescent="0.25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5.6" x14ac:dyDescent="0.25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5.6" x14ac:dyDescent="0.25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5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5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5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5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5.6" x14ac:dyDescent="0.25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5.6" x14ac:dyDescent="0.25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5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5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5.6" x14ac:dyDescent="0.25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5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5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5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5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5.6" x14ac:dyDescent="0.25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5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5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5.6" x14ac:dyDescent="0.25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5.6" x14ac:dyDescent="0.25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5.6" x14ac:dyDescent="0.25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5.6" x14ac:dyDescent="0.25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5.6" x14ac:dyDescent="0.25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5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5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5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5.6" x14ac:dyDescent="0.25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5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5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5.6" x14ac:dyDescent="0.25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5.6" x14ac:dyDescent="0.25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5.6" x14ac:dyDescent="0.25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5.6" x14ac:dyDescent="0.25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5.6" x14ac:dyDescent="0.25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5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5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5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5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5.6" x14ac:dyDescent="0.25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5.6" x14ac:dyDescent="0.25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5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5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5.6" x14ac:dyDescent="0.25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5.6" x14ac:dyDescent="0.25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5.6" x14ac:dyDescent="0.25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5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5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5.6" x14ac:dyDescent="0.25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5.6" x14ac:dyDescent="0.25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5.6" x14ac:dyDescent="0.25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5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5.6" x14ac:dyDescent="0.25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5.6" x14ac:dyDescent="0.25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5.6" x14ac:dyDescent="0.25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5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5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5.6" x14ac:dyDescent="0.25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5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5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5.6" x14ac:dyDescent="0.25">
      <c r="A110" s="44" t="s">
        <v>58</v>
      </c>
    </row>
    <row r="111" spans="1:13" s="45" customFormat="1" ht="15.6" x14ac:dyDescent="0.25">
      <c r="A111" s="44" t="s">
        <v>59</v>
      </c>
      <c r="F111" s="4"/>
      <c r="G111" s="4"/>
    </row>
    <row r="112" spans="1:13" s="45" customFormat="1" ht="15.6" x14ac:dyDescent="0.25">
      <c r="A112" s="44" t="s">
        <v>60</v>
      </c>
      <c r="F112" s="4"/>
      <c r="G112" s="4"/>
    </row>
    <row r="113" spans="1:7" s="45" customFormat="1" ht="15.6" x14ac:dyDescent="0.25">
      <c r="A113" s="44" t="s">
        <v>61</v>
      </c>
      <c r="F113" s="4"/>
      <c r="G113" s="4"/>
    </row>
    <row r="114" spans="1:7" s="45" customFormat="1" ht="15.6" x14ac:dyDescent="0.25">
      <c r="A114" s="44" t="s">
        <v>62</v>
      </c>
      <c r="F114" s="4"/>
      <c r="G114" s="4"/>
    </row>
    <row r="115" spans="1:7" s="45" customFormat="1" ht="15.6" x14ac:dyDescent="0.25">
      <c r="A115" s="44" t="s">
        <v>63</v>
      </c>
      <c r="F115" s="4"/>
      <c r="G115" s="4"/>
    </row>
    <row r="116" spans="1:7" s="45" customFormat="1" ht="15.6" x14ac:dyDescent="0.25">
      <c r="A116" s="44" t="s">
        <v>64</v>
      </c>
      <c r="F116" s="4"/>
      <c r="G116" s="4"/>
    </row>
    <row r="117" spans="1:7" s="45" customFormat="1" ht="15.6" x14ac:dyDescent="0.25">
      <c r="A117" s="44" t="s">
        <v>65</v>
      </c>
      <c r="F117" s="4"/>
      <c r="G117" s="4"/>
    </row>
    <row r="118" spans="1:7" s="45" customFormat="1" ht="15.6" x14ac:dyDescent="0.25">
      <c r="A118" s="44" t="s">
        <v>66</v>
      </c>
      <c r="F118" s="4"/>
      <c r="G118" s="4"/>
    </row>
    <row r="119" spans="1:7" s="45" customFormat="1" ht="15.6" x14ac:dyDescent="0.25">
      <c r="A119" s="44" t="s">
        <v>67</v>
      </c>
      <c r="F119" s="4"/>
      <c r="G119" s="4"/>
    </row>
    <row r="120" spans="1:7" s="45" customFormat="1" ht="15.6" x14ac:dyDescent="0.25">
      <c r="A120" s="44" t="s">
        <v>68</v>
      </c>
      <c r="F120" s="4"/>
      <c r="G120" s="4"/>
    </row>
    <row r="121" spans="1:7" s="45" customFormat="1" ht="15.6" x14ac:dyDescent="0.25">
      <c r="A121" s="44" t="s">
        <v>69</v>
      </c>
      <c r="F121" s="4"/>
      <c r="G121" s="4"/>
    </row>
    <row r="122" spans="1:7" s="45" customFormat="1" ht="15.6" x14ac:dyDescent="0.25">
      <c r="A122" s="44" t="s">
        <v>70</v>
      </c>
      <c r="F122" s="4"/>
      <c r="G122" s="4"/>
    </row>
    <row r="123" spans="1:7" s="45" customFormat="1" ht="15.6" x14ac:dyDescent="0.25">
      <c r="A123" s="44" t="s">
        <v>71</v>
      </c>
      <c r="F123" s="4"/>
      <c r="G123" s="4"/>
    </row>
    <row r="124" spans="1:7" s="45" customFormat="1" ht="15.6" x14ac:dyDescent="0.25">
      <c r="A124" s="44" t="s">
        <v>72</v>
      </c>
      <c r="F124" s="4"/>
      <c r="G124" s="4"/>
    </row>
    <row r="125" spans="1:7" s="45" customFormat="1" ht="15.6" x14ac:dyDescent="0.25">
      <c r="A125" s="44" t="s">
        <v>73</v>
      </c>
      <c r="F125" s="4"/>
      <c r="G125" s="4"/>
    </row>
    <row r="126" spans="1:7" s="45" customFormat="1" x14ac:dyDescent="0.25">
      <c r="A126" s="46"/>
      <c r="F126" s="4"/>
      <c r="G126" s="4"/>
    </row>
    <row r="127" spans="1:7" s="45" customFormat="1" x14ac:dyDescent="0.25">
      <c r="A127" s="47" t="s">
        <v>74</v>
      </c>
      <c r="F127" s="4"/>
      <c r="G127" s="4"/>
    </row>
    <row r="129" spans="1:7" s="45" customFormat="1" x14ac:dyDescent="0.25">
      <c r="A129" s="4"/>
      <c r="F129" s="4"/>
      <c r="G129" s="4"/>
    </row>
    <row r="130" spans="1:7" s="45" customFormat="1" x14ac:dyDescent="0.25">
      <c r="A130" s="48"/>
      <c r="F130" s="4"/>
      <c r="G130" s="4"/>
    </row>
    <row r="131" spans="1:7" s="45" customFormat="1" x14ac:dyDescent="0.25">
      <c r="A131" s="48"/>
      <c r="F131" s="4"/>
      <c r="G131" s="4"/>
    </row>
    <row r="132" spans="1:7" s="45" customFormat="1" ht="15.6" x14ac:dyDescent="0.25">
      <c r="A132" s="44"/>
      <c r="F132" s="4"/>
      <c r="G132" s="4"/>
    </row>
    <row r="133" spans="1:7" s="45" customFormat="1" ht="15.6" x14ac:dyDescent="0.25">
      <c r="A133" s="44"/>
      <c r="F133" s="4"/>
      <c r="G133" s="4"/>
    </row>
    <row r="134" spans="1:7" s="45" customFormat="1" ht="15.6" x14ac:dyDescent="0.25">
      <c r="A134" s="44"/>
      <c r="F134" s="4"/>
      <c r="G134" s="4"/>
    </row>
    <row r="135" spans="1:7" s="45" customFormat="1" ht="15.6" x14ac:dyDescent="0.25">
      <c r="A135" s="44"/>
      <c r="F135" s="4"/>
      <c r="G135" s="4"/>
    </row>
    <row r="136" spans="1:7" s="45" customFormat="1" ht="15.6" x14ac:dyDescent="0.25">
      <c r="A136" s="44"/>
      <c r="F136" s="4"/>
      <c r="G136" s="4"/>
    </row>
    <row r="137" spans="1:7" s="45" customFormat="1" ht="15.6" x14ac:dyDescent="0.25">
      <c r="A137" s="44"/>
      <c r="F137" s="4"/>
      <c r="G137" s="4"/>
    </row>
    <row r="138" spans="1:7" s="45" customFormat="1" ht="15.6" x14ac:dyDescent="0.25">
      <c r="A138" s="44"/>
      <c r="F138" s="4"/>
      <c r="G138" s="4"/>
    </row>
    <row r="139" spans="1:7" s="45" customFormat="1" ht="15.6" x14ac:dyDescent="0.25">
      <c r="A139" s="44"/>
      <c r="F139" s="4"/>
      <c r="G139" s="4"/>
    </row>
    <row r="140" spans="1:7" s="45" customFormat="1" ht="15.6" x14ac:dyDescent="0.25">
      <c r="A140" s="44"/>
      <c r="F140" s="4"/>
      <c r="G140" s="4"/>
    </row>
    <row r="141" spans="1:7" s="45" customFormat="1" ht="15.6" x14ac:dyDescent="0.25">
      <c r="A141" s="44"/>
      <c r="F141" s="4"/>
      <c r="G141" s="4"/>
    </row>
    <row r="142" spans="1:7" s="45" customFormat="1" ht="15.6" x14ac:dyDescent="0.25">
      <c r="A142" s="44"/>
      <c r="F142" s="4"/>
      <c r="G142" s="4"/>
    </row>
    <row r="143" spans="1:7" s="45" customFormat="1" ht="15.6" x14ac:dyDescent="0.25">
      <c r="A143" s="44"/>
      <c r="F143" s="4"/>
      <c r="G143" s="4"/>
    </row>
    <row r="144" spans="1:7" s="45" customFormat="1" ht="15.6" x14ac:dyDescent="0.25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4"/>
  <sheetViews>
    <sheetView zoomScaleNormal="100" workbookViewId="0">
      <selection sqref="A1:M1"/>
    </sheetView>
  </sheetViews>
  <sheetFormatPr defaultRowHeight="13.2" x14ac:dyDescent="0.25"/>
  <cols>
    <col min="1" max="1" width="69.44140625" style="88" customWidth="1"/>
    <col min="2" max="3" width="12.5546875" style="84" customWidth="1"/>
    <col min="4" max="13" width="12.5546875" style="54" customWidth="1"/>
    <col min="14" max="254" width="9.109375" style="54"/>
    <col min="255" max="255" width="69.44140625" style="54" customWidth="1"/>
    <col min="256" max="265" width="12.5546875" style="54" customWidth="1"/>
    <col min="266" max="510" width="9.109375" style="54"/>
    <col min="511" max="511" width="69.44140625" style="54" customWidth="1"/>
    <col min="512" max="521" width="12.5546875" style="54" customWidth="1"/>
    <col min="522" max="766" width="9.109375" style="54"/>
    <col min="767" max="767" width="69.44140625" style="54" customWidth="1"/>
    <col min="768" max="777" width="12.5546875" style="54" customWidth="1"/>
    <col min="778" max="1022" width="9.109375" style="54"/>
    <col min="1023" max="1023" width="69.44140625" style="54" customWidth="1"/>
    <col min="1024" max="1033" width="12.5546875" style="54" customWidth="1"/>
    <col min="1034" max="1278" width="9.109375" style="54"/>
    <col min="1279" max="1279" width="69.44140625" style="54" customWidth="1"/>
    <col min="1280" max="1289" width="12.5546875" style="54" customWidth="1"/>
    <col min="1290" max="1534" width="9.109375" style="54"/>
    <col min="1535" max="1535" width="69.44140625" style="54" customWidth="1"/>
    <col min="1536" max="1545" width="12.5546875" style="54" customWidth="1"/>
    <col min="1546" max="1790" width="9.109375" style="54"/>
    <col min="1791" max="1791" width="69.44140625" style="54" customWidth="1"/>
    <col min="1792" max="1801" width="12.5546875" style="54" customWidth="1"/>
    <col min="1802" max="2046" width="9.109375" style="54"/>
    <col min="2047" max="2047" width="69.44140625" style="54" customWidth="1"/>
    <col min="2048" max="2057" width="12.5546875" style="54" customWidth="1"/>
    <col min="2058" max="2302" width="9.109375" style="54"/>
    <col min="2303" max="2303" width="69.44140625" style="54" customWidth="1"/>
    <col min="2304" max="2313" width="12.5546875" style="54" customWidth="1"/>
    <col min="2314" max="2558" width="9.109375" style="54"/>
    <col min="2559" max="2559" width="69.44140625" style="54" customWidth="1"/>
    <col min="2560" max="2569" width="12.5546875" style="54" customWidth="1"/>
    <col min="2570" max="2814" width="9.109375" style="54"/>
    <col min="2815" max="2815" width="69.44140625" style="54" customWidth="1"/>
    <col min="2816" max="2825" width="12.5546875" style="54" customWidth="1"/>
    <col min="2826" max="3070" width="9.109375" style="54"/>
    <col min="3071" max="3071" width="69.44140625" style="54" customWidth="1"/>
    <col min="3072" max="3081" width="12.5546875" style="54" customWidth="1"/>
    <col min="3082" max="3326" width="9.109375" style="54"/>
    <col min="3327" max="3327" width="69.44140625" style="54" customWidth="1"/>
    <col min="3328" max="3337" width="12.5546875" style="54" customWidth="1"/>
    <col min="3338" max="3582" width="9.109375" style="54"/>
    <col min="3583" max="3583" width="69.44140625" style="54" customWidth="1"/>
    <col min="3584" max="3593" width="12.5546875" style="54" customWidth="1"/>
    <col min="3594" max="3838" width="9.109375" style="54"/>
    <col min="3839" max="3839" width="69.44140625" style="54" customWidth="1"/>
    <col min="3840" max="3849" width="12.5546875" style="54" customWidth="1"/>
    <col min="3850" max="4094" width="9.109375" style="54"/>
    <col min="4095" max="4095" width="69.44140625" style="54" customWidth="1"/>
    <col min="4096" max="4105" width="12.5546875" style="54" customWidth="1"/>
    <col min="4106" max="4350" width="9.109375" style="54"/>
    <col min="4351" max="4351" width="69.44140625" style="54" customWidth="1"/>
    <col min="4352" max="4361" width="12.5546875" style="54" customWidth="1"/>
    <col min="4362" max="4606" width="9.109375" style="54"/>
    <col min="4607" max="4607" width="69.44140625" style="54" customWidth="1"/>
    <col min="4608" max="4617" width="12.5546875" style="54" customWidth="1"/>
    <col min="4618" max="4862" width="9.109375" style="54"/>
    <col min="4863" max="4863" width="69.44140625" style="54" customWidth="1"/>
    <col min="4864" max="4873" width="12.5546875" style="54" customWidth="1"/>
    <col min="4874" max="5118" width="9.109375" style="54"/>
    <col min="5119" max="5119" width="69.44140625" style="54" customWidth="1"/>
    <col min="5120" max="5129" width="12.5546875" style="54" customWidth="1"/>
    <col min="5130" max="5374" width="9.109375" style="54"/>
    <col min="5375" max="5375" width="69.44140625" style="54" customWidth="1"/>
    <col min="5376" max="5385" width="12.5546875" style="54" customWidth="1"/>
    <col min="5386" max="5630" width="9.109375" style="54"/>
    <col min="5631" max="5631" width="69.44140625" style="54" customWidth="1"/>
    <col min="5632" max="5641" width="12.5546875" style="54" customWidth="1"/>
    <col min="5642" max="5886" width="9.109375" style="54"/>
    <col min="5887" max="5887" width="69.44140625" style="54" customWidth="1"/>
    <col min="5888" max="5897" width="12.5546875" style="54" customWidth="1"/>
    <col min="5898" max="6142" width="9.109375" style="54"/>
    <col min="6143" max="6143" width="69.44140625" style="54" customWidth="1"/>
    <col min="6144" max="6153" width="12.5546875" style="54" customWidth="1"/>
    <col min="6154" max="6398" width="9.109375" style="54"/>
    <col min="6399" max="6399" width="69.44140625" style="54" customWidth="1"/>
    <col min="6400" max="6409" width="12.5546875" style="54" customWidth="1"/>
    <col min="6410" max="6654" width="9.109375" style="54"/>
    <col min="6655" max="6655" width="69.44140625" style="54" customWidth="1"/>
    <col min="6656" max="6665" width="12.5546875" style="54" customWidth="1"/>
    <col min="6666" max="6910" width="9.109375" style="54"/>
    <col min="6911" max="6911" width="69.44140625" style="54" customWidth="1"/>
    <col min="6912" max="6921" width="12.5546875" style="54" customWidth="1"/>
    <col min="6922" max="7166" width="9.109375" style="54"/>
    <col min="7167" max="7167" width="69.44140625" style="54" customWidth="1"/>
    <col min="7168" max="7177" width="12.5546875" style="54" customWidth="1"/>
    <col min="7178" max="7422" width="9.109375" style="54"/>
    <col min="7423" max="7423" width="69.44140625" style="54" customWidth="1"/>
    <col min="7424" max="7433" width="12.5546875" style="54" customWidth="1"/>
    <col min="7434" max="7678" width="9.109375" style="54"/>
    <col min="7679" max="7679" width="69.44140625" style="54" customWidth="1"/>
    <col min="7680" max="7689" width="12.5546875" style="54" customWidth="1"/>
    <col min="7690" max="7934" width="9.109375" style="54"/>
    <col min="7935" max="7935" width="69.44140625" style="54" customWidth="1"/>
    <col min="7936" max="7945" width="12.5546875" style="54" customWidth="1"/>
    <col min="7946" max="8190" width="9.109375" style="54"/>
    <col min="8191" max="8191" width="69.44140625" style="54" customWidth="1"/>
    <col min="8192" max="8201" width="12.5546875" style="54" customWidth="1"/>
    <col min="8202" max="8446" width="9.109375" style="54"/>
    <col min="8447" max="8447" width="69.44140625" style="54" customWidth="1"/>
    <col min="8448" max="8457" width="12.5546875" style="54" customWidth="1"/>
    <col min="8458" max="8702" width="9.109375" style="54"/>
    <col min="8703" max="8703" width="69.44140625" style="54" customWidth="1"/>
    <col min="8704" max="8713" width="12.5546875" style="54" customWidth="1"/>
    <col min="8714" max="8958" width="9.109375" style="54"/>
    <col min="8959" max="8959" width="69.44140625" style="54" customWidth="1"/>
    <col min="8960" max="8969" width="12.5546875" style="54" customWidth="1"/>
    <col min="8970" max="9214" width="9.109375" style="54"/>
    <col min="9215" max="9215" width="69.44140625" style="54" customWidth="1"/>
    <col min="9216" max="9225" width="12.5546875" style="54" customWidth="1"/>
    <col min="9226" max="9470" width="9.109375" style="54"/>
    <col min="9471" max="9471" width="69.44140625" style="54" customWidth="1"/>
    <col min="9472" max="9481" width="12.5546875" style="54" customWidth="1"/>
    <col min="9482" max="9726" width="9.109375" style="54"/>
    <col min="9727" max="9727" width="69.44140625" style="54" customWidth="1"/>
    <col min="9728" max="9737" width="12.5546875" style="54" customWidth="1"/>
    <col min="9738" max="9982" width="9.109375" style="54"/>
    <col min="9983" max="9983" width="69.44140625" style="54" customWidth="1"/>
    <col min="9984" max="9993" width="12.5546875" style="54" customWidth="1"/>
    <col min="9994" max="10238" width="9.109375" style="54"/>
    <col min="10239" max="10239" width="69.44140625" style="54" customWidth="1"/>
    <col min="10240" max="10249" width="12.5546875" style="54" customWidth="1"/>
    <col min="10250" max="10494" width="9.109375" style="54"/>
    <col min="10495" max="10495" width="69.44140625" style="54" customWidth="1"/>
    <col min="10496" max="10505" width="12.5546875" style="54" customWidth="1"/>
    <col min="10506" max="10750" width="9.109375" style="54"/>
    <col min="10751" max="10751" width="69.44140625" style="54" customWidth="1"/>
    <col min="10752" max="10761" width="12.5546875" style="54" customWidth="1"/>
    <col min="10762" max="11006" width="9.109375" style="54"/>
    <col min="11007" max="11007" width="69.44140625" style="54" customWidth="1"/>
    <col min="11008" max="11017" width="12.5546875" style="54" customWidth="1"/>
    <col min="11018" max="11262" width="9.109375" style="54"/>
    <col min="11263" max="11263" width="69.44140625" style="54" customWidth="1"/>
    <col min="11264" max="11273" width="12.5546875" style="54" customWidth="1"/>
    <col min="11274" max="11518" width="9.109375" style="54"/>
    <col min="11519" max="11519" width="69.44140625" style="54" customWidth="1"/>
    <col min="11520" max="11529" width="12.5546875" style="54" customWidth="1"/>
    <col min="11530" max="11774" width="9.109375" style="54"/>
    <col min="11775" max="11775" width="69.44140625" style="54" customWidth="1"/>
    <col min="11776" max="11785" width="12.5546875" style="54" customWidth="1"/>
    <col min="11786" max="12030" width="9.109375" style="54"/>
    <col min="12031" max="12031" width="69.44140625" style="54" customWidth="1"/>
    <col min="12032" max="12041" width="12.5546875" style="54" customWidth="1"/>
    <col min="12042" max="12286" width="9.109375" style="54"/>
    <col min="12287" max="12287" width="69.44140625" style="54" customWidth="1"/>
    <col min="12288" max="12297" width="12.5546875" style="54" customWidth="1"/>
    <col min="12298" max="12542" width="9.109375" style="54"/>
    <col min="12543" max="12543" width="69.44140625" style="54" customWidth="1"/>
    <col min="12544" max="12553" width="12.5546875" style="54" customWidth="1"/>
    <col min="12554" max="12798" width="9.109375" style="54"/>
    <col min="12799" max="12799" width="69.44140625" style="54" customWidth="1"/>
    <col min="12800" max="12809" width="12.5546875" style="54" customWidth="1"/>
    <col min="12810" max="13054" width="9.109375" style="54"/>
    <col min="13055" max="13055" width="69.44140625" style="54" customWidth="1"/>
    <col min="13056" max="13065" width="12.5546875" style="54" customWidth="1"/>
    <col min="13066" max="13310" width="9.109375" style="54"/>
    <col min="13311" max="13311" width="69.44140625" style="54" customWidth="1"/>
    <col min="13312" max="13321" width="12.5546875" style="54" customWidth="1"/>
    <col min="13322" max="13566" width="9.109375" style="54"/>
    <col min="13567" max="13567" width="69.44140625" style="54" customWidth="1"/>
    <col min="13568" max="13577" width="12.5546875" style="54" customWidth="1"/>
    <col min="13578" max="13822" width="9.109375" style="54"/>
    <col min="13823" max="13823" width="69.44140625" style="54" customWidth="1"/>
    <col min="13824" max="13833" width="12.5546875" style="54" customWidth="1"/>
    <col min="13834" max="14078" width="9.109375" style="54"/>
    <col min="14079" max="14079" width="69.44140625" style="54" customWidth="1"/>
    <col min="14080" max="14089" width="12.5546875" style="54" customWidth="1"/>
    <col min="14090" max="14334" width="9.109375" style="54"/>
    <col min="14335" max="14335" width="69.44140625" style="54" customWidth="1"/>
    <col min="14336" max="14345" width="12.5546875" style="54" customWidth="1"/>
    <col min="14346" max="14590" width="9.109375" style="54"/>
    <col min="14591" max="14591" width="69.44140625" style="54" customWidth="1"/>
    <col min="14592" max="14601" width="12.5546875" style="54" customWidth="1"/>
    <col min="14602" max="14846" width="9.109375" style="54"/>
    <col min="14847" max="14847" width="69.44140625" style="54" customWidth="1"/>
    <col min="14848" max="14857" width="12.5546875" style="54" customWidth="1"/>
    <col min="14858" max="15102" width="9.109375" style="54"/>
    <col min="15103" max="15103" width="69.44140625" style="54" customWidth="1"/>
    <col min="15104" max="15113" width="12.5546875" style="54" customWidth="1"/>
    <col min="15114" max="15358" width="9.109375" style="54"/>
    <col min="15359" max="15359" width="69.44140625" style="54" customWidth="1"/>
    <col min="15360" max="15369" width="12.5546875" style="54" customWidth="1"/>
    <col min="15370" max="15614" width="9.109375" style="54"/>
    <col min="15615" max="15615" width="69.44140625" style="54" customWidth="1"/>
    <col min="15616" max="15625" width="12.5546875" style="54" customWidth="1"/>
    <col min="15626" max="15870" width="9.109375" style="54"/>
    <col min="15871" max="15871" width="69.44140625" style="54" customWidth="1"/>
    <col min="15872" max="15881" width="12.5546875" style="54" customWidth="1"/>
    <col min="15882" max="16126" width="9.109375" style="54"/>
    <col min="16127" max="16127" width="69.44140625" style="54" customWidth="1"/>
    <col min="16128" max="16137" width="12.5546875" style="54" customWidth="1"/>
    <col min="16138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75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5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5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5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5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5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5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5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5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5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5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5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5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5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5.6" x14ac:dyDescent="0.25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5.6" x14ac:dyDescent="0.25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5.6" x14ac:dyDescent="0.25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5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5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5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5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5.6" x14ac:dyDescent="0.25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5.6" x14ac:dyDescent="0.25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5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5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5.6" x14ac:dyDescent="0.25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5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5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5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5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5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5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5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5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5.6" x14ac:dyDescent="0.25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5.6" x14ac:dyDescent="0.25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5.6" x14ac:dyDescent="0.25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5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5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5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5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5.6" x14ac:dyDescent="0.25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5.6" x14ac:dyDescent="0.25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5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5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5.6" x14ac:dyDescent="0.25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5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5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5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5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5.6" x14ac:dyDescent="0.25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5.6" x14ac:dyDescent="0.25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5.6" x14ac:dyDescent="0.25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5.6" x14ac:dyDescent="0.25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5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5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5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5.6" x14ac:dyDescent="0.25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5.6" x14ac:dyDescent="0.25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5.6" x14ac:dyDescent="0.25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5.6" x14ac:dyDescent="0.25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5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5.6" x14ac:dyDescent="0.25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5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5.6" x14ac:dyDescent="0.25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5.6" x14ac:dyDescent="0.25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5.6" x14ac:dyDescent="0.25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5.6" x14ac:dyDescent="0.25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5.6" x14ac:dyDescent="0.25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5.6" x14ac:dyDescent="0.25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5.6" x14ac:dyDescent="0.25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5.6" x14ac:dyDescent="0.25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5.6" x14ac:dyDescent="0.25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5.6" x14ac:dyDescent="0.25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5.6" x14ac:dyDescent="0.25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5.6" x14ac:dyDescent="0.25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5.6" x14ac:dyDescent="0.25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5.6" x14ac:dyDescent="0.25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5.6" x14ac:dyDescent="0.25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5.6" x14ac:dyDescent="0.25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5.6" x14ac:dyDescent="0.25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5.6" x14ac:dyDescent="0.25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5.6" x14ac:dyDescent="0.25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5.6" x14ac:dyDescent="0.25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5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5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5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5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5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5.6" x14ac:dyDescent="0.25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5.6" x14ac:dyDescent="0.25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5.6" x14ac:dyDescent="0.25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5.6" x14ac:dyDescent="0.25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5.6" x14ac:dyDescent="0.25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5.6" x14ac:dyDescent="0.25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5.6" x14ac:dyDescent="0.25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5.6" x14ac:dyDescent="0.25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5.6" x14ac:dyDescent="0.25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5.6" x14ac:dyDescent="0.25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5.6" x14ac:dyDescent="0.25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5.6" x14ac:dyDescent="0.25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5.6" x14ac:dyDescent="0.25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selection sqref="A1:M1"/>
    </sheetView>
  </sheetViews>
  <sheetFormatPr defaultRowHeight="13.2" x14ac:dyDescent="0.25"/>
  <cols>
    <col min="1" max="1" width="69.44140625" style="88" customWidth="1"/>
    <col min="2" max="13" width="12.5546875" style="84" customWidth="1"/>
    <col min="14" max="224" width="9.109375" style="54"/>
    <col min="225" max="225" width="69.44140625" style="54" customWidth="1"/>
    <col min="226" max="235" width="12.5546875" style="54" customWidth="1"/>
    <col min="236" max="480" width="9.109375" style="54"/>
    <col min="481" max="481" width="69.44140625" style="54" customWidth="1"/>
    <col min="482" max="491" width="12.5546875" style="54" customWidth="1"/>
    <col min="492" max="736" width="9.109375" style="54"/>
    <col min="737" max="737" width="69.44140625" style="54" customWidth="1"/>
    <col min="738" max="747" width="12.5546875" style="54" customWidth="1"/>
    <col min="748" max="992" width="9.109375" style="54"/>
    <col min="993" max="993" width="69.44140625" style="54" customWidth="1"/>
    <col min="994" max="1003" width="12.5546875" style="54" customWidth="1"/>
    <col min="1004" max="1248" width="9.109375" style="54"/>
    <col min="1249" max="1249" width="69.44140625" style="54" customWidth="1"/>
    <col min="1250" max="1259" width="12.5546875" style="54" customWidth="1"/>
    <col min="1260" max="1504" width="9.109375" style="54"/>
    <col min="1505" max="1505" width="69.44140625" style="54" customWidth="1"/>
    <col min="1506" max="1515" width="12.5546875" style="54" customWidth="1"/>
    <col min="1516" max="1760" width="9.109375" style="54"/>
    <col min="1761" max="1761" width="69.44140625" style="54" customWidth="1"/>
    <col min="1762" max="1771" width="12.5546875" style="54" customWidth="1"/>
    <col min="1772" max="2016" width="9.109375" style="54"/>
    <col min="2017" max="2017" width="69.44140625" style="54" customWidth="1"/>
    <col min="2018" max="2027" width="12.5546875" style="54" customWidth="1"/>
    <col min="2028" max="2272" width="9.109375" style="54"/>
    <col min="2273" max="2273" width="69.44140625" style="54" customWidth="1"/>
    <col min="2274" max="2283" width="12.5546875" style="54" customWidth="1"/>
    <col min="2284" max="2528" width="9.109375" style="54"/>
    <col min="2529" max="2529" width="69.44140625" style="54" customWidth="1"/>
    <col min="2530" max="2539" width="12.5546875" style="54" customWidth="1"/>
    <col min="2540" max="2784" width="9.109375" style="54"/>
    <col min="2785" max="2785" width="69.44140625" style="54" customWidth="1"/>
    <col min="2786" max="2795" width="12.5546875" style="54" customWidth="1"/>
    <col min="2796" max="3040" width="9.109375" style="54"/>
    <col min="3041" max="3041" width="69.44140625" style="54" customWidth="1"/>
    <col min="3042" max="3051" width="12.5546875" style="54" customWidth="1"/>
    <col min="3052" max="3296" width="9.109375" style="54"/>
    <col min="3297" max="3297" width="69.44140625" style="54" customWidth="1"/>
    <col min="3298" max="3307" width="12.5546875" style="54" customWidth="1"/>
    <col min="3308" max="3552" width="9.109375" style="54"/>
    <col min="3553" max="3553" width="69.44140625" style="54" customWidth="1"/>
    <col min="3554" max="3563" width="12.5546875" style="54" customWidth="1"/>
    <col min="3564" max="3808" width="9.109375" style="54"/>
    <col min="3809" max="3809" width="69.44140625" style="54" customWidth="1"/>
    <col min="3810" max="3819" width="12.5546875" style="54" customWidth="1"/>
    <col min="3820" max="4064" width="9.109375" style="54"/>
    <col min="4065" max="4065" width="69.44140625" style="54" customWidth="1"/>
    <col min="4066" max="4075" width="12.5546875" style="54" customWidth="1"/>
    <col min="4076" max="4320" width="9.109375" style="54"/>
    <col min="4321" max="4321" width="69.44140625" style="54" customWidth="1"/>
    <col min="4322" max="4331" width="12.5546875" style="54" customWidth="1"/>
    <col min="4332" max="4576" width="9.109375" style="54"/>
    <col min="4577" max="4577" width="69.44140625" style="54" customWidth="1"/>
    <col min="4578" max="4587" width="12.5546875" style="54" customWidth="1"/>
    <col min="4588" max="4832" width="9.109375" style="54"/>
    <col min="4833" max="4833" width="69.44140625" style="54" customWidth="1"/>
    <col min="4834" max="4843" width="12.5546875" style="54" customWidth="1"/>
    <col min="4844" max="5088" width="9.109375" style="54"/>
    <col min="5089" max="5089" width="69.44140625" style="54" customWidth="1"/>
    <col min="5090" max="5099" width="12.5546875" style="54" customWidth="1"/>
    <col min="5100" max="5344" width="9.109375" style="54"/>
    <col min="5345" max="5345" width="69.44140625" style="54" customWidth="1"/>
    <col min="5346" max="5355" width="12.5546875" style="54" customWidth="1"/>
    <col min="5356" max="5600" width="9.109375" style="54"/>
    <col min="5601" max="5601" width="69.44140625" style="54" customWidth="1"/>
    <col min="5602" max="5611" width="12.5546875" style="54" customWidth="1"/>
    <col min="5612" max="5856" width="9.109375" style="54"/>
    <col min="5857" max="5857" width="69.44140625" style="54" customWidth="1"/>
    <col min="5858" max="5867" width="12.5546875" style="54" customWidth="1"/>
    <col min="5868" max="6112" width="9.109375" style="54"/>
    <col min="6113" max="6113" width="69.44140625" style="54" customWidth="1"/>
    <col min="6114" max="6123" width="12.5546875" style="54" customWidth="1"/>
    <col min="6124" max="6368" width="9.109375" style="54"/>
    <col min="6369" max="6369" width="69.44140625" style="54" customWidth="1"/>
    <col min="6370" max="6379" width="12.5546875" style="54" customWidth="1"/>
    <col min="6380" max="6624" width="9.109375" style="54"/>
    <col min="6625" max="6625" width="69.44140625" style="54" customWidth="1"/>
    <col min="6626" max="6635" width="12.5546875" style="54" customWidth="1"/>
    <col min="6636" max="6880" width="9.109375" style="54"/>
    <col min="6881" max="6881" width="69.44140625" style="54" customWidth="1"/>
    <col min="6882" max="6891" width="12.5546875" style="54" customWidth="1"/>
    <col min="6892" max="7136" width="9.109375" style="54"/>
    <col min="7137" max="7137" width="69.44140625" style="54" customWidth="1"/>
    <col min="7138" max="7147" width="12.5546875" style="54" customWidth="1"/>
    <col min="7148" max="7392" width="9.109375" style="54"/>
    <col min="7393" max="7393" width="69.44140625" style="54" customWidth="1"/>
    <col min="7394" max="7403" width="12.5546875" style="54" customWidth="1"/>
    <col min="7404" max="7648" width="9.109375" style="54"/>
    <col min="7649" max="7649" width="69.44140625" style="54" customWidth="1"/>
    <col min="7650" max="7659" width="12.5546875" style="54" customWidth="1"/>
    <col min="7660" max="7904" width="9.109375" style="54"/>
    <col min="7905" max="7905" width="69.44140625" style="54" customWidth="1"/>
    <col min="7906" max="7915" width="12.5546875" style="54" customWidth="1"/>
    <col min="7916" max="8160" width="9.109375" style="54"/>
    <col min="8161" max="8161" width="69.44140625" style="54" customWidth="1"/>
    <col min="8162" max="8171" width="12.5546875" style="54" customWidth="1"/>
    <col min="8172" max="8416" width="9.109375" style="54"/>
    <col min="8417" max="8417" width="69.44140625" style="54" customWidth="1"/>
    <col min="8418" max="8427" width="12.5546875" style="54" customWidth="1"/>
    <col min="8428" max="8672" width="9.109375" style="54"/>
    <col min="8673" max="8673" width="69.44140625" style="54" customWidth="1"/>
    <col min="8674" max="8683" width="12.5546875" style="54" customWidth="1"/>
    <col min="8684" max="8928" width="9.109375" style="54"/>
    <col min="8929" max="8929" width="69.44140625" style="54" customWidth="1"/>
    <col min="8930" max="8939" width="12.5546875" style="54" customWidth="1"/>
    <col min="8940" max="9184" width="9.109375" style="54"/>
    <col min="9185" max="9185" width="69.44140625" style="54" customWidth="1"/>
    <col min="9186" max="9195" width="12.5546875" style="54" customWidth="1"/>
    <col min="9196" max="9440" width="9.109375" style="54"/>
    <col min="9441" max="9441" width="69.44140625" style="54" customWidth="1"/>
    <col min="9442" max="9451" width="12.5546875" style="54" customWidth="1"/>
    <col min="9452" max="9696" width="9.109375" style="54"/>
    <col min="9697" max="9697" width="69.44140625" style="54" customWidth="1"/>
    <col min="9698" max="9707" width="12.5546875" style="54" customWidth="1"/>
    <col min="9708" max="9952" width="9.109375" style="54"/>
    <col min="9953" max="9953" width="69.44140625" style="54" customWidth="1"/>
    <col min="9954" max="9963" width="12.5546875" style="54" customWidth="1"/>
    <col min="9964" max="10208" width="9.109375" style="54"/>
    <col min="10209" max="10209" width="69.44140625" style="54" customWidth="1"/>
    <col min="10210" max="10219" width="12.5546875" style="54" customWidth="1"/>
    <col min="10220" max="10464" width="9.109375" style="54"/>
    <col min="10465" max="10465" width="69.44140625" style="54" customWidth="1"/>
    <col min="10466" max="10475" width="12.5546875" style="54" customWidth="1"/>
    <col min="10476" max="10720" width="9.109375" style="54"/>
    <col min="10721" max="10721" width="69.44140625" style="54" customWidth="1"/>
    <col min="10722" max="10731" width="12.5546875" style="54" customWidth="1"/>
    <col min="10732" max="10976" width="9.109375" style="54"/>
    <col min="10977" max="10977" width="69.44140625" style="54" customWidth="1"/>
    <col min="10978" max="10987" width="12.5546875" style="54" customWidth="1"/>
    <col min="10988" max="11232" width="9.109375" style="54"/>
    <col min="11233" max="11233" width="69.44140625" style="54" customWidth="1"/>
    <col min="11234" max="11243" width="12.5546875" style="54" customWidth="1"/>
    <col min="11244" max="11488" width="9.109375" style="54"/>
    <col min="11489" max="11489" width="69.44140625" style="54" customWidth="1"/>
    <col min="11490" max="11499" width="12.5546875" style="54" customWidth="1"/>
    <col min="11500" max="11744" width="9.109375" style="54"/>
    <col min="11745" max="11745" width="69.44140625" style="54" customWidth="1"/>
    <col min="11746" max="11755" width="12.5546875" style="54" customWidth="1"/>
    <col min="11756" max="12000" width="9.109375" style="54"/>
    <col min="12001" max="12001" width="69.44140625" style="54" customWidth="1"/>
    <col min="12002" max="12011" width="12.5546875" style="54" customWidth="1"/>
    <col min="12012" max="12256" width="9.109375" style="54"/>
    <col min="12257" max="12257" width="69.44140625" style="54" customWidth="1"/>
    <col min="12258" max="12267" width="12.5546875" style="54" customWidth="1"/>
    <col min="12268" max="12512" width="9.109375" style="54"/>
    <col min="12513" max="12513" width="69.44140625" style="54" customWidth="1"/>
    <col min="12514" max="12523" width="12.5546875" style="54" customWidth="1"/>
    <col min="12524" max="12768" width="9.109375" style="54"/>
    <col min="12769" max="12769" width="69.44140625" style="54" customWidth="1"/>
    <col min="12770" max="12779" width="12.5546875" style="54" customWidth="1"/>
    <col min="12780" max="13024" width="9.109375" style="54"/>
    <col min="13025" max="13025" width="69.44140625" style="54" customWidth="1"/>
    <col min="13026" max="13035" width="12.5546875" style="54" customWidth="1"/>
    <col min="13036" max="13280" width="9.109375" style="54"/>
    <col min="13281" max="13281" width="69.44140625" style="54" customWidth="1"/>
    <col min="13282" max="13291" width="12.5546875" style="54" customWidth="1"/>
    <col min="13292" max="13536" width="9.109375" style="54"/>
    <col min="13537" max="13537" width="69.44140625" style="54" customWidth="1"/>
    <col min="13538" max="13547" width="12.5546875" style="54" customWidth="1"/>
    <col min="13548" max="13792" width="9.109375" style="54"/>
    <col min="13793" max="13793" width="69.44140625" style="54" customWidth="1"/>
    <col min="13794" max="13803" width="12.5546875" style="54" customWidth="1"/>
    <col min="13804" max="14048" width="9.109375" style="54"/>
    <col min="14049" max="14049" width="69.44140625" style="54" customWidth="1"/>
    <col min="14050" max="14059" width="12.5546875" style="54" customWidth="1"/>
    <col min="14060" max="14304" width="9.109375" style="54"/>
    <col min="14305" max="14305" width="69.44140625" style="54" customWidth="1"/>
    <col min="14306" max="14315" width="12.5546875" style="54" customWidth="1"/>
    <col min="14316" max="14560" width="9.109375" style="54"/>
    <col min="14561" max="14561" width="69.44140625" style="54" customWidth="1"/>
    <col min="14562" max="14571" width="12.5546875" style="54" customWidth="1"/>
    <col min="14572" max="14816" width="9.109375" style="54"/>
    <col min="14817" max="14817" width="69.44140625" style="54" customWidth="1"/>
    <col min="14818" max="14827" width="12.5546875" style="54" customWidth="1"/>
    <col min="14828" max="15072" width="9.109375" style="54"/>
    <col min="15073" max="15073" width="69.44140625" style="54" customWidth="1"/>
    <col min="15074" max="15083" width="12.5546875" style="54" customWidth="1"/>
    <col min="15084" max="15328" width="9.109375" style="54"/>
    <col min="15329" max="15329" width="69.44140625" style="54" customWidth="1"/>
    <col min="15330" max="15339" width="12.5546875" style="54" customWidth="1"/>
    <col min="15340" max="15584" width="9.109375" style="54"/>
    <col min="15585" max="15585" width="69.44140625" style="54" customWidth="1"/>
    <col min="15586" max="15595" width="12.5546875" style="54" customWidth="1"/>
    <col min="15596" max="15840" width="9.109375" style="54"/>
    <col min="15841" max="15841" width="69.44140625" style="54" customWidth="1"/>
    <col min="15842" max="15851" width="12.5546875" style="54" customWidth="1"/>
    <col min="15852" max="16096" width="9.109375" style="54"/>
    <col min="16097" max="16097" width="69.44140625" style="54" customWidth="1"/>
    <col min="16098" max="16107" width="12.5546875" style="54" customWidth="1"/>
    <col min="16108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5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5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5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5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5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5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5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5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5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5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5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5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5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5.6" x14ac:dyDescent="0.25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5.6" x14ac:dyDescent="0.25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5.6" x14ac:dyDescent="0.25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5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5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5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5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5.6" x14ac:dyDescent="0.25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5.6" x14ac:dyDescent="0.25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5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5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5.6" x14ac:dyDescent="0.25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5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5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5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5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5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5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5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5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5.6" x14ac:dyDescent="0.25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5.6" x14ac:dyDescent="0.25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5.6" x14ac:dyDescent="0.25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5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5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5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5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5.6" x14ac:dyDescent="0.25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5.6" x14ac:dyDescent="0.25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5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5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5.6" x14ac:dyDescent="0.25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5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5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5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5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5.6" x14ac:dyDescent="0.25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5.6" x14ac:dyDescent="0.25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5.6" x14ac:dyDescent="0.25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5.6" x14ac:dyDescent="0.25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5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5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5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5.6" x14ac:dyDescent="0.25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5.6" x14ac:dyDescent="0.25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5.6" x14ac:dyDescent="0.25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5.6" x14ac:dyDescent="0.25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5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5.6" x14ac:dyDescent="0.25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5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5.6" x14ac:dyDescent="0.25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5.6" x14ac:dyDescent="0.25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5.6" x14ac:dyDescent="0.25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5.6" x14ac:dyDescent="0.25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5.6" x14ac:dyDescent="0.25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5.6" x14ac:dyDescent="0.25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</row>
    <row r="112" spans="1:13" s="84" customFormat="1" ht="15.6" x14ac:dyDescent="0.25">
      <c r="A112" s="83" t="s">
        <v>60</v>
      </c>
    </row>
    <row r="113" spans="1:1" s="84" customFormat="1" ht="15.6" x14ac:dyDescent="0.25">
      <c r="A113" s="83" t="s">
        <v>61</v>
      </c>
    </row>
    <row r="114" spans="1:1" s="84" customFormat="1" ht="15.6" x14ac:dyDescent="0.25">
      <c r="A114" s="83" t="s">
        <v>62</v>
      </c>
    </row>
    <row r="115" spans="1:1" s="84" customFormat="1" ht="15.6" x14ac:dyDescent="0.25">
      <c r="A115" s="83" t="s">
        <v>63</v>
      </c>
    </row>
    <row r="116" spans="1:1" s="84" customFormat="1" ht="15.6" x14ac:dyDescent="0.25">
      <c r="A116" s="83" t="s">
        <v>64</v>
      </c>
    </row>
    <row r="117" spans="1:1" s="84" customFormat="1" ht="15.6" x14ac:dyDescent="0.25">
      <c r="A117" s="83" t="s">
        <v>65</v>
      </c>
    </row>
    <row r="118" spans="1:1" s="84" customFormat="1" ht="15.6" x14ac:dyDescent="0.25">
      <c r="A118" s="83" t="s">
        <v>66</v>
      </c>
    </row>
    <row r="119" spans="1:1" s="84" customFormat="1" ht="15.6" x14ac:dyDescent="0.25">
      <c r="A119" s="83" t="s">
        <v>67</v>
      </c>
    </row>
    <row r="120" spans="1:1" s="84" customFormat="1" ht="15.6" x14ac:dyDescent="0.25">
      <c r="A120" s="83" t="s">
        <v>68</v>
      </c>
    </row>
    <row r="121" spans="1:1" s="84" customFormat="1" ht="15.6" x14ac:dyDescent="0.25">
      <c r="A121" s="83" t="s">
        <v>69</v>
      </c>
    </row>
    <row r="122" spans="1:1" s="84" customFormat="1" ht="15.6" x14ac:dyDescent="0.25">
      <c r="A122" s="83" t="s">
        <v>70</v>
      </c>
    </row>
    <row r="123" spans="1:1" s="84" customFormat="1" ht="15.6" x14ac:dyDescent="0.25">
      <c r="A123" s="83" t="s">
        <v>71</v>
      </c>
    </row>
    <row r="124" spans="1:1" s="84" customFormat="1" ht="15.6" x14ac:dyDescent="0.25">
      <c r="A124" s="83" t="s">
        <v>72</v>
      </c>
    </row>
    <row r="125" spans="1:1" s="84" customFormat="1" ht="15.6" x14ac:dyDescent="0.25">
      <c r="A125" s="83" t="s">
        <v>73</v>
      </c>
    </row>
    <row r="126" spans="1:1" s="84" customFormat="1" x14ac:dyDescent="0.25">
      <c r="A126" s="85"/>
    </row>
    <row r="127" spans="1:1" s="84" customFormat="1" x14ac:dyDescent="0.25">
      <c r="A127" s="86" t="s">
        <v>74</v>
      </c>
    </row>
    <row r="129" spans="1:1" s="84" customFormat="1" x14ac:dyDescent="0.25">
      <c r="A129" s="54"/>
    </row>
    <row r="130" spans="1:1" s="84" customFormat="1" x14ac:dyDescent="0.25">
      <c r="A130" s="87"/>
    </row>
    <row r="131" spans="1:1" s="84" customFormat="1" x14ac:dyDescent="0.25">
      <c r="A131" s="87"/>
    </row>
    <row r="132" spans="1:1" s="84" customFormat="1" ht="15.6" x14ac:dyDescent="0.25">
      <c r="A132" s="83"/>
    </row>
    <row r="133" spans="1:1" s="84" customFormat="1" ht="15.6" x14ac:dyDescent="0.25">
      <c r="A133" s="83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selection sqref="A1:M1"/>
    </sheetView>
  </sheetViews>
  <sheetFormatPr defaultRowHeight="13.2" x14ac:dyDescent="0.25"/>
  <cols>
    <col min="1" max="1" width="75.44140625" style="88" customWidth="1"/>
    <col min="2" max="13" width="12.5546875" style="84" customWidth="1"/>
    <col min="14" max="183" width="9.109375" style="54"/>
    <col min="184" max="184" width="69.44140625" style="54" customWidth="1"/>
    <col min="185" max="194" width="12.5546875" style="54" customWidth="1"/>
    <col min="195" max="439" width="9.109375" style="54"/>
    <col min="440" max="440" width="69.44140625" style="54" customWidth="1"/>
    <col min="441" max="450" width="12.5546875" style="54" customWidth="1"/>
    <col min="451" max="695" width="9.109375" style="54"/>
    <col min="696" max="696" width="69.44140625" style="54" customWidth="1"/>
    <col min="697" max="706" width="12.5546875" style="54" customWidth="1"/>
    <col min="707" max="951" width="9.109375" style="54"/>
    <col min="952" max="952" width="69.44140625" style="54" customWidth="1"/>
    <col min="953" max="962" width="12.5546875" style="54" customWidth="1"/>
    <col min="963" max="1207" width="9.109375" style="54"/>
    <col min="1208" max="1208" width="69.44140625" style="54" customWidth="1"/>
    <col min="1209" max="1218" width="12.5546875" style="54" customWidth="1"/>
    <col min="1219" max="1463" width="9.109375" style="54"/>
    <col min="1464" max="1464" width="69.44140625" style="54" customWidth="1"/>
    <col min="1465" max="1474" width="12.5546875" style="54" customWidth="1"/>
    <col min="1475" max="1719" width="9.109375" style="54"/>
    <col min="1720" max="1720" width="69.44140625" style="54" customWidth="1"/>
    <col min="1721" max="1730" width="12.5546875" style="54" customWidth="1"/>
    <col min="1731" max="1975" width="9.109375" style="54"/>
    <col min="1976" max="1976" width="69.44140625" style="54" customWidth="1"/>
    <col min="1977" max="1986" width="12.5546875" style="54" customWidth="1"/>
    <col min="1987" max="2231" width="9.109375" style="54"/>
    <col min="2232" max="2232" width="69.44140625" style="54" customWidth="1"/>
    <col min="2233" max="2242" width="12.5546875" style="54" customWidth="1"/>
    <col min="2243" max="2487" width="9.109375" style="54"/>
    <col min="2488" max="2488" width="69.44140625" style="54" customWidth="1"/>
    <col min="2489" max="2498" width="12.5546875" style="54" customWidth="1"/>
    <col min="2499" max="2743" width="9.109375" style="54"/>
    <col min="2744" max="2744" width="69.44140625" style="54" customWidth="1"/>
    <col min="2745" max="2754" width="12.5546875" style="54" customWidth="1"/>
    <col min="2755" max="2999" width="9.109375" style="54"/>
    <col min="3000" max="3000" width="69.44140625" style="54" customWidth="1"/>
    <col min="3001" max="3010" width="12.5546875" style="54" customWidth="1"/>
    <col min="3011" max="3255" width="9.109375" style="54"/>
    <col min="3256" max="3256" width="69.44140625" style="54" customWidth="1"/>
    <col min="3257" max="3266" width="12.5546875" style="54" customWidth="1"/>
    <col min="3267" max="3511" width="9.109375" style="54"/>
    <col min="3512" max="3512" width="69.44140625" style="54" customWidth="1"/>
    <col min="3513" max="3522" width="12.5546875" style="54" customWidth="1"/>
    <col min="3523" max="3767" width="9.109375" style="54"/>
    <col min="3768" max="3768" width="69.44140625" style="54" customWidth="1"/>
    <col min="3769" max="3778" width="12.5546875" style="54" customWidth="1"/>
    <col min="3779" max="4023" width="9.109375" style="54"/>
    <col min="4024" max="4024" width="69.44140625" style="54" customWidth="1"/>
    <col min="4025" max="4034" width="12.5546875" style="54" customWidth="1"/>
    <col min="4035" max="4279" width="9.109375" style="54"/>
    <col min="4280" max="4280" width="69.44140625" style="54" customWidth="1"/>
    <col min="4281" max="4290" width="12.5546875" style="54" customWidth="1"/>
    <col min="4291" max="4535" width="9.109375" style="54"/>
    <col min="4536" max="4536" width="69.44140625" style="54" customWidth="1"/>
    <col min="4537" max="4546" width="12.5546875" style="54" customWidth="1"/>
    <col min="4547" max="4791" width="9.109375" style="54"/>
    <col min="4792" max="4792" width="69.44140625" style="54" customWidth="1"/>
    <col min="4793" max="4802" width="12.5546875" style="54" customWidth="1"/>
    <col min="4803" max="5047" width="9.109375" style="54"/>
    <col min="5048" max="5048" width="69.44140625" style="54" customWidth="1"/>
    <col min="5049" max="5058" width="12.5546875" style="54" customWidth="1"/>
    <col min="5059" max="5303" width="9.109375" style="54"/>
    <col min="5304" max="5304" width="69.44140625" style="54" customWidth="1"/>
    <col min="5305" max="5314" width="12.5546875" style="54" customWidth="1"/>
    <col min="5315" max="5559" width="9.109375" style="54"/>
    <col min="5560" max="5560" width="69.44140625" style="54" customWidth="1"/>
    <col min="5561" max="5570" width="12.5546875" style="54" customWidth="1"/>
    <col min="5571" max="5815" width="9.109375" style="54"/>
    <col min="5816" max="5816" width="69.44140625" style="54" customWidth="1"/>
    <col min="5817" max="5826" width="12.5546875" style="54" customWidth="1"/>
    <col min="5827" max="6071" width="9.109375" style="54"/>
    <col min="6072" max="6072" width="69.44140625" style="54" customWidth="1"/>
    <col min="6073" max="6082" width="12.5546875" style="54" customWidth="1"/>
    <col min="6083" max="6327" width="9.109375" style="54"/>
    <col min="6328" max="6328" width="69.44140625" style="54" customWidth="1"/>
    <col min="6329" max="6338" width="12.5546875" style="54" customWidth="1"/>
    <col min="6339" max="6583" width="9.109375" style="54"/>
    <col min="6584" max="6584" width="69.44140625" style="54" customWidth="1"/>
    <col min="6585" max="6594" width="12.5546875" style="54" customWidth="1"/>
    <col min="6595" max="6839" width="9.109375" style="54"/>
    <col min="6840" max="6840" width="69.44140625" style="54" customWidth="1"/>
    <col min="6841" max="6850" width="12.5546875" style="54" customWidth="1"/>
    <col min="6851" max="7095" width="9.109375" style="54"/>
    <col min="7096" max="7096" width="69.44140625" style="54" customWidth="1"/>
    <col min="7097" max="7106" width="12.5546875" style="54" customWidth="1"/>
    <col min="7107" max="7351" width="9.109375" style="54"/>
    <col min="7352" max="7352" width="69.44140625" style="54" customWidth="1"/>
    <col min="7353" max="7362" width="12.5546875" style="54" customWidth="1"/>
    <col min="7363" max="7607" width="9.109375" style="54"/>
    <col min="7608" max="7608" width="69.44140625" style="54" customWidth="1"/>
    <col min="7609" max="7618" width="12.5546875" style="54" customWidth="1"/>
    <col min="7619" max="7863" width="9.109375" style="54"/>
    <col min="7864" max="7864" width="69.44140625" style="54" customWidth="1"/>
    <col min="7865" max="7874" width="12.5546875" style="54" customWidth="1"/>
    <col min="7875" max="8119" width="9.109375" style="54"/>
    <col min="8120" max="8120" width="69.44140625" style="54" customWidth="1"/>
    <col min="8121" max="8130" width="12.5546875" style="54" customWidth="1"/>
    <col min="8131" max="8375" width="9.109375" style="54"/>
    <col min="8376" max="8376" width="69.44140625" style="54" customWidth="1"/>
    <col min="8377" max="8386" width="12.5546875" style="54" customWidth="1"/>
    <col min="8387" max="8631" width="9.109375" style="54"/>
    <col min="8632" max="8632" width="69.44140625" style="54" customWidth="1"/>
    <col min="8633" max="8642" width="12.5546875" style="54" customWidth="1"/>
    <col min="8643" max="8887" width="9.109375" style="54"/>
    <col min="8888" max="8888" width="69.44140625" style="54" customWidth="1"/>
    <col min="8889" max="8898" width="12.5546875" style="54" customWidth="1"/>
    <col min="8899" max="9143" width="9.109375" style="54"/>
    <col min="9144" max="9144" width="69.44140625" style="54" customWidth="1"/>
    <col min="9145" max="9154" width="12.5546875" style="54" customWidth="1"/>
    <col min="9155" max="9399" width="9.109375" style="54"/>
    <col min="9400" max="9400" width="69.44140625" style="54" customWidth="1"/>
    <col min="9401" max="9410" width="12.5546875" style="54" customWidth="1"/>
    <col min="9411" max="9655" width="9.109375" style="54"/>
    <col min="9656" max="9656" width="69.44140625" style="54" customWidth="1"/>
    <col min="9657" max="9666" width="12.5546875" style="54" customWidth="1"/>
    <col min="9667" max="9911" width="9.109375" style="54"/>
    <col min="9912" max="9912" width="69.44140625" style="54" customWidth="1"/>
    <col min="9913" max="9922" width="12.5546875" style="54" customWidth="1"/>
    <col min="9923" max="10167" width="9.109375" style="54"/>
    <col min="10168" max="10168" width="69.44140625" style="54" customWidth="1"/>
    <col min="10169" max="10178" width="12.5546875" style="54" customWidth="1"/>
    <col min="10179" max="10423" width="9.109375" style="54"/>
    <col min="10424" max="10424" width="69.44140625" style="54" customWidth="1"/>
    <col min="10425" max="10434" width="12.5546875" style="54" customWidth="1"/>
    <col min="10435" max="10679" width="9.109375" style="54"/>
    <col min="10680" max="10680" width="69.44140625" style="54" customWidth="1"/>
    <col min="10681" max="10690" width="12.5546875" style="54" customWidth="1"/>
    <col min="10691" max="10935" width="9.109375" style="54"/>
    <col min="10936" max="10936" width="69.44140625" style="54" customWidth="1"/>
    <col min="10937" max="10946" width="12.5546875" style="54" customWidth="1"/>
    <col min="10947" max="11191" width="9.109375" style="54"/>
    <col min="11192" max="11192" width="69.44140625" style="54" customWidth="1"/>
    <col min="11193" max="11202" width="12.5546875" style="54" customWidth="1"/>
    <col min="11203" max="11447" width="9.109375" style="54"/>
    <col min="11448" max="11448" width="69.44140625" style="54" customWidth="1"/>
    <col min="11449" max="11458" width="12.5546875" style="54" customWidth="1"/>
    <col min="11459" max="11703" width="9.109375" style="54"/>
    <col min="11704" max="11704" width="69.44140625" style="54" customWidth="1"/>
    <col min="11705" max="11714" width="12.5546875" style="54" customWidth="1"/>
    <col min="11715" max="11959" width="9.109375" style="54"/>
    <col min="11960" max="11960" width="69.44140625" style="54" customWidth="1"/>
    <col min="11961" max="11970" width="12.5546875" style="54" customWidth="1"/>
    <col min="11971" max="12215" width="9.109375" style="54"/>
    <col min="12216" max="12216" width="69.44140625" style="54" customWidth="1"/>
    <col min="12217" max="12226" width="12.5546875" style="54" customWidth="1"/>
    <col min="12227" max="12471" width="9.109375" style="54"/>
    <col min="12472" max="12472" width="69.44140625" style="54" customWidth="1"/>
    <col min="12473" max="12482" width="12.5546875" style="54" customWidth="1"/>
    <col min="12483" max="12727" width="9.109375" style="54"/>
    <col min="12728" max="12728" width="69.44140625" style="54" customWidth="1"/>
    <col min="12729" max="12738" width="12.5546875" style="54" customWidth="1"/>
    <col min="12739" max="12983" width="9.109375" style="54"/>
    <col min="12984" max="12984" width="69.44140625" style="54" customWidth="1"/>
    <col min="12985" max="12994" width="12.5546875" style="54" customWidth="1"/>
    <col min="12995" max="13239" width="9.109375" style="54"/>
    <col min="13240" max="13240" width="69.44140625" style="54" customWidth="1"/>
    <col min="13241" max="13250" width="12.5546875" style="54" customWidth="1"/>
    <col min="13251" max="13495" width="9.109375" style="54"/>
    <col min="13496" max="13496" width="69.44140625" style="54" customWidth="1"/>
    <col min="13497" max="13506" width="12.5546875" style="54" customWidth="1"/>
    <col min="13507" max="13751" width="9.109375" style="54"/>
    <col min="13752" max="13752" width="69.44140625" style="54" customWidth="1"/>
    <col min="13753" max="13762" width="12.5546875" style="54" customWidth="1"/>
    <col min="13763" max="14007" width="9.109375" style="54"/>
    <col min="14008" max="14008" width="69.44140625" style="54" customWidth="1"/>
    <col min="14009" max="14018" width="12.5546875" style="54" customWidth="1"/>
    <col min="14019" max="14263" width="9.109375" style="54"/>
    <col min="14264" max="14264" width="69.44140625" style="54" customWidth="1"/>
    <col min="14265" max="14274" width="12.5546875" style="54" customWidth="1"/>
    <col min="14275" max="14519" width="9.109375" style="54"/>
    <col min="14520" max="14520" width="69.44140625" style="54" customWidth="1"/>
    <col min="14521" max="14530" width="12.5546875" style="54" customWidth="1"/>
    <col min="14531" max="14775" width="9.109375" style="54"/>
    <col min="14776" max="14776" width="69.44140625" style="54" customWidth="1"/>
    <col min="14777" max="14786" width="12.5546875" style="54" customWidth="1"/>
    <col min="14787" max="15031" width="9.109375" style="54"/>
    <col min="15032" max="15032" width="69.44140625" style="54" customWidth="1"/>
    <col min="15033" max="15042" width="12.5546875" style="54" customWidth="1"/>
    <col min="15043" max="15287" width="9.109375" style="54"/>
    <col min="15288" max="15288" width="69.44140625" style="54" customWidth="1"/>
    <col min="15289" max="15298" width="12.5546875" style="54" customWidth="1"/>
    <col min="15299" max="15543" width="9.109375" style="54"/>
    <col min="15544" max="15544" width="69.44140625" style="54" customWidth="1"/>
    <col min="15545" max="15554" width="12.5546875" style="54" customWidth="1"/>
    <col min="15555" max="15799" width="9.109375" style="54"/>
    <col min="15800" max="15800" width="69.44140625" style="54" customWidth="1"/>
    <col min="15801" max="15810" width="12.5546875" style="54" customWidth="1"/>
    <col min="15811" max="16055" width="9.109375" style="54"/>
    <col min="16056" max="16056" width="69.44140625" style="54" customWidth="1"/>
    <col min="16057" max="16066" width="12.5546875" style="54" customWidth="1"/>
    <col min="16067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87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5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5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5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5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5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5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5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5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5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5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5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5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5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5.6" x14ac:dyDescent="0.25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5.6" x14ac:dyDescent="0.25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5.6" x14ac:dyDescent="0.25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5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5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5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5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5.6" x14ac:dyDescent="0.25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5.6" x14ac:dyDescent="0.25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5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5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5.6" x14ac:dyDescent="0.25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5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5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5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5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5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5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5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5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5.6" x14ac:dyDescent="0.25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5.6" x14ac:dyDescent="0.25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5.6" x14ac:dyDescent="0.25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5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5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5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5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5.6" x14ac:dyDescent="0.25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5.6" x14ac:dyDescent="0.25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5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5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5.6" x14ac:dyDescent="0.25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5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5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5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5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5.6" x14ac:dyDescent="0.25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5.6" x14ac:dyDescent="0.25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5.6" x14ac:dyDescent="0.25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5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5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5.6" x14ac:dyDescent="0.25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5.6" x14ac:dyDescent="0.25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5.6" x14ac:dyDescent="0.25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5.6" x14ac:dyDescent="0.25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5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5.6" x14ac:dyDescent="0.25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5.6" x14ac:dyDescent="0.25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5.6" x14ac:dyDescent="0.25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5.6" x14ac:dyDescent="0.25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5.6" x14ac:dyDescent="0.25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5.6" x14ac:dyDescent="0.25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</row>
    <row r="112" spans="1:13" s="84" customFormat="1" ht="15.6" x14ac:dyDescent="0.25">
      <c r="A112" s="83" t="s">
        <v>60</v>
      </c>
    </row>
    <row r="113" spans="1:1" s="84" customFormat="1" ht="15.6" x14ac:dyDescent="0.25">
      <c r="A113" s="83" t="s">
        <v>61</v>
      </c>
    </row>
    <row r="114" spans="1:1" s="84" customFormat="1" ht="15.6" x14ac:dyDescent="0.25">
      <c r="A114" s="83" t="s">
        <v>62</v>
      </c>
    </row>
    <row r="115" spans="1:1" s="84" customFormat="1" ht="15.6" x14ac:dyDescent="0.25">
      <c r="A115" s="83" t="s">
        <v>63</v>
      </c>
    </row>
    <row r="116" spans="1:1" s="84" customFormat="1" ht="15.6" x14ac:dyDescent="0.25">
      <c r="A116" s="83" t="s">
        <v>64</v>
      </c>
    </row>
    <row r="117" spans="1:1" s="84" customFormat="1" ht="15.6" x14ac:dyDescent="0.25">
      <c r="A117" s="83" t="s">
        <v>65</v>
      </c>
    </row>
    <row r="118" spans="1:1" s="84" customFormat="1" ht="15.6" x14ac:dyDescent="0.25">
      <c r="A118" s="83" t="s">
        <v>66</v>
      </c>
    </row>
    <row r="119" spans="1:1" s="84" customFormat="1" ht="15.6" x14ac:dyDescent="0.25">
      <c r="A119" s="83" t="s">
        <v>67</v>
      </c>
    </row>
    <row r="120" spans="1:1" s="84" customFormat="1" ht="15.6" x14ac:dyDescent="0.25">
      <c r="A120" s="83" t="s">
        <v>68</v>
      </c>
    </row>
    <row r="121" spans="1:1" s="84" customFormat="1" ht="15.6" x14ac:dyDescent="0.25">
      <c r="A121" s="83" t="s">
        <v>69</v>
      </c>
    </row>
    <row r="122" spans="1:1" s="84" customFormat="1" ht="15.6" x14ac:dyDescent="0.25">
      <c r="A122" s="83" t="s">
        <v>70</v>
      </c>
    </row>
    <row r="123" spans="1:1" s="84" customFormat="1" ht="15.6" x14ac:dyDescent="0.25">
      <c r="A123" s="83" t="s">
        <v>71</v>
      </c>
    </row>
    <row r="124" spans="1:1" s="84" customFormat="1" ht="15.6" x14ac:dyDescent="0.25">
      <c r="A124" s="83" t="s">
        <v>72</v>
      </c>
    </row>
    <row r="125" spans="1:1" s="84" customFormat="1" ht="15.6" x14ac:dyDescent="0.25">
      <c r="A125" s="83" t="s">
        <v>73</v>
      </c>
    </row>
    <row r="126" spans="1:1" s="84" customFormat="1" x14ac:dyDescent="0.25">
      <c r="A126" s="85"/>
    </row>
    <row r="127" spans="1:1" s="84" customFormat="1" x14ac:dyDescent="0.25">
      <c r="A127" s="86" t="s">
        <v>74</v>
      </c>
    </row>
    <row r="129" spans="1:1" s="84" customFormat="1" x14ac:dyDescent="0.25">
      <c r="A129" s="54"/>
    </row>
    <row r="130" spans="1:1" s="84" customFormat="1" x14ac:dyDescent="0.25">
      <c r="A130" s="87"/>
    </row>
    <row r="131" spans="1:1" s="84" customFormat="1" x14ac:dyDescent="0.25">
      <c r="A131" s="87"/>
    </row>
    <row r="132" spans="1:1" s="84" customFormat="1" ht="15.6" x14ac:dyDescent="0.25">
      <c r="A132" s="83"/>
    </row>
    <row r="133" spans="1:1" s="84" customFormat="1" ht="15.6" x14ac:dyDescent="0.25">
      <c r="A133" s="83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selection sqref="A1:M1"/>
    </sheetView>
  </sheetViews>
  <sheetFormatPr defaultRowHeight="13.2" x14ac:dyDescent="0.25"/>
  <cols>
    <col min="1" max="1" width="75.5546875" style="88" customWidth="1"/>
    <col min="2" max="13" width="12.5546875" style="84" customWidth="1"/>
    <col min="14" max="150" width="9.109375" style="54"/>
    <col min="151" max="151" width="69.44140625" style="54" customWidth="1"/>
    <col min="152" max="161" width="12.5546875" style="54" customWidth="1"/>
    <col min="162" max="406" width="9.109375" style="54"/>
    <col min="407" max="407" width="69.44140625" style="54" customWidth="1"/>
    <col min="408" max="417" width="12.5546875" style="54" customWidth="1"/>
    <col min="418" max="662" width="9.109375" style="54"/>
    <col min="663" max="663" width="69.44140625" style="54" customWidth="1"/>
    <col min="664" max="673" width="12.5546875" style="54" customWidth="1"/>
    <col min="674" max="918" width="9.109375" style="54"/>
    <col min="919" max="919" width="69.44140625" style="54" customWidth="1"/>
    <col min="920" max="929" width="12.5546875" style="54" customWidth="1"/>
    <col min="930" max="1174" width="9.109375" style="54"/>
    <col min="1175" max="1175" width="69.44140625" style="54" customWidth="1"/>
    <col min="1176" max="1185" width="12.5546875" style="54" customWidth="1"/>
    <col min="1186" max="1430" width="9.109375" style="54"/>
    <col min="1431" max="1431" width="69.44140625" style="54" customWidth="1"/>
    <col min="1432" max="1441" width="12.5546875" style="54" customWidth="1"/>
    <col min="1442" max="1686" width="9.109375" style="54"/>
    <col min="1687" max="1687" width="69.44140625" style="54" customWidth="1"/>
    <col min="1688" max="1697" width="12.5546875" style="54" customWidth="1"/>
    <col min="1698" max="1942" width="9.109375" style="54"/>
    <col min="1943" max="1943" width="69.44140625" style="54" customWidth="1"/>
    <col min="1944" max="1953" width="12.5546875" style="54" customWidth="1"/>
    <col min="1954" max="2198" width="9.109375" style="54"/>
    <col min="2199" max="2199" width="69.44140625" style="54" customWidth="1"/>
    <col min="2200" max="2209" width="12.5546875" style="54" customWidth="1"/>
    <col min="2210" max="2454" width="9.109375" style="54"/>
    <col min="2455" max="2455" width="69.44140625" style="54" customWidth="1"/>
    <col min="2456" max="2465" width="12.5546875" style="54" customWidth="1"/>
    <col min="2466" max="2710" width="9.109375" style="54"/>
    <col min="2711" max="2711" width="69.44140625" style="54" customWidth="1"/>
    <col min="2712" max="2721" width="12.5546875" style="54" customWidth="1"/>
    <col min="2722" max="2966" width="9.109375" style="54"/>
    <col min="2967" max="2967" width="69.44140625" style="54" customWidth="1"/>
    <col min="2968" max="2977" width="12.5546875" style="54" customWidth="1"/>
    <col min="2978" max="3222" width="9.109375" style="54"/>
    <col min="3223" max="3223" width="69.44140625" style="54" customWidth="1"/>
    <col min="3224" max="3233" width="12.5546875" style="54" customWidth="1"/>
    <col min="3234" max="3478" width="9.109375" style="54"/>
    <col min="3479" max="3479" width="69.44140625" style="54" customWidth="1"/>
    <col min="3480" max="3489" width="12.5546875" style="54" customWidth="1"/>
    <col min="3490" max="3734" width="9.109375" style="54"/>
    <col min="3735" max="3735" width="69.44140625" style="54" customWidth="1"/>
    <col min="3736" max="3745" width="12.5546875" style="54" customWidth="1"/>
    <col min="3746" max="3990" width="9.109375" style="54"/>
    <col min="3991" max="3991" width="69.44140625" style="54" customWidth="1"/>
    <col min="3992" max="4001" width="12.5546875" style="54" customWidth="1"/>
    <col min="4002" max="4246" width="9.109375" style="54"/>
    <col min="4247" max="4247" width="69.44140625" style="54" customWidth="1"/>
    <col min="4248" max="4257" width="12.5546875" style="54" customWidth="1"/>
    <col min="4258" max="4502" width="9.109375" style="54"/>
    <col min="4503" max="4503" width="69.44140625" style="54" customWidth="1"/>
    <col min="4504" max="4513" width="12.5546875" style="54" customWidth="1"/>
    <col min="4514" max="4758" width="9.109375" style="54"/>
    <col min="4759" max="4759" width="69.44140625" style="54" customWidth="1"/>
    <col min="4760" max="4769" width="12.5546875" style="54" customWidth="1"/>
    <col min="4770" max="5014" width="9.109375" style="54"/>
    <col min="5015" max="5015" width="69.44140625" style="54" customWidth="1"/>
    <col min="5016" max="5025" width="12.5546875" style="54" customWidth="1"/>
    <col min="5026" max="5270" width="9.109375" style="54"/>
    <col min="5271" max="5271" width="69.44140625" style="54" customWidth="1"/>
    <col min="5272" max="5281" width="12.5546875" style="54" customWidth="1"/>
    <col min="5282" max="5526" width="9.109375" style="54"/>
    <col min="5527" max="5527" width="69.44140625" style="54" customWidth="1"/>
    <col min="5528" max="5537" width="12.5546875" style="54" customWidth="1"/>
    <col min="5538" max="5782" width="9.109375" style="54"/>
    <col min="5783" max="5783" width="69.44140625" style="54" customWidth="1"/>
    <col min="5784" max="5793" width="12.5546875" style="54" customWidth="1"/>
    <col min="5794" max="6038" width="9.109375" style="54"/>
    <col min="6039" max="6039" width="69.44140625" style="54" customWidth="1"/>
    <col min="6040" max="6049" width="12.5546875" style="54" customWidth="1"/>
    <col min="6050" max="6294" width="9.109375" style="54"/>
    <col min="6295" max="6295" width="69.44140625" style="54" customWidth="1"/>
    <col min="6296" max="6305" width="12.5546875" style="54" customWidth="1"/>
    <col min="6306" max="6550" width="9.109375" style="54"/>
    <col min="6551" max="6551" width="69.44140625" style="54" customWidth="1"/>
    <col min="6552" max="6561" width="12.5546875" style="54" customWidth="1"/>
    <col min="6562" max="6806" width="9.109375" style="54"/>
    <col min="6807" max="6807" width="69.44140625" style="54" customWidth="1"/>
    <col min="6808" max="6817" width="12.5546875" style="54" customWidth="1"/>
    <col min="6818" max="7062" width="9.109375" style="54"/>
    <col min="7063" max="7063" width="69.44140625" style="54" customWidth="1"/>
    <col min="7064" max="7073" width="12.5546875" style="54" customWidth="1"/>
    <col min="7074" max="7318" width="9.109375" style="54"/>
    <col min="7319" max="7319" width="69.44140625" style="54" customWidth="1"/>
    <col min="7320" max="7329" width="12.5546875" style="54" customWidth="1"/>
    <col min="7330" max="7574" width="9.109375" style="54"/>
    <col min="7575" max="7575" width="69.44140625" style="54" customWidth="1"/>
    <col min="7576" max="7585" width="12.5546875" style="54" customWidth="1"/>
    <col min="7586" max="7830" width="9.109375" style="54"/>
    <col min="7831" max="7831" width="69.44140625" style="54" customWidth="1"/>
    <col min="7832" max="7841" width="12.5546875" style="54" customWidth="1"/>
    <col min="7842" max="8086" width="9.109375" style="54"/>
    <col min="8087" max="8087" width="69.44140625" style="54" customWidth="1"/>
    <col min="8088" max="8097" width="12.5546875" style="54" customWidth="1"/>
    <col min="8098" max="8342" width="9.109375" style="54"/>
    <col min="8343" max="8343" width="69.44140625" style="54" customWidth="1"/>
    <col min="8344" max="8353" width="12.5546875" style="54" customWidth="1"/>
    <col min="8354" max="8598" width="9.109375" style="54"/>
    <col min="8599" max="8599" width="69.44140625" style="54" customWidth="1"/>
    <col min="8600" max="8609" width="12.5546875" style="54" customWidth="1"/>
    <col min="8610" max="8854" width="9.109375" style="54"/>
    <col min="8855" max="8855" width="69.44140625" style="54" customWidth="1"/>
    <col min="8856" max="8865" width="12.5546875" style="54" customWidth="1"/>
    <col min="8866" max="9110" width="9.109375" style="54"/>
    <col min="9111" max="9111" width="69.44140625" style="54" customWidth="1"/>
    <col min="9112" max="9121" width="12.5546875" style="54" customWidth="1"/>
    <col min="9122" max="9366" width="9.109375" style="54"/>
    <col min="9367" max="9367" width="69.44140625" style="54" customWidth="1"/>
    <col min="9368" max="9377" width="12.5546875" style="54" customWidth="1"/>
    <col min="9378" max="9622" width="9.109375" style="54"/>
    <col min="9623" max="9623" width="69.44140625" style="54" customWidth="1"/>
    <col min="9624" max="9633" width="12.5546875" style="54" customWidth="1"/>
    <col min="9634" max="9878" width="9.109375" style="54"/>
    <col min="9879" max="9879" width="69.44140625" style="54" customWidth="1"/>
    <col min="9880" max="9889" width="12.5546875" style="54" customWidth="1"/>
    <col min="9890" max="10134" width="9.109375" style="54"/>
    <col min="10135" max="10135" width="69.44140625" style="54" customWidth="1"/>
    <col min="10136" max="10145" width="12.5546875" style="54" customWidth="1"/>
    <col min="10146" max="10390" width="9.109375" style="54"/>
    <col min="10391" max="10391" width="69.44140625" style="54" customWidth="1"/>
    <col min="10392" max="10401" width="12.5546875" style="54" customWidth="1"/>
    <col min="10402" max="10646" width="9.109375" style="54"/>
    <col min="10647" max="10647" width="69.44140625" style="54" customWidth="1"/>
    <col min="10648" max="10657" width="12.5546875" style="54" customWidth="1"/>
    <col min="10658" max="10902" width="9.109375" style="54"/>
    <col min="10903" max="10903" width="69.44140625" style="54" customWidth="1"/>
    <col min="10904" max="10913" width="12.5546875" style="54" customWidth="1"/>
    <col min="10914" max="11158" width="9.109375" style="54"/>
    <col min="11159" max="11159" width="69.44140625" style="54" customWidth="1"/>
    <col min="11160" max="11169" width="12.5546875" style="54" customWidth="1"/>
    <col min="11170" max="11414" width="9.109375" style="54"/>
    <col min="11415" max="11415" width="69.44140625" style="54" customWidth="1"/>
    <col min="11416" max="11425" width="12.5546875" style="54" customWidth="1"/>
    <col min="11426" max="11670" width="9.109375" style="54"/>
    <col min="11671" max="11671" width="69.44140625" style="54" customWidth="1"/>
    <col min="11672" max="11681" width="12.5546875" style="54" customWidth="1"/>
    <col min="11682" max="11926" width="9.109375" style="54"/>
    <col min="11927" max="11927" width="69.44140625" style="54" customWidth="1"/>
    <col min="11928" max="11937" width="12.5546875" style="54" customWidth="1"/>
    <col min="11938" max="12182" width="9.109375" style="54"/>
    <col min="12183" max="12183" width="69.44140625" style="54" customWidth="1"/>
    <col min="12184" max="12193" width="12.5546875" style="54" customWidth="1"/>
    <col min="12194" max="12438" width="9.109375" style="54"/>
    <col min="12439" max="12439" width="69.44140625" style="54" customWidth="1"/>
    <col min="12440" max="12449" width="12.5546875" style="54" customWidth="1"/>
    <col min="12450" max="12694" width="9.109375" style="54"/>
    <col min="12695" max="12695" width="69.44140625" style="54" customWidth="1"/>
    <col min="12696" max="12705" width="12.5546875" style="54" customWidth="1"/>
    <col min="12706" max="12950" width="9.109375" style="54"/>
    <col min="12951" max="12951" width="69.44140625" style="54" customWidth="1"/>
    <col min="12952" max="12961" width="12.5546875" style="54" customWidth="1"/>
    <col min="12962" max="13206" width="9.109375" style="54"/>
    <col min="13207" max="13207" width="69.44140625" style="54" customWidth="1"/>
    <col min="13208" max="13217" width="12.5546875" style="54" customWidth="1"/>
    <col min="13218" max="13462" width="9.109375" style="54"/>
    <col min="13463" max="13463" width="69.44140625" style="54" customWidth="1"/>
    <col min="13464" max="13473" width="12.5546875" style="54" customWidth="1"/>
    <col min="13474" max="13718" width="9.109375" style="54"/>
    <col min="13719" max="13719" width="69.44140625" style="54" customWidth="1"/>
    <col min="13720" max="13729" width="12.5546875" style="54" customWidth="1"/>
    <col min="13730" max="13974" width="9.109375" style="54"/>
    <col min="13975" max="13975" width="69.44140625" style="54" customWidth="1"/>
    <col min="13976" max="13985" width="12.5546875" style="54" customWidth="1"/>
    <col min="13986" max="14230" width="9.109375" style="54"/>
    <col min="14231" max="14231" width="69.44140625" style="54" customWidth="1"/>
    <col min="14232" max="14241" width="12.5546875" style="54" customWidth="1"/>
    <col min="14242" max="14486" width="9.109375" style="54"/>
    <col min="14487" max="14487" width="69.44140625" style="54" customWidth="1"/>
    <col min="14488" max="14497" width="12.5546875" style="54" customWidth="1"/>
    <col min="14498" max="14742" width="9.109375" style="54"/>
    <col min="14743" max="14743" width="69.44140625" style="54" customWidth="1"/>
    <col min="14744" max="14753" width="12.5546875" style="54" customWidth="1"/>
    <col min="14754" max="14998" width="9.109375" style="54"/>
    <col min="14999" max="14999" width="69.44140625" style="54" customWidth="1"/>
    <col min="15000" max="15009" width="12.5546875" style="54" customWidth="1"/>
    <col min="15010" max="15254" width="9.109375" style="54"/>
    <col min="15255" max="15255" width="69.44140625" style="54" customWidth="1"/>
    <col min="15256" max="15265" width="12.5546875" style="54" customWidth="1"/>
    <col min="15266" max="15510" width="9.109375" style="54"/>
    <col min="15511" max="15511" width="69.44140625" style="54" customWidth="1"/>
    <col min="15512" max="15521" width="12.5546875" style="54" customWidth="1"/>
    <col min="15522" max="15766" width="9.109375" style="54"/>
    <col min="15767" max="15767" width="69.44140625" style="54" customWidth="1"/>
    <col min="15768" max="15777" width="12.5546875" style="54" customWidth="1"/>
    <col min="15778" max="16022" width="9.109375" style="54"/>
    <col min="16023" max="16023" width="69.44140625" style="54" customWidth="1"/>
    <col min="16024" max="16033" width="12.5546875" style="54" customWidth="1"/>
    <col min="16034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89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5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5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5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5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5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5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5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5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5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5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5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5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5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5.6" x14ac:dyDescent="0.25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5.6" x14ac:dyDescent="0.25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5.6" x14ac:dyDescent="0.25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5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5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5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5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5.6" x14ac:dyDescent="0.25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5.6" x14ac:dyDescent="0.25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5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5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5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5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5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5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5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5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5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5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5.6" x14ac:dyDescent="0.25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5.6" x14ac:dyDescent="0.25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5.6" x14ac:dyDescent="0.25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5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5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5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5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5.6" x14ac:dyDescent="0.25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5.6" x14ac:dyDescent="0.25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5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5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5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5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5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5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5.6" x14ac:dyDescent="0.25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5.6" x14ac:dyDescent="0.25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5.6" x14ac:dyDescent="0.25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5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5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5.6" x14ac:dyDescent="0.25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5.6" x14ac:dyDescent="0.25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5.6" x14ac:dyDescent="0.25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5.6" x14ac:dyDescent="0.25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5">
      <c r="A90" s="64" t="s">
        <v>90</v>
      </c>
      <c r="B90" s="107" t="s">
        <v>82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5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5.6" x14ac:dyDescent="0.25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5">
      <c r="A95" s="64" t="s">
        <v>91</v>
      </c>
      <c r="B95" s="107" t="s">
        <v>82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5.6" x14ac:dyDescent="0.25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5.6" x14ac:dyDescent="0.25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5.6" x14ac:dyDescent="0.25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5.6" x14ac:dyDescent="0.25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5.6" x14ac:dyDescent="0.25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3.2" x14ac:dyDescent="0.25"/>
  <cols>
    <col min="1" max="1" width="76" style="88" customWidth="1"/>
    <col min="2" max="9" width="12.5546875" style="84" customWidth="1"/>
    <col min="10" max="13" width="11.33203125" style="84" bestFit="1" customWidth="1"/>
    <col min="14" max="134" width="9.109375" style="54"/>
    <col min="135" max="135" width="69.44140625" style="54" customWidth="1"/>
    <col min="136" max="145" width="12.5546875" style="54" customWidth="1"/>
    <col min="146" max="390" width="9.109375" style="54"/>
    <col min="391" max="391" width="69.44140625" style="54" customWidth="1"/>
    <col min="392" max="401" width="12.5546875" style="54" customWidth="1"/>
    <col min="402" max="646" width="9.109375" style="54"/>
    <col min="647" max="647" width="69.44140625" style="54" customWidth="1"/>
    <col min="648" max="657" width="12.5546875" style="54" customWidth="1"/>
    <col min="658" max="902" width="9.109375" style="54"/>
    <col min="903" max="903" width="69.44140625" style="54" customWidth="1"/>
    <col min="904" max="913" width="12.5546875" style="54" customWidth="1"/>
    <col min="914" max="1158" width="9.109375" style="54"/>
    <col min="1159" max="1159" width="69.44140625" style="54" customWidth="1"/>
    <col min="1160" max="1169" width="12.5546875" style="54" customWidth="1"/>
    <col min="1170" max="1414" width="9.109375" style="54"/>
    <col min="1415" max="1415" width="69.44140625" style="54" customWidth="1"/>
    <col min="1416" max="1425" width="12.5546875" style="54" customWidth="1"/>
    <col min="1426" max="1670" width="9.109375" style="54"/>
    <col min="1671" max="1671" width="69.44140625" style="54" customWidth="1"/>
    <col min="1672" max="1681" width="12.5546875" style="54" customWidth="1"/>
    <col min="1682" max="1926" width="9.109375" style="54"/>
    <col min="1927" max="1927" width="69.44140625" style="54" customWidth="1"/>
    <col min="1928" max="1937" width="12.5546875" style="54" customWidth="1"/>
    <col min="1938" max="2182" width="9.109375" style="54"/>
    <col min="2183" max="2183" width="69.44140625" style="54" customWidth="1"/>
    <col min="2184" max="2193" width="12.5546875" style="54" customWidth="1"/>
    <col min="2194" max="2438" width="9.109375" style="54"/>
    <col min="2439" max="2439" width="69.44140625" style="54" customWidth="1"/>
    <col min="2440" max="2449" width="12.5546875" style="54" customWidth="1"/>
    <col min="2450" max="2694" width="9.109375" style="54"/>
    <col min="2695" max="2695" width="69.44140625" style="54" customWidth="1"/>
    <col min="2696" max="2705" width="12.5546875" style="54" customWidth="1"/>
    <col min="2706" max="2950" width="9.109375" style="54"/>
    <col min="2951" max="2951" width="69.44140625" style="54" customWidth="1"/>
    <col min="2952" max="2961" width="12.5546875" style="54" customWidth="1"/>
    <col min="2962" max="3206" width="9.109375" style="54"/>
    <col min="3207" max="3207" width="69.44140625" style="54" customWidth="1"/>
    <col min="3208" max="3217" width="12.5546875" style="54" customWidth="1"/>
    <col min="3218" max="3462" width="9.109375" style="54"/>
    <col min="3463" max="3463" width="69.44140625" style="54" customWidth="1"/>
    <col min="3464" max="3473" width="12.5546875" style="54" customWidth="1"/>
    <col min="3474" max="3718" width="9.109375" style="54"/>
    <col min="3719" max="3719" width="69.44140625" style="54" customWidth="1"/>
    <col min="3720" max="3729" width="12.5546875" style="54" customWidth="1"/>
    <col min="3730" max="3974" width="9.109375" style="54"/>
    <col min="3975" max="3975" width="69.44140625" style="54" customWidth="1"/>
    <col min="3976" max="3985" width="12.5546875" style="54" customWidth="1"/>
    <col min="3986" max="4230" width="9.109375" style="54"/>
    <col min="4231" max="4231" width="69.44140625" style="54" customWidth="1"/>
    <col min="4232" max="4241" width="12.5546875" style="54" customWidth="1"/>
    <col min="4242" max="4486" width="9.109375" style="54"/>
    <col min="4487" max="4487" width="69.44140625" style="54" customWidth="1"/>
    <col min="4488" max="4497" width="12.5546875" style="54" customWidth="1"/>
    <col min="4498" max="4742" width="9.109375" style="54"/>
    <col min="4743" max="4743" width="69.44140625" style="54" customWidth="1"/>
    <col min="4744" max="4753" width="12.5546875" style="54" customWidth="1"/>
    <col min="4754" max="4998" width="9.109375" style="54"/>
    <col min="4999" max="4999" width="69.44140625" style="54" customWidth="1"/>
    <col min="5000" max="5009" width="12.5546875" style="54" customWidth="1"/>
    <col min="5010" max="5254" width="9.109375" style="54"/>
    <col min="5255" max="5255" width="69.44140625" style="54" customWidth="1"/>
    <col min="5256" max="5265" width="12.5546875" style="54" customWidth="1"/>
    <col min="5266" max="5510" width="9.109375" style="54"/>
    <col min="5511" max="5511" width="69.44140625" style="54" customWidth="1"/>
    <col min="5512" max="5521" width="12.5546875" style="54" customWidth="1"/>
    <col min="5522" max="5766" width="9.109375" style="54"/>
    <col min="5767" max="5767" width="69.44140625" style="54" customWidth="1"/>
    <col min="5768" max="5777" width="12.5546875" style="54" customWidth="1"/>
    <col min="5778" max="6022" width="9.109375" style="54"/>
    <col min="6023" max="6023" width="69.44140625" style="54" customWidth="1"/>
    <col min="6024" max="6033" width="12.5546875" style="54" customWidth="1"/>
    <col min="6034" max="6278" width="9.109375" style="54"/>
    <col min="6279" max="6279" width="69.44140625" style="54" customWidth="1"/>
    <col min="6280" max="6289" width="12.5546875" style="54" customWidth="1"/>
    <col min="6290" max="6534" width="9.109375" style="54"/>
    <col min="6535" max="6535" width="69.44140625" style="54" customWidth="1"/>
    <col min="6536" max="6545" width="12.5546875" style="54" customWidth="1"/>
    <col min="6546" max="6790" width="9.109375" style="54"/>
    <col min="6791" max="6791" width="69.44140625" style="54" customWidth="1"/>
    <col min="6792" max="6801" width="12.5546875" style="54" customWidth="1"/>
    <col min="6802" max="7046" width="9.109375" style="54"/>
    <col min="7047" max="7047" width="69.44140625" style="54" customWidth="1"/>
    <col min="7048" max="7057" width="12.5546875" style="54" customWidth="1"/>
    <col min="7058" max="7302" width="9.109375" style="54"/>
    <col min="7303" max="7303" width="69.44140625" style="54" customWidth="1"/>
    <col min="7304" max="7313" width="12.5546875" style="54" customWidth="1"/>
    <col min="7314" max="7558" width="9.109375" style="54"/>
    <col min="7559" max="7559" width="69.44140625" style="54" customWidth="1"/>
    <col min="7560" max="7569" width="12.5546875" style="54" customWidth="1"/>
    <col min="7570" max="7814" width="9.109375" style="54"/>
    <col min="7815" max="7815" width="69.44140625" style="54" customWidth="1"/>
    <col min="7816" max="7825" width="12.5546875" style="54" customWidth="1"/>
    <col min="7826" max="8070" width="9.109375" style="54"/>
    <col min="8071" max="8071" width="69.44140625" style="54" customWidth="1"/>
    <col min="8072" max="8081" width="12.5546875" style="54" customWidth="1"/>
    <col min="8082" max="8326" width="9.109375" style="54"/>
    <col min="8327" max="8327" width="69.44140625" style="54" customWidth="1"/>
    <col min="8328" max="8337" width="12.5546875" style="54" customWidth="1"/>
    <col min="8338" max="8582" width="9.109375" style="54"/>
    <col min="8583" max="8583" width="69.44140625" style="54" customWidth="1"/>
    <col min="8584" max="8593" width="12.5546875" style="54" customWidth="1"/>
    <col min="8594" max="8838" width="9.109375" style="54"/>
    <col min="8839" max="8839" width="69.44140625" style="54" customWidth="1"/>
    <col min="8840" max="8849" width="12.5546875" style="54" customWidth="1"/>
    <col min="8850" max="9094" width="9.109375" style="54"/>
    <col min="9095" max="9095" width="69.44140625" style="54" customWidth="1"/>
    <col min="9096" max="9105" width="12.5546875" style="54" customWidth="1"/>
    <col min="9106" max="9350" width="9.109375" style="54"/>
    <col min="9351" max="9351" width="69.44140625" style="54" customWidth="1"/>
    <col min="9352" max="9361" width="12.5546875" style="54" customWidth="1"/>
    <col min="9362" max="9606" width="9.109375" style="54"/>
    <col min="9607" max="9607" width="69.44140625" style="54" customWidth="1"/>
    <col min="9608" max="9617" width="12.5546875" style="54" customWidth="1"/>
    <col min="9618" max="9862" width="9.109375" style="54"/>
    <col min="9863" max="9863" width="69.44140625" style="54" customWidth="1"/>
    <col min="9864" max="9873" width="12.5546875" style="54" customWidth="1"/>
    <col min="9874" max="10118" width="9.109375" style="54"/>
    <col min="10119" max="10119" width="69.44140625" style="54" customWidth="1"/>
    <col min="10120" max="10129" width="12.5546875" style="54" customWidth="1"/>
    <col min="10130" max="10374" width="9.109375" style="54"/>
    <col min="10375" max="10375" width="69.44140625" style="54" customWidth="1"/>
    <col min="10376" max="10385" width="12.5546875" style="54" customWidth="1"/>
    <col min="10386" max="10630" width="9.109375" style="54"/>
    <col min="10631" max="10631" width="69.44140625" style="54" customWidth="1"/>
    <col min="10632" max="10641" width="12.5546875" style="54" customWidth="1"/>
    <col min="10642" max="10886" width="9.109375" style="54"/>
    <col min="10887" max="10887" width="69.44140625" style="54" customWidth="1"/>
    <col min="10888" max="10897" width="12.5546875" style="54" customWidth="1"/>
    <col min="10898" max="11142" width="9.109375" style="54"/>
    <col min="11143" max="11143" width="69.44140625" style="54" customWidth="1"/>
    <col min="11144" max="11153" width="12.5546875" style="54" customWidth="1"/>
    <col min="11154" max="11398" width="9.109375" style="54"/>
    <col min="11399" max="11399" width="69.44140625" style="54" customWidth="1"/>
    <col min="11400" max="11409" width="12.5546875" style="54" customWidth="1"/>
    <col min="11410" max="11654" width="9.109375" style="54"/>
    <col min="11655" max="11655" width="69.44140625" style="54" customWidth="1"/>
    <col min="11656" max="11665" width="12.5546875" style="54" customWidth="1"/>
    <col min="11666" max="11910" width="9.109375" style="54"/>
    <col min="11911" max="11911" width="69.44140625" style="54" customWidth="1"/>
    <col min="11912" max="11921" width="12.5546875" style="54" customWidth="1"/>
    <col min="11922" max="12166" width="9.109375" style="54"/>
    <col min="12167" max="12167" width="69.44140625" style="54" customWidth="1"/>
    <col min="12168" max="12177" width="12.5546875" style="54" customWidth="1"/>
    <col min="12178" max="12422" width="9.109375" style="54"/>
    <col min="12423" max="12423" width="69.44140625" style="54" customWidth="1"/>
    <col min="12424" max="12433" width="12.5546875" style="54" customWidth="1"/>
    <col min="12434" max="12678" width="9.109375" style="54"/>
    <col min="12679" max="12679" width="69.44140625" style="54" customWidth="1"/>
    <col min="12680" max="12689" width="12.5546875" style="54" customWidth="1"/>
    <col min="12690" max="12934" width="9.109375" style="54"/>
    <col min="12935" max="12935" width="69.44140625" style="54" customWidth="1"/>
    <col min="12936" max="12945" width="12.5546875" style="54" customWidth="1"/>
    <col min="12946" max="13190" width="9.109375" style="54"/>
    <col min="13191" max="13191" width="69.44140625" style="54" customWidth="1"/>
    <col min="13192" max="13201" width="12.5546875" style="54" customWidth="1"/>
    <col min="13202" max="13446" width="9.109375" style="54"/>
    <col min="13447" max="13447" width="69.44140625" style="54" customWidth="1"/>
    <col min="13448" max="13457" width="12.5546875" style="54" customWidth="1"/>
    <col min="13458" max="13702" width="9.109375" style="54"/>
    <col min="13703" max="13703" width="69.44140625" style="54" customWidth="1"/>
    <col min="13704" max="13713" width="12.5546875" style="54" customWidth="1"/>
    <col min="13714" max="13958" width="9.109375" style="54"/>
    <col min="13959" max="13959" width="69.44140625" style="54" customWidth="1"/>
    <col min="13960" max="13969" width="12.5546875" style="54" customWidth="1"/>
    <col min="13970" max="14214" width="9.109375" style="54"/>
    <col min="14215" max="14215" width="69.44140625" style="54" customWidth="1"/>
    <col min="14216" max="14225" width="12.5546875" style="54" customWidth="1"/>
    <col min="14226" max="14470" width="9.109375" style="54"/>
    <col min="14471" max="14471" width="69.44140625" style="54" customWidth="1"/>
    <col min="14472" max="14481" width="12.5546875" style="54" customWidth="1"/>
    <col min="14482" max="14726" width="9.109375" style="54"/>
    <col min="14727" max="14727" width="69.44140625" style="54" customWidth="1"/>
    <col min="14728" max="14737" width="12.5546875" style="54" customWidth="1"/>
    <col min="14738" max="14982" width="9.109375" style="54"/>
    <col min="14983" max="14983" width="69.44140625" style="54" customWidth="1"/>
    <col min="14984" max="14993" width="12.5546875" style="54" customWidth="1"/>
    <col min="14994" max="15238" width="9.109375" style="54"/>
    <col min="15239" max="15239" width="69.44140625" style="54" customWidth="1"/>
    <col min="15240" max="15249" width="12.5546875" style="54" customWidth="1"/>
    <col min="15250" max="15494" width="9.109375" style="54"/>
    <col min="15495" max="15495" width="69.44140625" style="54" customWidth="1"/>
    <col min="15496" max="15505" width="12.5546875" style="54" customWidth="1"/>
    <col min="15506" max="15750" width="9.109375" style="54"/>
    <col min="15751" max="15751" width="69.44140625" style="54" customWidth="1"/>
    <col min="15752" max="15761" width="12.5546875" style="54" customWidth="1"/>
    <col min="15762" max="16006" width="9.109375" style="54"/>
    <col min="16007" max="16007" width="69.44140625" style="54" customWidth="1"/>
    <col min="16008" max="16017" width="12.5546875" style="54" customWidth="1"/>
    <col min="16018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5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5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5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5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5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5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5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5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5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5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5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5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5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5.6" x14ac:dyDescent="0.25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5.6" x14ac:dyDescent="0.25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5.6" x14ac:dyDescent="0.25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5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5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5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5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5.6" x14ac:dyDescent="0.25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5.6" x14ac:dyDescent="0.25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5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5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5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5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5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5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5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5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5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5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5.6" x14ac:dyDescent="0.25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5.6" x14ac:dyDescent="0.25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5.6" x14ac:dyDescent="0.25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5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5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5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5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5.6" x14ac:dyDescent="0.25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5.6" x14ac:dyDescent="0.25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5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5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5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5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5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5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5.6" x14ac:dyDescent="0.25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5.6" x14ac:dyDescent="0.25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5.6" x14ac:dyDescent="0.25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5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5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5.6" x14ac:dyDescent="0.25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5.6" x14ac:dyDescent="0.25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5.6" x14ac:dyDescent="0.25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5.6" x14ac:dyDescent="0.25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5">
      <c r="A90" s="64" t="s">
        <v>90</v>
      </c>
      <c r="B90" s="107">
        <v>18820172.949999999</v>
      </c>
      <c r="C90" s="107">
        <v>16488929.030000001</v>
      </c>
      <c r="D90" s="107">
        <v>14959549.200000001</v>
      </c>
      <c r="E90" s="107">
        <v>17299287.359999999</v>
      </c>
      <c r="F90" s="107">
        <v>16173080.340000002</v>
      </c>
      <c r="G90" s="107">
        <v>16158103.02</v>
      </c>
      <c r="H90" s="107">
        <v>15786950.540000001</v>
      </c>
      <c r="I90" s="107">
        <v>16840577.219999999</v>
      </c>
      <c r="J90" s="107">
        <v>16666438.23</v>
      </c>
      <c r="K90" s="107">
        <v>16044390.75</v>
      </c>
      <c r="L90" s="107">
        <v>16518562.570000002</v>
      </c>
      <c r="M90" s="107">
        <v>16055881.540000001</v>
      </c>
    </row>
    <row r="91" spans="1:13" x14ac:dyDescent="0.25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5.6" x14ac:dyDescent="0.25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5">
      <c r="A95" s="64" t="s">
        <v>91</v>
      </c>
      <c r="B95" s="107">
        <v>18820172.947999999</v>
      </c>
      <c r="C95" s="107">
        <v>16488929.029999999</v>
      </c>
      <c r="D95" s="107">
        <v>14959549.199999999</v>
      </c>
      <c r="E95" s="107">
        <v>17299287.359999999</v>
      </c>
      <c r="F95" s="107">
        <v>16173080.34</v>
      </c>
      <c r="G95" s="107">
        <v>16158103.02</v>
      </c>
      <c r="H95" s="107">
        <v>15786950.539999999</v>
      </c>
      <c r="I95" s="107">
        <v>16840577.219999999</v>
      </c>
      <c r="J95" s="107">
        <v>16666438.23</v>
      </c>
      <c r="K95" s="107">
        <v>16044390.744999999</v>
      </c>
      <c r="L95" s="107">
        <v>16518562.573999999</v>
      </c>
      <c r="M95" s="107">
        <v>16055881.539999999</v>
      </c>
    </row>
    <row r="96" spans="1:13" ht="15.6" x14ac:dyDescent="0.25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5.6" x14ac:dyDescent="0.25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5.6" x14ac:dyDescent="0.25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5.6" x14ac:dyDescent="0.25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5.6" x14ac:dyDescent="0.25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zoomScaleNormal="100" workbookViewId="0">
      <pane xSplit="1" ySplit="6" topLeftCell="F40" activePane="bottomRight" state="frozen"/>
      <selection pane="topRight" activeCell="B1" sqref="B1"/>
      <selection pane="bottomLeft" activeCell="A7" sqref="A7"/>
      <selection pane="bottomRight" activeCell="N43" sqref="N43"/>
    </sheetView>
  </sheetViews>
  <sheetFormatPr defaultRowHeight="13.2" x14ac:dyDescent="0.25"/>
  <cols>
    <col min="1" max="1" width="76" style="88" customWidth="1"/>
    <col min="2" max="13" width="12.5546875" style="84" customWidth="1"/>
    <col min="14" max="14" width="10.109375" style="54" bestFit="1" customWidth="1"/>
    <col min="15" max="109" width="9.109375" style="54"/>
    <col min="110" max="110" width="69.44140625" style="54" customWidth="1"/>
    <col min="111" max="120" width="12.5546875" style="54" customWidth="1"/>
    <col min="121" max="365" width="9.109375" style="54"/>
    <col min="366" max="366" width="69.44140625" style="54" customWidth="1"/>
    <col min="367" max="376" width="12.5546875" style="54" customWidth="1"/>
    <col min="377" max="621" width="9.109375" style="54"/>
    <col min="622" max="622" width="69.44140625" style="54" customWidth="1"/>
    <col min="623" max="632" width="12.5546875" style="54" customWidth="1"/>
    <col min="633" max="877" width="9.109375" style="54"/>
    <col min="878" max="878" width="69.44140625" style="54" customWidth="1"/>
    <col min="879" max="888" width="12.5546875" style="54" customWidth="1"/>
    <col min="889" max="1133" width="9.109375" style="54"/>
    <col min="1134" max="1134" width="69.44140625" style="54" customWidth="1"/>
    <col min="1135" max="1144" width="12.5546875" style="54" customWidth="1"/>
    <col min="1145" max="1389" width="9.109375" style="54"/>
    <col min="1390" max="1390" width="69.44140625" style="54" customWidth="1"/>
    <col min="1391" max="1400" width="12.5546875" style="54" customWidth="1"/>
    <col min="1401" max="1645" width="9.109375" style="54"/>
    <col min="1646" max="1646" width="69.44140625" style="54" customWidth="1"/>
    <col min="1647" max="1656" width="12.5546875" style="54" customWidth="1"/>
    <col min="1657" max="1901" width="9.109375" style="54"/>
    <col min="1902" max="1902" width="69.44140625" style="54" customWidth="1"/>
    <col min="1903" max="1912" width="12.5546875" style="54" customWidth="1"/>
    <col min="1913" max="2157" width="9.109375" style="54"/>
    <col min="2158" max="2158" width="69.44140625" style="54" customWidth="1"/>
    <col min="2159" max="2168" width="12.5546875" style="54" customWidth="1"/>
    <col min="2169" max="2413" width="9.109375" style="54"/>
    <col min="2414" max="2414" width="69.44140625" style="54" customWidth="1"/>
    <col min="2415" max="2424" width="12.5546875" style="54" customWidth="1"/>
    <col min="2425" max="2669" width="9.109375" style="54"/>
    <col min="2670" max="2670" width="69.44140625" style="54" customWidth="1"/>
    <col min="2671" max="2680" width="12.5546875" style="54" customWidth="1"/>
    <col min="2681" max="2925" width="9.109375" style="54"/>
    <col min="2926" max="2926" width="69.44140625" style="54" customWidth="1"/>
    <col min="2927" max="2936" width="12.5546875" style="54" customWidth="1"/>
    <col min="2937" max="3181" width="9.109375" style="54"/>
    <col min="3182" max="3182" width="69.44140625" style="54" customWidth="1"/>
    <col min="3183" max="3192" width="12.5546875" style="54" customWidth="1"/>
    <col min="3193" max="3437" width="9.109375" style="54"/>
    <col min="3438" max="3438" width="69.44140625" style="54" customWidth="1"/>
    <col min="3439" max="3448" width="12.5546875" style="54" customWidth="1"/>
    <col min="3449" max="3693" width="9.109375" style="54"/>
    <col min="3694" max="3694" width="69.44140625" style="54" customWidth="1"/>
    <col min="3695" max="3704" width="12.5546875" style="54" customWidth="1"/>
    <col min="3705" max="3949" width="9.109375" style="54"/>
    <col min="3950" max="3950" width="69.44140625" style="54" customWidth="1"/>
    <col min="3951" max="3960" width="12.5546875" style="54" customWidth="1"/>
    <col min="3961" max="4205" width="9.109375" style="54"/>
    <col min="4206" max="4206" width="69.44140625" style="54" customWidth="1"/>
    <col min="4207" max="4216" width="12.5546875" style="54" customWidth="1"/>
    <col min="4217" max="4461" width="9.109375" style="54"/>
    <col min="4462" max="4462" width="69.44140625" style="54" customWidth="1"/>
    <col min="4463" max="4472" width="12.5546875" style="54" customWidth="1"/>
    <col min="4473" max="4717" width="9.109375" style="54"/>
    <col min="4718" max="4718" width="69.44140625" style="54" customWidth="1"/>
    <col min="4719" max="4728" width="12.5546875" style="54" customWidth="1"/>
    <col min="4729" max="4973" width="9.109375" style="54"/>
    <col min="4974" max="4974" width="69.44140625" style="54" customWidth="1"/>
    <col min="4975" max="4984" width="12.5546875" style="54" customWidth="1"/>
    <col min="4985" max="5229" width="9.109375" style="54"/>
    <col min="5230" max="5230" width="69.44140625" style="54" customWidth="1"/>
    <col min="5231" max="5240" width="12.5546875" style="54" customWidth="1"/>
    <col min="5241" max="5485" width="9.109375" style="54"/>
    <col min="5486" max="5486" width="69.44140625" style="54" customWidth="1"/>
    <col min="5487" max="5496" width="12.5546875" style="54" customWidth="1"/>
    <col min="5497" max="5741" width="9.109375" style="54"/>
    <col min="5742" max="5742" width="69.44140625" style="54" customWidth="1"/>
    <col min="5743" max="5752" width="12.5546875" style="54" customWidth="1"/>
    <col min="5753" max="5997" width="9.109375" style="54"/>
    <col min="5998" max="5998" width="69.44140625" style="54" customWidth="1"/>
    <col min="5999" max="6008" width="12.5546875" style="54" customWidth="1"/>
    <col min="6009" max="6253" width="9.109375" style="54"/>
    <col min="6254" max="6254" width="69.44140625" style="54" customWidth="1"/>
    <col min="6255" max="6264" width="12.5546875" style="54" customWidth="1"/>
    <col min="6265" max="6509" width="9.109375" style="54"/>
    <col min="6510" max="6510" width="69.44140625" style="54" customWidth="1"/>
    <col min="6511" max="6520" width="12.5546875" style="54" customWidth="1"/>
    <col min="6521" max="6765" width="9.109375" style="54"/>
    <col min="6766" max="6766" width="69.44140625" style="54" customWidth="1"/>
    <col min="6767" max="6776" width="12.5546875" style="54" customWidth="1"/>
    <col min="6777" max="7021" width="9.109375" style="54"/>
    <col min="7022" max="7022" width="69.44140625" style="54" customWidth="1"/>
    <col min="7023" max="7032" width="12.5546875" style="54" customWidth="1"/>
    <col min="7033" max="7277" width="9.109375" style="54"/>
    <col min="7278" max="7278" width="69.44140625" style="54" customWidth="1"/>
    <col min="7279" max="7288" width="12.5546875" style="54" customWidth="1"/>
    <col min="7289" max="7533" width="9.109375" style="54"/>
    <col min="7534" max="7534" width="69.44140625" style="54" customWidth="1"/>
    <col min="7535" max="7544" width="12.5546875" style="54" customWidth="1"/>
    <col min="7545" max="7789" width="9.109375" style="54"/>
    <col min="7790" max="7790" width="69.44140625" style="54" customWidth="1"/>
    <col min="7791" max="7800" width="12.5546875" style="54" customWidth="1"/>
    <col min="7801" max="8045" width="9.109375" style="54"/>
    <col min="8046" max="8046" width="69.44140625" style="54" customWidth="1"/>
    <col min="8047" max="8056" width="12.5546875" style="54" customWidth="1"/>
    <col min="8057" max="8301" width="9.109375" style="54"/>
    <col min="8302" max="8302" width="69.44140625" style="54" customWidth="1"/>
    <col min="8303" max="8312" width="12.5546875" style="54" customWidth="1"/>
    <col min="8313" max="8557" width="9.109375" style="54"/>
    <col min="8558" max="8558" width="69.44140625" style="54" customWidth="1"/>
    <col min="8559" max="8568" width="12.5546875" style="54" customWidth="1"/>
    <col min="8569" max="8813" width="9.109375" style="54"/>
    <col min="8814" max="8814" width="69.44140625" style="54" customWidth="1"/>
    <col min="8815" max="8824" width="12.5546875" style="54" customWidth="1"/>
    <col min="8825" max="9069" width="9.109375" style="54"/>
    <col min="9070" max="9070" width="69.44140625" style="54" customWidth="1"/>
    <col min="9071" max="9080" width="12.5546875" style="54" customWidth="1"/>
    <col min="9081" max="9325" width="9.109375" style="54"/>
    <col min="9326" max="9326" width="69.44140625" style="54" customWidth="1"/>
    <col min="9327" max="9336" width="12.5546875" style="54" customWidth="1"/>
    <col min="9337" max="9581" width="9.109375" style="54"/>
    <col min="9582" max="9582" width="69.44140625" style="54" customWidth="1"/>
    <col min="9583" max="9592" width="12.5546875" style="54" customWidth="1"/>
    <col min="9593" max="9837" width="9.109375" style="54"/>
    <col min="9838" max="9838" width="69.44140625" style="54" customWidth="1"/>
    <col min="9839" max="9848" width="12.5546875" style="54" customWidth="1"/>
    <col min="9849" max="10093" width="9.109375" style="54"/>
    <col min="10094" max="10094" width="69.44140625" style="54" customWidth="1"/>
    <col min="10095" max="10104" width="12.5546875" style="54" customWidth="1"/>
    <col min="10105" max="10349" width="9.109375" style="54"/>
    <col min="10350" max="10350" width="69.44140625" style="54" customWidth="1"/>
    <col min="10351" max="10360" width="12.5546875" style="54" customWidth="1"/>
    <col min="10361" max="10605" width="9.109375" style="54"/>
    <col min="10606" max="10606" width="69.44140625" style="54" customWidth="1"/>
    <col min="10607" max="10616" width="12.5546875" style="54" customWidth="1"/>
    <col min="10617" max="10861" width="9.109375" style="54"/>
    <col min="10862" max="10862" width="69.44140625" style="54" customWidth="1"/>
    <col min="10863" max="10872" width="12.5546875" style="54" customWidth="1"/>
    <col min="10873" max="11117" width="9.109375" style="54"/>
    <col min="11118" max="11118" width="69.44140625" style="54" customWidth="1"/>
    <col min="11119" max="11128" width="12.5546875" style="54" customWidth="1"/>
    <col min="11129" max="11373" width="9.109375" style="54"/>
    <col min="11374" max="11374" width="69.44140625" style="54" customWidth="1"/>
    <col min="11375" max="11384" width="12.5546875" style="54" customWidth="1"/>
    <col min="11385" max="11629" width="9.109375" style="54"/>
    <col min="11630" max="11630" width="69.44140625" style="54" customWidth="1"/>
    <col min="11631" max="11640" width="12.5546875" style="54" customWidth="1"/>
    <col min="11641" max="11885" width="9.109375" style="54"/>
    <col min="11886" max="11886" width="69.44140625" style="54" customWidth="1"/>
    <col min="11887" max="11896" width="12.5546875" style="54" customWidth="1"/>
    <col min="11897" max="12141" width="9.109375" style="54"/>
    <col min="12142" max="12142" width="69.44140625" style="54" customWidth="1"/>
    <col min="12143" max="12152" width="12.5546875" style="54" customWidth="1"/>
    <col min="12153" max="12397" width="9.109375" style="54"/>
    <col min="12398" max="12398" width="69.44140625" style="54" customWidth="1"/>
    <col min="12399" max="12408" width="12.5546875" style="54" customWidth="1"/>
    <col min="12409" max="12653" width="9.109375" style="54"/>
    <col min="12654" max="12654" width="69.44140625" style="54" customWidth="1"/>
    <col min="12655" max="12664" width="12.5546875" style="54" customWidth="1"/>
    <col min="12665" max="12909" width="9.109375" style="54"/>
    <col min="12910" max="12910" width="69.44140625" style="54" customWidth="1"/>
    <col min="12911" max="12920" width="12.5546875" style="54" customWidth="1"/>
    <col min="12921" max="13165" width="9.109375" style="54"/>
    <col min="13166" max="13166" width="69.44140625" style="54" customWidth="1"/>
    <col min="13167" max="13176" width="12.5546875" style="54" customWidth="1"/>
    <col min="13177" max="13421" width="9.109375" style="54"/>
    <col min="13422" max="13422" width="69.44140625" style="54" customWidth="1"/>
    <col min="13423" max="13432" width="12.5546875" style="54" customWidth="1"/>
    <col min="13433" max="13677" width="9.109375" style="54"/>
    <col min="13678" max="13678" width="69.44140625" style="54" customWidth="1"/>
    <col min="13679" max="13688" width="12.5546875" style="54" customWidth="1"/>
    <col min="13689" max="13933" width="9.109375" style="54"/>
    <col min="13934" max="13934" width="69.44140625" style="54" customWidth="1"/>
    <col min="13935" max="13944" width="12.5546875" style="54" customWidth="1"/>
    <col min="13945" max="14189" width="9.109375" style="54"/>
    <col min="14190" max="14190" width="69.44140625" style="54" customWidth="1"/>
    <col min="14191" max="14200" width="12.5546875" style="54" customWidth="1"/>
    <col min="14201" max="14445" width="9.109375" style="54"/>
    <col min="14446" max="14446" width="69.44140625" style="54" customWidth="1"/>
    <col min="14447" max="14456" width="12.5546875" style="54" customWidth="1"/>
    <col min="14457" max="14701" width="9.109375" style="54"/>
    <col min="14702" max="14702" width="69.44140625" style="54" customWidth="1"/>
    <col min="14703" max="14712" width="12.5546875" style="54" customWidth="1"/>
    <col min="14713" max="14957" width="9.109375" style="54"/>
    <col min="14958" max="14958" width="69.44140625" style="54" customWidth="1"/>
    <col min="14959" max="14968" width="12.5546875" style="54" customWidth="1"/>
    <col min="14969" max="15213" width="9.109375" style="54"/>
    <col min="15214" max="15214" width="69.44140625" style="54" customWidth="1"/>
    <col min="15215" max="15224" width="12.5546875" style="54" customWidth="1"/>
    <col min="15225" max="15469" width="9.109375" style="54"/>
    <col min="15470" max="15470" width="69.44140625" style="54" customWidth="1"/>
    <col min="15471" max="15480" width="12.5546875" style="54" customWidth="1"/>
    <col min="15481" max="15725" width="9.109375" style="54"/>
    <col min="15726" max="15726" width="69.44140625" style="54" customWidth="1"/>
    <col min="15727" max="15736" width="12.5546875" style="54" customWidth="1"/>
    <col min="15737" max="15981" width="9.109375" style="54"/>
    <col min="15982" max="15982" width="69.44140625" style="54" customWidth="1"/>
    <col min="15983" max="15992" width="12.5546875" style="54" customWidth="1"/>
    <col min="15993" max="16384" width="9.109375" style="54"/>
  </cols>
  <sheetData>
    <row r="1" spans="1:13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s="51" customFormat="1" ht="26.25" customHeight="1" x14ac:dyDescent="0.4">
      <c r="A2" s="117" t="s">
        <v>96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5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5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5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5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5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5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5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5.6" x14ac:dyDescent="0.25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14"/>
    </row>
    <row r="21" spans="1:14" x14ac:dyDescent="0.25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5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5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5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5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5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5.6" x14ac:dyDescent="0.25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5.6" x14ac:dyDescent="0.25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5.6" x14ac:dyDescent="0.25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5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5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5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5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5.6" x14ac:dyDescent="0.25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5.6" x14ac:dyDescent="0.25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5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5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5.6" x14ac:dyDescent="0.25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5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5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5.6" x14ac:dyDescent="0.25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5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16">
        <f>SUM(E43:M43)</f>
        <v>90765278.671000004</v>
      </c>
    </row>
    <row r="44" spans="1:14" x14ac:dyDescent="0.25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5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5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5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5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5.6" x14ac:dyDescent="0.25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5.6" x14ac:dyDescent="0.25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5.6" x14ac:dyDescent="0.25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5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5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5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5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5.6" x14ac:dyDescent="0.25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5.6" x14ac:dyDescent="0.25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5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5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5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5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5.6" x14ac:dyDescent="0.25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5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14"/>
    </row>
    <row r="67" spans="1:14" x14ac:dyDescent="0.25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5.6" x14ac:dyDescent="0.25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5.6" x14ac:dyDescent="0.25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5.6" x14ac:dyDescent="0.25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5.6" x14ac:dyDescent="0.25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5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5.6" x14ac:dyDescent="0.25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5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16">
        <f>SUM(E77:M77)</f>
        <v>16094</v>
      </c>
    </row>
    <row r="78" spans="1:14" x14ac:dyDescent="0.25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5.6" x14ac:dyDescent="0.25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5.6" x14ac:dyDescent="0.25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5.6" x14ac:dyDescent="0.25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5.6" x14ac:dyDescent="0.25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5">
      <c r="A90" s="64" t="s">
        <v>90</v>
      </c>
      <c r="B90" s="107">
        <v>16434045.110000003</v>
      </c>
      <c r="C90" s="107">
        <v>17038978.719999999</v>
      </c>
      <c r="D90" s="107">
        <v>19638072</v>
      </c>
      <c r="E90" s="107">
        <v>32833931.080000002</v>
      </c>
      <c r="F90" s="107">
        <v>31476205.260000002</v>
      </c>
      <c r="G90" s="107">
        <v>32191952.140000001</v>
      </c>
      <c r="H90" s="107">
        <v>30574961.02</v>
      </c>
      <c r="I90" s="107">
        <v>34068629.719999999</v>
      </c>
      <c r="J90" s="107">
        <v>31867649.599999998</v>
      </c>
      <c r="K90" s="107">
        <v>31507540.390000001</v>
      </c>
      <c r="L90" s="107">
        <v>32446271.98</v>
      </c>
      <c r="M90" s="107">
        <v>31886236.119999997</v>
      </c>
    </row>
    <row r="91" spans="1:13" x14ac:dyDescent="0.25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5.6" x14ac:dyDescent="0.25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5">
      <c r="A95" s="64" t="s">
        <v>91</v>
      </c>
      <c r="B95" s="107">
        <v>16434045.109999999</v>
      </c>
      <c r="C95" s="107">
        <v>17038976.32</v>
      </c>
      <c r="D95" s="107">
        <v>13819015.725</v>
      </c>
      <c r="E95" s="107">
        <v>16416965.539999999</v>
      </c>
      <c r="F95" s="107">
        <v>15738102.630000001</v>
      </c>
      <c r="G95" s="107">
        <v>16095976.07</v>
      </c>
      <c r="H95" s="107">
        <v>15287480.505999999</v>
      </c>
      <c r="I95" s="107">
        <v>17034314.859999999</v>
      </c>
      <c r="J95" s="107">
        <v>15933824.800000001</v>
      </c>
      <c r="K95" s="107">
        <v>15753770.197000001</v>
      </c>
      <c r="L95" s="107">
        <v>16223135.99</v>
      </c>
      <c r="M95" s="107">
        <v>15943118.060000001</v>
      </c>
    </row>
    <row r="96" spans="1:13" ht="15.6" x14ac:dyDescent="0.25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5.6" x14ac:dyDescent="0.25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5.6" x14ac:dyDescent="0.25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5.6" x14ac:dyDescent="0.25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5.6" x14ac:dyDescent="0.25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G1"/>
    </sheetView>
  </sheetViews>
  <sheetFormatPr defaultRowHeight="13.2" x14ac:dyDescent="0.25"/>
  <cols>
    <col min="1" max="1" width="76" style="88" customWidth="1"/>
    <col min="2" max="7" width="12.5546875" style="84" customWidth="1"/>
    <col min="8" max="90" width="9.109375" style="54"/>
    <col min="91" max="91" width="69.44140625" style="54" customWidth="1"/>
    <col min="92" max="101" width="12.5546875" style="54" customWidth="1"/>
    <col min="102" max="346" width="9.109375" style="54"/>
    <col min="347" max="347" width="69.44140625" style="54" customWidth="1"/>
    <col min="348" max="357" width="12.5546875" style="54" customWidth="1"/>
    <col min="358" max="602" width="9.109375" style="54"/>
    <col min="603" max="603" width="69.44140625" style="54" customWidth="1"/>
    <col min="604" max="613" width="12.5546875" style="54" customWidth="1"/>
    <col min="614" max="858" width="9.109375" style="54"/>
    <col min="859" max="859" width="69.44140625" style="54" customWidth="1"/>
    <col min="860" max="869" width="12.5546875" style="54" customWidth="1"/>
    <col min="870" max="1114" width="9.109375" style="54"/>
    <col min="1115" max="1115" width="69.44140625" style="54" customWidth="1"/>
    <col min="1116" max="1125" width="12.5546875" style="54" customWidth="1"/>
    <col min="1126" max="1370" width="9.109375" style="54"/>
    <col min="1371" max="1371" width="69.44140625" style="54" customWidth="1"/>
    <col min="1372" max="1381" width="12.5546875" style="54" customWidth="1"/>
    <col min="1382" max="1626" width="9.109375" style="54"/>
    <col min="1627" max="1627" width="69.44140625" style="54" customWidth="1"/>
    <col min="1628" max="1637" width="12.5546875" style="54" customWidth="1"/>
    <col min="1638" max="1882" width="9.109375" style="54"/>
    <col min="1883" max="1883" width="69.44140625" style="54" customWidth="1"/>
    <col min="1884" max="1893" width="12.5546875" style="54" customWidth="1"/>
    <col min="1894" max="2138" width="9.109375" style="54"/>
    <col min="2139" max="2139" width="69.44140625" style="54" customWidth="1"/>
    <col min="2140" max="2149" width="12.5546875" style="54" customWidth="1"/>
    <col min="2150" max="2394" width="9.109375" style="54"/>
    <col min="2395" max="2395" width="69.44140625" style="54" customWidth="1"/>
    <col min="2396" max="2405" width="12.5546875" style="54" customWidth="1"/>
    <col min="2406" max="2650" width="9.109375" style="54"/>
    <col min="2651" max="2651" width="69.44140625" style="54" customWidth="1"/>
    <col min="2652" max="2661" width="12.5546875" style="54" customWidth="1"/>
    <col min="2662" max="2906" width="9.109375" style="54"/>
    <col min="2907" max="2907" width="69.44140625" style="54" customWidth="1"/>
    <col min="2908" max="2917" width="12.5546875" style="54" customWidth="1"/>
    <col min="2918" max="3162" width="9.109375" style="54"/>
    <col min="3163" max="3163" width="69.44140625" style="54" customWidth="1"/>
    <col min="3164" max="3173" width="12.5546875" style="54" customWidth="1"/>
    <col min="3174" max="3418" width="9.109375" style="54"/>
    <col min="3419" max="3419" width="69.44140625" style="54" customWidth="1"/>
    <col min="3420" max="3429" width="12.5546875" style="54" customWidth="1"/>
    <col min="3430" max="3674" width="9.109375" style="54"/>
    <col min="3675" max="3675" width="69.44140625" style="54" customWidth="1"/>
    <col min="3676" max="3685" width="12.5546875" style="54" customWidth="1"/>
    <col min="3686" max="3930" width="9.109375" style="54"/>
    <col min="3931" max="3931" width="69.44140625" style="54" customWidth="1"/>
    <col min="3932" max="3941" width="12.5546875" style="54" customWidth="1"/>
    <col min="3942" max="4186" width="9.109375" style="54"/>
    <col min="4187" max="4187" width="69.44140625" style="54" customWidth="1"/>
    <col min="4188" max="4197" width="12.5546875" style="54" customWidth="1"/>
    <col min="4198" max="4442" width="9.109375" style="54"/>
    <col min="4443" max="4443" width="69.44140625" style="54" customWidth="1"/>
    <col min="4444" max="4453" width="12.5546875" style="54" customWidth="1"/>
    <col min="4454" max="4698" width="9.109375" style="54"/>
    <col min="4699" max="4699" width="69.44140625" style="54" customWidth="1"/>
    <col min="4700" max="4709" width="12.5546875" style="54" customWidth="1"/>
    <col min="4710" max="4954" width="9.109375" style="54"/>
    <col min="4955" max="4955" width="69.44140625" style="54" customWidth="1"/>
    <col min="4956" max="4965" width="12.5546875" style="54" customWidth="1"/>
    <col min="4966" max="5210" width="9.109375" style="54"/>
    <col min="5211" max="5211" width="69.44140625" style="54" customWidth="1"/>
    <col min="5212" max="5221" width="12.5546875" style="54" customWidth="1"/>
    <col min="5222" max="5466" width="9.109375" style="54"/>
    <col min="5467" max="5467" width="69.44140625" style="54" customWidth="1"/>
    <col min="5468" max="5477" width="12.5546875" style="54" customWidth="1"/>
    <col min="5478" max="5722" width="9.109375" style="54"/>
    <col min="5723" max="5723" width="69.44140625" style="54" customWidth="1"/>
    <col min="5724" max="5733" width="12.5546875" style="54" customWidth="1"/>
    <col min="5734" max="5978" width="9.109375" style="54"/>
    <col min="5979" max="5979" width="69.44140625" style="54" customWidth="1"/>
    <col min="5980" max="5989" width="12.5546875" style="54" customWidth="1"/>
    <col min="5990" max="6234" width="9.109375" style="54"/>
    <col min="6235" max="6235" width="69.44140625" style="54" customWidth="1"/>
    <col min="6236" max="6245" width="12.5546875" style="54" customWidth="1"/>
    <col min="6246" max="6490" width="9.109375" style="54"/>
    <col min="6491" max="6491" width="69.44140625" style="54" customWidth="1"/>
    <col min="6492" max="6501" width="12.5546875" style="54" customWidth="1"/>
    <col min="6502" max="6746" width="9.109375" style="54"/>
    <col min="6747" max="6747" width="69.44140625" style="54" customWidth="1"/>
    <col min="6748" max="6757" width="12.5546875" style="54" customWidth="1"/>
    <col min="6758" max="7002" width="9.109375" style="54"/>
    <col min="7003" max="7003" width="69.44140625" style="54" customWidth="1"/>
    <col min="7004" max="7013" width="12.5546875" style="54" customWidth="1"/>
    <col min="7014" max="7258" width="9.109375" style="54"/>
    <col min="7259" max="7259" width="69.44140625" style="54" customWidth="1"/>
    <col min="7260" max="7269" width="12.5546875" style="54" customWidth="1"/>
    <col min="7270" max="7514" width="9.109375" style="54"/>
    <col min="7515" max="7515" width="69.44140625" style="54" customWidth="1"/>
    <col min="7516" max="7525" width="12.5546875" style="54" customWidth="1"/>
    <col min="7526" max="7770" width="9.109375" style="54"/>
    <col min="7771" max="7771" width="69.44140625" style="54" customWidth="1"/>
    <col min="7772" max="7781" width="12.5546875" style="54" customWidth="1"/>
    <col min="7782" max="8026" width="9.109375" style="54"/>
    <col min="8027" max="8027" width="69.44140625" style="54" customWidth="1"/>
    <col min="8028" max="8037" width="12.5546875" style="54" customWidth="1"/>
    <col min="8038" max="8282" width="9.109375" style="54"/>
    <col min="8283" max="8283" width="69.44140625" style="54" customWidth="1"/>
    <col min="8284" max="8293" width="12.5546875" style="54" customWidth="1"/>
    <col min="8294" max="8538" width="9.109375" style="54"/>
    <col min="8539" max="8539" width="69.44140625" style="54" customWidth="1"/>
    <col min="8540" max="8549" width="12.5546875" style="54" customWidth="1"/>
    <col min="8550" max="8794" width="9.109375" style="54"/>
    <col min="8795" max="8795" width="69.44140625" style="54" customWidth="1"/>
    <col min="8796" max="8805" width="12.5546875" style="54" customWidth="1"/>
    <col min="8806" max="9050" width="9.109375" style="54"/>
    <col min="9051" max="9051" width="69.44140625" style="54" customWidth="1"/>
    <col min="9052" max="9061" width="12.5546875" style="54" customWidth="1"/>
    <col min="9062" max="9306" width="9.109375" style="54"/>
    <col min="9307" max="9307" width="69.44140625" style="54" customWidth="1"/>
    <col min="9308" max="9317" width="12.5546875" style="54" customWidth="1"/>
    <col min="9318" max="9562" width="9.109375" style="54"/>
    <col min="9563" max="9563" width="69.44140625" style="54" customWidth="1"/>
    <col min="9564" max="9573" width="12.5546875" style="54" customWidth="1"/>
    <col min="9574" max="9818" width="9.109375" style="54"/>
    <col min="9819" max="9819" width="69.44140625" style="54" customWidth="1"/>
    <col min="9820" max="9829" width="12.5546875" style="54" customWidth="1"/>
    <col min="9830" max="10074" width="9.109375" style="54"/>
    <col min="10075" max="10075" width="69.44140625" style="54" customWidth="1"/>
    <col min="10076" max="10085" width="12.5546875" style="54" customWidth="1"/>
    <col min="10086" max="10330" width="9.109375" style="54"/>
    <col min="10331" max="10331" width="69.44140625" style="54" customWidth="1"/>
    <col min="10332" max="10341" width="12.5546875" style="54" customWidth="1"/>
    <col min="10342" max="10586" width="9.109375" style="54"/>
    <col min="10587" max="10587" width="69.44140625" style="54" customWidth="1"/>
    <col min="10588" max="10597" width="12.5546875" style="54" customWidth="1"/>
    <col min="10598" max="10842" width="9.109375" style="54"/>
    <col min="10843" max="10843" width="69.44140625" style="54" customWidth="1"/>
    <col min="10844" max="10853" width="12.5546875" style="54" customWidth="1"/>
    <col min="10854" max="11098" width="9.109375" style="54"/>
    <col min="11099" max="11099" width="69.44140625" style="54" customWidth="1"/>
    <col min="11100" max="11109" width="12.5546875" style="54" customWidth="1"/>
    <col min="11110" max="11354" width="9.109375" style="54"/>
    <col min="11355" max="11355" width="69.44140625" style="54" customWidth="1"/>
    <col min="11356" max="11365" width="12.5546875" style="54" customWidth="1"/>
    <col min="11366" max="11610" width="9.109375" style="54"/>
    <col min="11611" max="11611" width="69.44140625" style="54" customWidth="1"/>
    <col min="11612" max="11621" width="12.5546875" style="54" customWidth="1"/>
    <col min="11622" max="11866" width="9.109375" style="54"/>
    <col min="11867" max="11867" width="69.44140625" style="54" customWidth="1"/>
    <col min="11868" max="11877" width="12.5546875" style="54" customWidth="1"/>
    <col min="11878" max="12122" width="9.109375" style="54"/>
    <col min="12123" max="12123" width="69.44140625" style="54" customWidth="1"/>
    <col min="12124" max="12133" width="12.5546875" style="54" customWidth="1"/>
    <col min="12134" max="12378" width="9.109375" style="54"/>
    <col min="12379" max="12379" width="69.44140625" style="54" customWidth="1"/>
    <col min="12380" max="12389" width="12.5546875" style="54" customWidth="1"/>
    <col min="12390" max="12634" width="9.109375" style="54"/>
    <col min="12635" max="12635" width="69.44140625" style="54" customWidth="1"/>
    <col min="12636" max="12645" width="12.5546875" style="54" customWidth="1"/>
    <col min="12646" max="12890" width="9.109375" style="54"/>
    <col min="12891" max="12891" width="69.44140625" style="54" customWidth="1"/>
    <col min="12892" max="12901" width="12.5546875" style="54" customWidth="1"/>
    <col min="12902" max="13146" width="9.109375" style="54"/>
    <col min="13147" max="13147" width="69.44140625" style="54" customWidth="1"/>
    <col min="13148" max="13157" width="12.5546875" style="54" customWidth="1"/>
    <col min="13158" max="13402" width="9.109375" style="54"/>
    <col min="13403" max="13403" width="69.44140625" style="54" customWidth="1"/>
    <col min="13404" max="13413" width="12.5546875" style="54" customWidth="1"/>
    <col min="13414" max="13658" width="9.109375" style="54"/>
    <col min="13659" max="13659" width="69.44140625" style="54" customWidth="1"/>
    <col min="13660" max="13669" width="12.5546875" style="54" customWidth="1"/>
    <col min="13670" max="13914" width="9.109375" style="54"/>
    <col min="13915" max="13915" width="69.44140625" style="54" customWidth="1"/>
    <col min="13916" max="13925" width="12.5546875" style="54" customWidth="1"/>
    <col min="13926" max="14170" width="9.109375" style="54"/>
    <col min="14171" max="14171" width="69.44140625" style="54" customWidth="1"/>
    <col min="14172" max="14181" width="12.5546875" style="54" customWidth="1"/>
    <col min="14182" max="14426" width="9.109375" style="54"/>
    <col min="14427" max="14427" width="69.44140625" style="54" customWidth="1"/>
    <col min="14428" max="14437" width="12.5546875" style="54" customWidth="1"/>
    <col min="14438" max="14682" width="9.109375" style="54"/>
    <col min="14683" max="14683" width="69.44140625" style="54" customWidth="1"/>
    <col min="14684" max="14693" width="12.5546875" style="54" customWidth="1"/>
    <col min="14694" max="14938" width="9.109375" style="54"/>
    <col min="14939" max="14939" width="69.44140625" style="54" customWidth="1"/>
    <col min="14940" max="14949" width="12.5546875" style="54" customWidth="1"/>
    <col min="14950" max="15194" width="9.109375" style="54"/>
    <col min="15195" max="15195" width="69.44140625" style="54" customWidth="1"/>
    <col min="15196" max="15205" width="12.5546875" style="54" customWidth="1"/>
    <col min="15206" max="15450" width="9.109375" style="54"/>
    <col min="15451" max="15451" width="69.44140625" style="54" customWidth="1"/>
    <col min="15452" max="15461" width="12.5546875" style="54" customWidth="1"/>
    <col min="15462" max="15706" width="9.109375" style="54"/>
    <col min="15707" max="15707" width="69.44140625" style="54" customWidth="1"/>
    <col min="15708" max="15717" width="12.5546875" style="54" customWidth="1"/>
    <col min="15718" max="15962" width="9.109375" style="54"/>
    <col min="15963" max="15963" width="69.44140625" style="54" customWidth="1"/>
    <col min="15964" max="15973" width="12.5546875" style="54" customWidth="1"/>
    <col min="15974" max="16382" width="9.109375" style="54"/>
    <col min="16383" max="16384" width="9.109375" style="54" customWidth="1"/>
  </cols>
  <sheetData>
    <row r="1" spans="1:7" s="51" customFormat="1" ht="26.25" customHeight="1" x14ac:dyDescent="0.4">
      <c r="A1" s="117" t="s">
        <v>0</v>
      </c>
      <c r="B1" s="117"/>
      <c r="C1" s="117"/>
      <c r="D1" s="117"/>
      <c r="E1" s="117"/>
      <c r="F1" s="117"/>
      <c r="G1" s="117"/>
    </row>
    <row r="2" spans="1:7" s="51" customFormat="1" ht="26.25" customHeight="1" x14ac:dyDescent="0.4">
      <c r="A2" s="117" t="s">
        <v>98</v>
      </c>
      <c r="B2" s="117"/>
      <c r="C2" s="117"/>
      <c r="D2" s="117"/>
      <c r="E2" s="117"/>
      <c r="F2" s="117"/>
      <c r="G2" s="117"/>
    </row>
    <row r="4" spans="1:7" x14ac:dyDescent="0.25">
      <c r="A4" s="52"/>
      <c r="B4" s="53"/>
      <c r="C4" s="53"/>
      <c r="D4" s="53"/>
      <c r="E4" s="53"/>
      <c r="F4" s="53"/>
      <c r="G4" s="53"/>
    </row>
    <row r="5" spans="1:7" s="57" customFormat="1" ht="15.6" x14ac:dyDescent="0.3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</row>
    <row r="6" spans="1:7" x14ac:dyDescent="0.25">
      <c r="A6" s="58"/>
      <c r="B6" s="59"/>
      <c r="C6" s="59"/>
      <c r="D6" s="59"/>
      <c r="E6" s="59"/>
      <c r="F6" s="59"/>
      <c r="G6" s="59"/>
    </row>
    <row r="7" spans="1:7" x14ac:dyDescent="0.25">
      <c r="A7" s="60"/>
      <c r="B7" s="61"/>
      <c r="C7" s="61"/>
      <c r="D7" s="61"/>
      <c r="E7" s="61"/>
      <c r="F7" s="61"/>
      <c r="G7" s="61"/>
    </row>
    <row r="8" spans="1:7" ht="15.6" x14ac:dyDescent="0.25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</row>
    <row r="9" spans="1:7" x14ac:dyDescent="0.25">
      <c r="A9" s="64" t="s">
        <v>3</v>
      </c>
      <c r="B9" s="65">
        <f t="shared" ref="B9:C9" si="3">B20</f>
        <v>69091858.379999995</v>
      </c>
      <c r="C9" s="65">
        <f t="shared" si="3"/>
        <v>56433777.49000001</v>
      </c>
      <c r="D9" s="65">
        <f t="shared" ref="D9:E9" si="4">D20</f>
        <v>47880580.289999999</v>
      </c>
      <c r="E9" s="65">
        <f t="shared" si="4"/>
        <v>46735083.790000007</v>
      </c>
      <c r="F9" s="65">
        <f t="shared" ref="F9:G9" si="5">F20</f>
        <v>45334810.719999999</v>
      </c>
      <c r="G9" s="65">
        <f t="shared" si="5"/>
        <v>44575954.50999999</v>
      </c>
    </row>
    <row r="10" spans="1:7" x14ac:dyDescent="0.25">
      <c r="A10" s="64" t="s">
        <v>4</v>
      </c>
      <c r="B10" s="65">
        <f t="shared" ref="B10:C10" si="6">B65</f>
        <v>90101353.189999998</v>
      </c>
      <c r="C10" s="65">
        <f t="shared" si="6"/>
        <v>238654354.59999999</v>
      </c>
      <c r="D10" s="65">
        <f t="shared" ref="D10:E10" si="7">D65</f>
        <v>24273268.199999999</v>
      </c>
      <c r="E10" s="65">
        <f t="shared" si="7"/>
        <v>71245829.820000008</v>
      </c>
      <c r="F10" s="65">
        <f t="shared" ref="F10:G10" si="8">F65</f>
        <v>79313572.060000002</v>
      </c>
      <c r="G10" s="65">
        <f t="shared" si="8"/>
        <v>111369333.95</v>
      </c>
    </row>
    <row r="11" spans="1:7" x14ac:dyDescent="0.25">
      <c r="A11" s="64" t="s">
        <v>5</v>
      </c>
      <c r="B11" s="65">
        <f t="shared" ref="B11:C11" si="9">B88</f>
        <v>78350835.790000007</v>
      </c>
      <c r="C11" s="65">
        <f t="shared" si="9"/>
        <v>82511827.379999995</v>
      </c>
      <c r="D11" s="65">
        <f t="shared" ref="D11:E11" si="10">D88</f>
        <v>77291232.409999996</v>
      </c>
      <c r="E11" s="65">
        <f t="shared" si="10"/>
        <v>80730605.859999999</v>
      </c>
      <c r="F11" s="65">
        <f t="shared" ref="F11:G11" si="11">F88</f>
        <v>48780962.269999996</v>
      </c>
      <c r="G11" s="65">
        <f t="shared" si="11"/>
        <v>42118046.609999999</v>
      </c>
    </row>
    <row r="12" spans="1:7" x14ac:dyDescent="0.25">
      <c r="A12" s="64" t="s">
        <v>6</v>
      </c>
      <c r="B12" s="65">
        <f t="shared" ref="B12:C12" si="12">B99</f>
        <v>35268101.329999998</v>
      </c>
      <c r="C12" s="65">
        <f t="shared" si="12"/>
        <v>27909179.270000003</v>
      </c>
      <c r="D12" s="65">
        <f t="shared" ref="D12:E12" si="13">D99</f>
        <v>27694340.240000002</v>
      </c>
      <c r="E12" s="65">
        <f t="shared" si="13"/>
        <v>11012490.450000001</v>
      </c>
      <c r="F12" s="115">
        <f t="shared" ref="F12:G12" si="14">F99</f>
        <v>4456198.9399999995</v>
      </c>
      <c r="G12" s="65">
        <f t="shared" si="14"/>
        <v>16499595.08</v>
      </c>
    </row>
    <row r="13" spans="1:7" x14ac:dyDescent="0.25">
      <c r="A13" s="64" t="s">
        <v>7</v>
      </c>
      <c r="B13" s="66">
        <f t="shared" ref="B13:C13" si="15">B108</f>
        <v>626983.15</v>
      </c>
      <c r="C13" s="66">
        <f t="shared" si="15"/>
        <v>384665.61</v>
      </c>
      <c r="D13" s="66">
        <f t="shared" ref="D13:E13" si="16">D108</f>
        <v>307470.07</v>
      </c>
      <c r="E13" s="66">
        <f t="shared" si="16"/>
        <v>42549.81</v>
      </c>
      <c r="F13" s="66">
        <f t="shared" ref="F13:G13" si="17">F108</f>
        <v>107487.83</v>
      </c>
      <c r="G13" s="66">
        <f t="shared" si="17"/>
        <v>249809.83</v>
      </c>
    </row>
    <row r="14" spans="1:7" x14ac:dyDescent="0.25">
      <c r="A14" s="64"/>
      <c r="B14" s="66"/>
      <c r="C14" s="66"/>
      <c r="D14" s="66"/>
      <c r="E14" s="66"/>
      <c r="F14" s="66"/>
      <c r="G14" s="66"/>
    </row>
    <row r="15" spans="1:7" ht="15.6" x14ac:dyDescent="0.25">
      <c r="A15" s="62" t="s">
        <v>8</v>
      </c>
      <c r="B15" s="63">
        <f t="shared" ref="B15:C15" si="18">SUM(B16:B17)</f>
        <v>470434798.71999985</v>
      </c>
      <c r="C15" s="63">
        <f t="shared" si="18"/>
        <v>427819740.19</v>
      </c>
      <c r="D15" s="63">
        <f t="shared" ref="D15:E15" si="19">SUM(D16:D17)</f>
        <v>511524742.77000004</v>
      </c>
      <c r="E15" s="63">
        <f t="shared" si="19"/>
        <v>442479313.74000007</v>
      </c>
      <c r="F15" s="63">
        <f t="shared" ref="F15:G15" si="20">SUM(F16:F17)</f>
        <v>379404674.3499999</v>
      </c>
      <c r="G15" s="63">
        <f t="shared" si="20"/>
        <v>462484081.07000011</v>
      </c>
    </row>
    <row r="16" spans="1:7" x14ac:dyDescent="0.25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</row>
    <row r="17" spans="1:7" x14ac:dyDescent="0.25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</row>
    <row r="18" spans="1:7" x14ac:dyDescent="0.25">
      <c r="A18" s="64"/>
      <c r="B18" s="65"/>
      <c r="C18" s="65"/>
      <c r="D18" s="65"/>
      <c r="E18" s="65"/>
      <c r="F18" s="65"/>
      <c r="G18" s="65"/>
    </row>
    <row r="19" spans="1:7" x14ac:dyDescent="0.25">
      <c r="A19" s="64"/>
      <c r="B19" s="68"/>
      <c r="C19" s="68"/>
      <c r="D19" s="68"/>
      <c r="E19" s="68"/>
      <c r="F19" s="68"/>
      <c r="G19" s="68"/>
    </row>
    <row r="20" spans="1:7" ht="15.6" x14ac:dyDescent="0.25">
      <c r="A20" s="62" t="s">
        <v>11</v>
      </c>
      <c r="B20" s="69">
        <f t="shared" ref="B20:C20" si="21">SUM(B21:B40)</f>
        <v>69091858.379999995</v>
      </c>
      <c r="C20" s="69">
        <f t="shared" si="21"/>
        <v>56433777.49000001</v>
      </c>
      <c r="D20" s="69">
        <f t="shared" ref="D20:E20" si="22">SUM(D21:D40)</f>
        <v>47880580.289999999</v>
      </c>
      <c r="E20" s="69">
        <f t="shared" si="22"/>
        <v>46735083.790000007</v>
      </c>
      <c r="F20" s="69">
        <f t="shared" ref="F20:G20" si="23">SUM(F21:F40)</f>
        <v>45334810.719999999</v>
      </c>
      <c r="G20" s="69">
        <f t="shared" si="23"/>
        <v>44575954.50999999</v>
      </c>
    </row>
    <row r="21" spans="1:7" x14ac:dyDescent="0.25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</row>
    <row r="22" spans="1:7" x14ac:dyDescent="0.25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</row>
    <row r="23" spans="1:7" x14ac:dyDescent="0.25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</row>
    <row r="24" spans="1:7" x14ac:dyDescent="0.25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</row>
    <row r="25" spans="1:7" x14ac:dyDescent="0.25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</row>
    <row r="26" spans="1:7" x14ac:dyDescent="0.25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</row>
    <row r="27" spans="1:7" ht="15.6" x14ac:dyDescent="0.25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</row>
    <row r="28" spans="1:7" ht="15.6" x14ac:dyDescent="0.25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</row>
    <row r="29" spans="1:7" ht="15.6" x14ac:dyDescent="0.25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</row>
    <row r="30" spans="1:7" x14ac:dyDescent="0.25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</row>
    <row r="31" spans="1:7" x14ac:dyDescent="0.25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</row>
    <row r="32" spans="1:7" x14ac:dyDescent="0.25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</row>
    <row r="33" spans="1:7" x14ac:dyDescent="0.25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</row>
    <row r="34" spans="1:7" ht="15.6" x14ac:dyDescent="0.25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</row>
    <row r="35" spans="1:7" ht="15.6" x14ac:dyDescent="0.25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</row>
    <row r="36" spans="1:7" x14ac:dyDescent="0.25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</row>
    <row r="37" spans="1:7" x14ac:dyDescent="0.25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</row>
    <row r="38" spans="1:7" ht="15.6" x14ac:dyDescent="0.25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</row>
    <row r="39" spans="1:7" x14ac:dyDescent="0.25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</row>
    <row r="40" spans="1:7" x14ac:dyDescent="0.25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</row>
    <row r="41" spans="1:7" x14ac:dyDescent="0.25">
      <c r="A41" s="64"/>
      <c r="B41" s="71"/>
      <c r="C41" s="71"/>
      <c r="D41" s="71"/>
      <c r="E41" s="71"/>
      <c r="F41" s="71"/>
      <c r="G41" s="71"/>
    </row>
    <row r="42" spans="1:7" ht="15.6" x14ac:dyDescent="0.25">
      <c r="A42" s="62" t="s">
        <v>32</v>
      </c>
      <c r="B42" s="72">
        <f t="shared" ref="B42:C42" si="24">SUM(B43:B62)</f>
        <v>15360651.806000002</v>
      </c>
      <c r="C42" s="72">
        <f t="shared" si="24"/>
        <v>12522533.147999998</v>
      </c>
      <c r="D42" s="72">
        <f t="shared" ref="D42:E42" si="25">SUM(D43:D62)</f>
        <v>9458799.1579999998</v>
      </c>
      <c r="E42" s="72">
        <f t="shared" si="25"/>
        <v>8874328.1250000019</v>
      </c>
      <c r="F42" s="72">
        <f t="shared" ref="F42:G42" si="26">SUM(F43:F62)</f>
        <v>8526379.1689999998</v>
      </c>
      <c r="G42" s="72">
        <f t="shared" si="26"/>
        <v>7991823.3190000001</v>
      </c>
    </row>
    <row r="43" spans="1:7" x14ac:dyDescent="0.25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</row>
    <row r="44" spans="1:7" x14ac:dyDescent="0.25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</row>
    <row r="45" spans="1:7" x14ac:dyDescent="0.25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</row>
    <row r="46" spans="1:7" x14ac:dyDescent="0.25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</row>
    <row r="47" spans="1:7" x14ac:dyDescent="0.25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</row>
    <row r="48" spans="1:7" x14ac:dyDescent="0.25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</row>
    <row r="49" spans="1:7" ht="15.6" x14ac:dyDescent="0.25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</row>
    <row r="50" spans="1:7" ht="15.6" x14ac:dyDescent="0.25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</row>
    <row r="51" spans="1:7" ht="15.6" x14ac:dyDescent="0.25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</row>
    <row r="52" spans="1:7" x14ac:dyDescent="0.25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</row>
    <row r="53" spans="1:7" x14ac:dyDescent="0.25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</row>
    <row r="54" spans="1:7" x14ac:dyDescent="0.25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</row>
    <row r="55" spans="1:7" x14ac:dyDescent="0.25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</row>
    <row r="56" spans="1:7" ht="15.6" x14ac:dyDescent="0.25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</row>
    <row r="57" spans="1:7" ht="15.6" x14ac:dyDescent="0.25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</row>
    <row r="58" spans="1:7" x14ac:dyDescent="0.25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</row>
    <row r="59" spans="1:7" x14ac:dyDescent="0.25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</row>
    <row r="60" spans="1:7" ht="15.6" x14ac:dyDescent="0.25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</row>
    <row r="61" spans="1:7" x14ac:dyDescent="0.25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</row>
    <row r="62" spans="1:7" x14ac:dyDescent="0.25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</row>
    <row r="63" spans="1:7" x14ac:dyDescent="0.25">
      <c r="A63" s="64"/>
      <c r="B63" s="71"/>
      <c r="C63" s="71"/>
      <c r="D63" s="71"/>
      <c r="E63" s="71"/>
      <c r="F63" s="71"/>
      <c r="G63" s="71"/>
    </row>
    <row r="64" spans="1:7" x14ac:dyDescent="0.25">
      <c r="A64" s="64"/>
      <c r="B64" s="68"/>
      <c r="C64" s="68"/>
      <c r="D64" s="68"/>
      <c r="E64" s="68"/>
      <c r="F64" s="68"/>
      <c r="G64" s="68"/>
    </row>
    <row r="65" spans="1:7" ht="15.6" x14ac:dyDescent="0.25">
      <c r="A65" s="62" t="s">
        <v>36</v>
      </c>
      <c r="B65" s="69">
        <f t="shared" ref="B65:C65" si="27">SUM(B66:B74)</f>
        <v>90101353.189999998</v>
      </c>
      <c r="C65" s="69">
        <f t="shared" si="27"/>
        <v>238654354.59999999</v>
      </c>
      <c r="D65" s="69">
        <f t="shared" ref="D65:E65" si="28">SUM(D66:D74)</f>
        <v>24273268.199999999</v>
      </c>
      <c r="E65" s="69">
        <f t="shared" si="28"/>
        <v>71245829.820000008</v>
      </c>
      <c r="F65" s="69">
        <f t="shared" ref="F65:G65" si="29">SUM(F66:F74)</f>
        <v>79313572.060000002</v>
      </c>
      <c r="G65" s="69">
        <f t="shared" si="29"/>
        <v>111369333.95</v>
      </c>
    </row>
    <row r="66" spans="1:7" x14ac:dyDescent="0.25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</row>
    <row r="67" spans="1:7" x14ac:dyDescent="0.25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</row>
    <row r="68" spans="1:7" ht="15.6" x14ac:dyDescent="0.25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</row>
    <row r="69" spans="1:7" ht="15.6" x14ac:dyDescent="0.25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</row>
    <row r="70" spans="1:7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</row>
    <row r="71" spans="1:7" ht="15.6" x14ac:dyDescent="0.25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</row>
    <row r="72" spans="1:7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</row>
    <row r="73" spans="1:7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</row>
    <row r="74" spans="1:7" x14ac:dyDescent="0.25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</row>
    <row r="75" spans="1:7" x14ac:dyDescent="0.25">
      <c r="A75" s="64"/>
      <c r="B75" s="71"/>
      <c r="C75" s="71"/>
      <c r="D75" s="71"/>
      <c r="E75" s="71"/>
      <c r="F75" s="71"/>
      <c r="G75" s="71"/>
    </row>
    <row r="76" spans="1:7" ht="15.6" x14ac:dyDescent="0.25">
      <c r="A76" s="62" t="s">
        <v>46</v>
      </c>
      <c r="B76" s="72">
        <f t="shared" ref="B76:C76" si="30">SUM(B77:B85)</f>
        <v>211495.09000000003</v>
      </c>
      <c r="C76" s="72">
        <f t="shared" si="30"/>
        <v>558911.21799999999</v>
      </c>
      <c r="D76" s="72">
        <f t="shared" ref="D76:E76" si="31">SUM(D77:D85)</f>
        <v>57067.754000000001</v>
      </c>
      <c r="E76" s="72">
        <f t="shared" si="31"/>
        <v>167569.57700000002</v>
      </c>
      <c r="F76" s="72">
        <f t="shared" ref="F76:G76" si="32">SUM(F77:F85)</f>
        <v>186244.66800000001</v>
      </c>
      <c r="G76" s="72">
        <f t="shared" si="32"/>
        <v>262909.092</v>
      </c>
    </row>
    <row r="77" spans="1:7" x14ac:dyDescent="0.25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</row>
    <row r="78" spans="1:7" x14ac:dyDescent="0.25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</row>
    <row r="79" spans="1:7" ht="15.6" x14ac:dyDescent="0.25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</row>
    <row r="80" spans="1:7" ht="15.6" x14ac:dyDescent="0.25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</row>
    <row r="81" spans="1:7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</row>
    <row r="82" spans="1:7" ht="15.6" x14ac:dyDescent="0.25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</row>
    <row r="83" spans="1:7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</row>
    <row r="84" spans="1:7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</row>
    <row r="85" spans="1:7" x14ac:dyDescent="0.25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</row>
    <row r="86" spans="1:7" x14ac:dyDescent="0.25">
      <c r="A86" s="64"/>
      <c r="B86" s="75"/>
      <c r="C86" s="75"/>
      <c r="D86" s="75"/>
      <c r="E86" s="75"/>
      <c r="F86" s="75"/>
      <c r="G86" s="75"/>
    </row>
    <row r="87" spans="1:7" x14ac:dyDescent="0.25">
      <c r="A87" s="64"/>
      <c r="B87" s="68"/>
      <c r="C87" s="68"/>
      <c r="D87" s="68"/>
      <c r="E87" s="68"/>
      <c r="F87" s="68"/>
      <c r="G87" s="68"/>
    </row>
    <row r="88" spans="1:7" ht="15.6" x14ac:dyDescent="0.25">
      <c r="A88" s="62" t="s">
        <v>95</v>
      </c>
      <c r="B88" s="69">
        <f t="shared" ref="B88:C88" si="33">SUM(B89:B91)</f>
        <v>78350835.790000007</v>
      </c>
      <c r="C88" s="69">
        <f t="shared" si="33"/>
        <v>82511827.379999995</v>
      </c>
      <c r="D88" s="69">
        <f t="shared" ref="D88:E88" si="34">SUM(D89:D91)</f>
        <v>77291232.409999996</v>
      </c>
      <c r="E88" s="69">
        <f t="shared" si="34"/>
        <v>80730605.859999999</v>
      </c>
      <c r="F88" s="69">
        <f t="shared" ref="F88:G88" si="35">SUM(F89:F91)</f>
        <v>48780962.269999996</v>
      </c>
      <c r="G88" s="69">
        <f t="shared" si="35"/>
        <v>42118046.609999999</v>
      </c>
    </row>
    <row r="89" spans="1:7" ht="15.6" x14ac:dyDescent="0.25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</row>
    <row r="90" spans="1:7" x14ac:dyDescent="0.25">
      <c r="A90" s="64" t="s">
        <v>90</v>
      </c>
      <c r="B90" s="107">
        <v>30300193.240000002</v>
      </c>
      <c r="C90" s="107">
        <v>30008286.129999999</v>
      </c>
      <c r="D90" s="107">
        <v>29623152.549999997</v>
      </c>
      <c r="E90" s="107">
        <v>29725034.259999998</v>
      </c>
      <c r="F90" s="107">
        <v>17942055.899999999</v>
      </c>
      <c r="G90" s="107">
        <v>14005381.74</v>
      </c>
    </row>
    <row r="91" spans="1:7" x14ac:dyDescent="0.25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</row>
    <row r="92" spans="1:7" x14ac:dyDescent="0.25">
      <c r="A92" s="64"/>
      <c r="B92" s="71"/>
      <c r="C92" s="71"/>
      <c r="D92" s="71"/>
      <c r="E92" s="71"/>
      <c r="F92" s="71"/>
      <c r="G92" s="71"/>
    </row>
    <row r="93" spans="1:7" ht="15.6" x14ac:dyDescent="0.25">
      <c r="A93" s="62" t="s">
        <v>50</v>
      </c>
      <c r="B93" s="69">
        <f t="shared" ref="B93:C93" si="36">SUM(B94:B96)</f>
        <v>23483108.991</v>
      </c>
      <c r="C93" s="69">
        <f t="shared" si="36"/>
        <v>24106646.336999997</v>
      </c>
      <c r="D93" s="69">
        <f t="shared" ref="D93:E93" si="37">SUM(D94:D96)</f>
        <v>23075786.303000003</v>
      </c>
      <c r="E93" s="69">
        <f t="shared" si="37"/>
        <v>23709779.560000002</v>
      </c>
      <c r="F93" s="69">
        <f t="shared" ref="F93:G93" si="38">SUM(F94:F96)</f>
        <v>14325525.199999999</v>
      </c>
      <c r="G93" s="69">
        <f t="shared" si="38"/>
        <v>11887609.687000001</v>
      </c>
    </row>
    <row r="94" spans="1:7" ht="15.6" x14ac:dyDescent="0.25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</row>
    <row r="95" spans="1:7" x14ac:dyDescent="0.25">
      <c r="A95" s="64" t="s">
        <v>91</v>
      </c>
      <c r="B95" s="107">
        <v>15150096.620999999</v>
      </c>
      <c r="C95" s="107">
        <v>15004143.067</v>
      </c>
      <c r="D95" s="107">
        <v>14811576.277000001</v>
      </c>
      <c r="E95" s="107">
        <v>14862517.130000001</v>
      </c>
      <c r="F95" s="107">
        <v>8971027.9499999993</v>
      </c>
      <c r="G95" s="107">
        <v>7002690.8700000001</v>
      </c>
    </row>
    <row r="96" spans="1:7" ht="15.6" x14ac:dyDescent="0.25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</row>
    <row r="97" spans="1:7" x14ac:dyDescent="0.25">
      <c r="A97" s="64"/>
      <c r="B97" s="71"/>
      <c r="C97" s="71"/>
      <c r="D97" s="71"/>
      <c r="E97" s="71"/>
      <c r="F97" s="71"/>
      <c r="G97" s="71"/>
    </row>
    <row r="98" spans="1:7" x14ac:dyDescent="0.25">
      <c r="A98" s="64"/>
      <c r="B98" s="68"/>
      <c r="C98" s="68"/>
      <c r="D98" s="68"/>
      <c r="E98" s="68"/>
      <c r="F98" s="68"/>
      <c r="G98" s="68"/>
    </row>
    <row r="99" spans="1:7" ht="15.6" x14ac:dyDescent="0.25">
      <c r="A99" s="62" t="s">
        <v>53</v>
      </c>
      <c r="B99" s="76">
        <f t="shared" ref="B99:C99" si="39">B100+B101</f>
        <v>35268101.329999998</v>
      </c>
      <c r="C99" s="76">
        <f t="shared" si="39"/>
        <v>27909179.270000003</v>
      </c>
      <c r="D99" s="76">
        <f t="shared" ref="D99:E99" si="40">D100+D101</f>
        <v>27694340.240000002</v>
      </c>
      <c r="E99" s="76">
        <f t="shared" si="40"/>
        <v>11012490.450000001</v>
      </c>
      <c r="F99" s="76">
        <f t="shared" ref="F99:G99" si="41">F100+F101</f>
        <v>4456198.9399999995</v>
      </c>
      <c r="G99" s="76">
        <f t="shared" si="41"/>
        <v>16499595.08</v>
      </c>
    </row>
    <row r="100" spans="1:7" ht="15.6" x14ac:dyDescent="0.25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</row>
    <row r="101" spans="1:7" ht="15.6" x14ac:dyDescent="0.25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</row>
    <row r="102" spans="1:7" x14ac:dyDescent="0.25">
      <c r="A102" s="64"/>
      <c r="B102" s="71"/>
      <c r="C102" s="71"/>
      <c r="D102" s="71"/>
      <c r="E102" s="71"/>
      <c r="F102" s="71"/>
      <c r="G102" s="71"/>
    </row>
    <row r="103" spans="1:7" ht="15.6" x14ac:dyDescent="0.25">
      <c r="A103" s="62" t="s">
        <v>56</v>
      </c>
      <c r="B103" s="78">
        <f t="shared" ref="B103:C103" si="42">B104+B105</f>
        <v>6625</v>
      </c>
      <c r="C103" s="78">
        <f t="shared" si="42"/>
        <v>5682</v>
      </c>
      <c r="D103" s="78">
        <f t="shared" ref="D103:E103" si="43">D104+D105</f>
        <v>5597</v>
      </c>
      <c r="E103" s="78">
        <f t="shared" si="43"/>
        <v>2603</v>
      </c>
      <c r="F103" s="78">
        <f t="shared" ref="F103:G103" si="44">F104+F105</f>
        <v>1402</v>
      </c>
      <c r="G103" s="78">
        <f t="shared" si="44"/>
        <v>2823</v>
      </c>
    </row>
    <row r="104" spans="1:7" ht="15.6" x14ac:dyDescent="0.25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</row>
    <row r="105" spans="1:7" ht="15.6" x14ac:dyDescent="0.25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</row>
    <row r="106" spans="1:7" x14ac:dyDescent="0.25">
      <c r="A106" s="64"/>
      <c r="B106" s="75"/>
      <c r="C106" s="75"/>
      <c r="D106" s="75"/>
      <c r="E106" s="75"/>
      <c r="F106" s="75"/>
      <c r="G106" s="75"/>
    </row>
    <row r="107" spans="1:7" x14ac:dyDescent="0.25">
      <c r="A107" s="64"/>
      <c r="B107" s="75"/>
      <c r="C107" s="75"/>
      <c r="D107" s="75"/>
      <c r="E107" s="75"/>
      <c r="F107" s="75"/>
      <c r="G107" s="75"/>
    </row>
    <row r="108" spans="1:7" ht="15.6" x14ac:dyDescent="0.25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</row>
    <row r="109" spans="1:7" x14ac:dyDescent="0.25">
      <c r="A109" s="62"/>
      <c r="B109" s="80"/>
      <c r="C109" s="80"/>
      <c r="D109" s="80"/>
      <c r="E109" s="80"/>
      <c r="F109" s="80"/>
      <c r="G109" s="80"/>
    </row>
    <row r="110" spans="1:7" x14ac:dyDescent="0.25">
      <c r="A110" s="81"/>
      <c r="B110" s="82"/>
      <c r="C110" s="82"/>
      <c r="D110" s="82"/>
      <c r="E110" s="82"/>
      <c r="F110" s="82"/>
      <c r="G110" s="82"/>
    </row>
    <row r="112" spans="1:7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G1"/>
    <mergeCell ref="A2:G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923EAF-5326-4FFC-A1AF-2B151976C712}">
  <ds:schemaRefs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11-Yearly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Limei peh</cp:lastModifiedBy>
  <cp:lastPrinted>2018-06-18T05:18:34Z</cp:lastPrinted>
  <dcterms:created xsi:type="dcterms:W3CDTF">2014-12-04T03:29:33Z</dcterms:created>
  <dcterms:modified xsi:type="dcterms:W3CDTF">2020-07-23T00:52:16Z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