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\F3_-_Revenue_(Main)\Statistics_Reporting_to_DOS\Webstats\"/>
    </mc:Choice>
  </mc:AlternateContent>
  <xr:revisionPtr revIDLastSave="0" documentId="13_ncr:1_{797D4E4E-8230-4ECE-B655-0B28A31FB8F0}" xr6:coauthVersionLast="44" xr6:coauthVersionMax="44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11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6" i="9" l="1"/>
  <c r="K15" i="9" l="1"/>
  <c r="K103" i="9"/>
  <c r="K99" i="9"/>
  <c r="K12" i="9" s="1"/>
  <c r="K93" i="9"/>
  <c r="K88" i="9"/>
  <c r="K11" i="9" s="1"/>
  <c r="K65" i="9"/>
  <c r="K10" i="9" s="1"/>
  <c r="K42" i="9"/>
  <c r="K20" i="9"/>
  <c r="K9" i="9" s="1"/>
  <c r="K13" i="9"/>
  <c r="K8" i="9" l="1"/>
  <c r="J65" i="9"/>
  <c r="J10" i="9" s="1"/>
  <c r="J103" i="9"/>
  <c r="J99" i="9"/>
  <c r="J12" i="9" s="1"/>
  <c r="J93" i="9"/>
  <c r="J88" i="9"/>
  <c r="J11" i="9" s="1"/>
  <c r="J76" i="9"/>
  <c r="J42" i="9"/>
  <c r="J20" i="9"/>
  <c r="J9" i="9" s="1"/>
  <c r="J15" i="9"/>
  <c r="J13" i="9"/>
  <c r="J8" i="9" l="1"/>
  <c r="I42" i="9"/>
  <c r="I65" i="9"/>
  <c r="I10" i="9" s="1"/>
  <c r="I76" i="9"/>
  <c r="I88" i="9"/>
  <c r="I11" i="9" s="1"/>
  <c r="I93" i="9"/>
  <c r="I99" i="9"/>
  <c r="I12" i="9" s="1"/>
  <c r="I103" i="9"/>
  <c r="I20" i="9"/>
  <c r="I9" i="9" s="1"/>
  <c r="I15" i="9"/>
  <c r="I13" i="9"/>
  <c r="I8" i="9" l="1"/>
  <c r="H103" i="9"/>
  <c r="H99" i="9"/>
  <c r="H12" i="9" s="1"/>
  <c r="H93" i="9"/>
  <c r="H88" i="9"/>
  <c r="H11" i="9" s="1"/>
  <c r="H76" i="9"/>
  <c r="H65" i="9"/>
  <c r="H10" i="9" s="1"/>
  <c r="H42" i="9"/>
  <c r="H20" i="9"/>
  <c r="H9" i="9" s="1"/>
  <c r="H15" i="9"/>
  <c r="H13" i="9"/>
  <c r="H8" i="9" l="1"/>
  <c r="G103" i="9"/>
  <c r="G99" i="9"/>
  <c r="G12" i="9" s="1"/>
  <c r="G93" i="9"/>
  <c r="G88" i="9"/>
  <c r="G11" i="9" s="1"/>
  <c r="G76" i="9"/>
  <c r="G65" i="9"/>
  <c r="G10" i="9" s="1"/>
  <c r="G42" i="9"/>
  <c r="G20" i="9"/>
  <c r="G9" i="9" s="1"/>
  <c r="G15" i="9"/>
  <c r="G13" i="9"/>
  <c r="G8" i="9" l="1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L103" i="3"/>
  <c r="L99" i="3"/>
  <c r="L12" i="3" s="1"/>
  <c r="L93" i="3"/>
  <c r="L88" i="3"/>
  <c r="L11" i="3" s="1"/>
  <c r="L76" i="3"/>
  <c r="L65" i="3"/>
  <c r="L10" i="3" s="1"/>
  <c r="L42" i="3"/>
  <c r="L20" i="3"/>
  <c r="L9" i="3" s="1"/>
  <c r="L15" i="3"/>
  <c r="L13" i="3"/>
  <c r="L8" i="3" l="1"/>
  <c r="D103" i="9"/>
  <c r="D99" i="9"/>
  <c r="D12" i="9" s="1"/>
  <c r="D93" i="9"/>
  <c r="D88" i="9"/>
  <c r="D11" i="9" s="1"/>
  <c r="D76" i="9"/>
  <c r="D65" i="9"/>
  <c r="D10" i="9" s="1"/>
  <c r="D42" i="9"/>
  <c r="D20" i="9"/>
  <c r="D9" i="9" s="1"/>
  <c r="D15" i="9"/>
  <c r="D13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K103" i="3"/>
  <c r="K99" i="3"/>
  <c r="K12" i="3" s="1"/>
  <c r="K93" i="3"/>
  <c r="K88" i="3"/>
  <c r="K11" i="3" s="1"/>
  <c r="K76" i="3"/>
  <c r="K65" i="3"/>
  <c r="K10" i="3" s="1"/>
  <c r="K42" i="3"/>
  <c r="K20" i="3"/>
  <c r="K9" i="3" s="1"/>
  <c r="K15" i="3"/>
  <c r="K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K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93" i="7"/>
  <c r="L88" i="7"/>
  <c r="L11" i="7" s="1"/>
  <c r="L76" i="7"/>
  <c r="L65" i="7"/>
  <c r="L10" i="7" s="1"/>
  <c r="L42" i="7"/>
  <c r="L20" i="7"/>
  <c r="L9" i="7" s="1"/>
  <c r="L15" i="7"/>
  <c r="L13" i="7"/>
  <c r="L12" i="7"/>
  <c r="L8" i="7" l="1"/>
  <c r="K103" i="7"/>
  <c r="K99" i="7"/>
  <c r="K93" i="7"/>
  <c r="K88" i="7"/>
  <c r="K11" i="7" s="1"/>
  <c r="K76" i="7"/>
  <c r="K65" i="7"/>
  <c r="K10" i="7" s="1"/>
  <c r="K42" i="7"/>
  <c r="K20" i="7"/>
  <c r="K9" i="7" s="1"/>
  <c r="K15" i="7"/>
  <c r="K13" i="7"/>
  <c r="K12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J103" i="3"/>
  <c r="J99" i="3"/>
  <c r="J12" i="3" s="1"/>
  <c r="J93" i="3"/>
  <c r="J88" i="3"/>
  <c r="J11" i="3" s="1"/>
  <c r="J76" i="3"/>
  <c r="J65" i="3"/>
  <c r="J10" i="3" s="1"/>
  <c r="J42" i="3"/>
  <c r="J20" i="3"/>
  <c r="J9" i="3" s="1"/>
  <c r="J15" i="3"/>
  <c r="J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J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I103" i="3"/>
  <c r="I99" i="3"/>
  <c r="I12" i="3" s="1"/>
  <c r="I93" i="3"/>
  <c r="I88" i="3"/>
  <c r="I11" i="3" s="1"/>
  <c r="I76" i="3"/>
  <c r="I65" i="3"/>
  <c r="I10" i="3" s="1"/>
  <c r="I42" i="3"/>
  <c r="I20" i="3"/>
  <c r="I9" i="3" s="1"/>
  <c r="I15" i="3"/>
  <c r="I13" i="3"/>
  <c r="I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12" i="5" s="1"/>
  <c r="I92" i="5"/>
  <c r="I88" i="5"/>
  <c r="I11" i="5" s="1"/>
  <c r="I76" i="5"/>
  <c r="I42" i="5"/>
  <c r="I20" i="5"/>
  <c r="I9" i="5" s="1"/>
  <c r="I15" i="5"/>
  <c r="I13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H76" i="3"/>
  <c r="H103" i="3"/>
  <c r="H99" i="3"/>
  <c r="H12" i="3" s="1"/>
  <c r="H93" i="3"/>
  <c r="H88" i="3"/>
  <c r="H11" i="3" s="1"/>
  <c r="H65" i="3"/>
  <c r="H10" i="3" s="1"/>
  <c r="H42" i="3"/>
  <c r="H20" i="3"/>
  <c r="H9" i="3" s="1"/>
  <c r="H15" i="3"/>
  <c r="H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H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C11" i="4" s="1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I12" i="2" s="1"/>
  <c r="H97" i="2"/>
  <c r="G97" i="2"/>
  <c r="F97" i="2"/>
  <c r="E97" i="2"/>
  <c r="E12" i="2" s="1"/>
  <c r="D97" i="2"/>
  <c r="C97" i="2"/>
  <c r="C12" i="2" s="1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I65" i="2"/>
  <c r="I10" i="2" s="1"/>
  <c r="H65" i="2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H12" i="2"/>
  <c r="G12" i="2"/>
  <c r="F12" i="2"/>
  <c r="D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L10" i="2"/>
  <c r="J10" i="2"/>
  <c r="H10" i="2"/>
  <c r="G10" i="2"/>
  <c r="G8" i="2" s="1"/>
  <c r="F10" i="2"/>
  <c r="D10" i="2"/>
  <c r="B10" i="2"/>
  <c r="M9" i="2"/>
  <c r="L9" i="2"/>
  <c r="K9" i="2"/>
  <c r="K8" i="2" s="1"/>
  <c r="J9" i="2"/>
  <c r="I9" i="2"/>
  <c r="H9" i="2"/>
  <c r="G9" i="2"/>
  <c r="F9" i="2"/>
  <c r="F8" i="2" s="1"/>
  <c r="E9" i="2"/>
  <c r="D9" i="2"/>
  <c r="D8" i="2" s="1"/>
  <c r="C9" i="2"/>
  <c r="C8" i="2" s="1"/>
  <c r="B9" i="2"/>
  <c r="J8" i="2"/>
  <c r="H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F20" i="1"/>
  <c r="E20" i="1"/>
  <c r="E9" i="1" s="1"/>
  <c r="E8" i="1" s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F8" i="1" s="1"/>
  <c r="D9" i="1"/>
  <c r="D8" i="1" s="1"/>
  <c r="C9" i="1"/>
  <c r="B9" i="1"/>
  <c r="B8" i="1" s="1"/>
  <c r="G103" i="3"/>
  <c r="E103" i="3"/>
  <c r="D103" i="3"/>
  <c r="C103" i="3"/>
  <c r="B103" i="3"/>
  <c r="G99" i="3"/>
  <c r="G12" i="3" s="1"/>
  <c r="E99" i="3"/>
  <c r="E12" i="3" s="1"/>
  <c r="D99" i="3"/>
  <c r="D12" i="3" s="1"/>
  <c r="C99" i="3"/>
  <c r="C12" i="3" s="1"/>
  <c r="B99" i="3"/>
  <c r="B12" i="3" s="1"/>
  <c r="G93" i="3"/>
  <c r="E93" i="3"/>
  <c r="D93" i="3"/>
  <c r="C93" i="3"/>
  <c r="B93" i="3"/>
  <c r="G88" i="3"/>
  <c r="G11" i="3" s="1"/>
  <c r="E88" i="3"/>
  <c r="E11" i="3" s="1"/>
  <c r="D88" i="3"/>
  <c r="D11" i="3" s="1"/>
  <c r="G76" i="3"/>
  <c r="E76" i="3"/>
  <c r="D76" i="3"/>
  <c r="C76" i="3"/>
  <c r="B76" i="3"/>
  <c r="G65" i="3"/>
  <c r="G10" i="3" s="1"/>
  <c r="E65" i="3"/>
  <c r="E10" i="3" s="1"/>
  <c r="D65" i="3"/>
  <c r="D10" i="3" s="1"/>
  <c r="C65" i="3"/>
  <c r="C10" i="3" s="1"/>
  <c r="B65" i="3"/>
  <c r="B10" i="3" s="1"/>
  <c r="G42" i="3"/>
  <c r="G20" i="3"/>
  <c r="G9" i="3" s="1"/>
  <c r="E20" i="3"/>
  <c r="E9" i="3" s="1"/>
  <c r="D20" i="3"/>
  <c r="D9" i="3" s="1"/>
  <c r="C20" i="3"/>
  <c r="C9" i="3" s="1"/>
  <c r="B20" i="3"/>
  <c r="B9" i="3" s="1"/>
  <c r="G15" i="3"/>
  <c r="E15" i="3"/>
  <c r="D15" i="3"/>
  <c r="B15" i="3"/>
  <c r="G13" i="3"/>
  <c r="E13" i="3"/>
  <c r="D13" i="3"/>
  <c r="C13" i="3"/>
  <c r="B13" i="3"/>
  <c r="C11" i="3"/>
  <c r="B11" i="3"/>
  <c r="I8" i="2" l="1"/>
  <c r="G8" i="1"/>
  <c r="C8" i="1"/>
  <c r="L8" i="2"/>
  <c r="E8" i="2"/>
  <c r="M8" i="2"/>
  <c r="I8" i="1"/>
  <c r="B8" i="3"/>
  <c r="G8" i="3"/>
  <c r="C8" i="3"/>
  <c r="E8" i="3"/>
  <c r="D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<sst xmlns="http://schemas.openxmlformats.org/spreadsheetml/2006/main" count="955" uniqueCount="100">
  <si>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</si>
  <si>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</si>
  <si>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</si>
  <si>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</si>
  <si>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</si>
  <si>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</si>
  <si>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</si>
  <si>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</si>
  <si>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</si>
  <si>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</si>
  <si>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</si>
  <si>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</si>
  <si>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</si>
  <si>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</si>
  <si>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</si>
  <si>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</si>
  <si>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</si>
  <si>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</si>
  <si>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</si>
  <si>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</si>
  <si>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</si>
  <si>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</si>
  <si>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</si>
  <si>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</si>
  <si>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</si>
  <si>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</si>
  <si>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</si>
  <si>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</si>
  <si>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</si>
  <si>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</si>
  <si>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</si>
  <si>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</si>
  <si>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</si>
  <si>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</si>
  <si>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</si>
  <si>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</si>
  <si>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</si>
  <si>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</si>
  <si>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</si>
  <si>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</si>
  <si>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</si>
  <si>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</si>
  <si>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</si>
  <si>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</si>
  <si>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</si>
  <si>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</si>
  <si>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</si>
  <si>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</si>
  <si>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</si>
  <si>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</si>
  <si>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</si>
  <si>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</si>
  <si>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</si>
  <si>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</si>
  <si>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</si>
  <si>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</si>
  <si>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</si>
  <si>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</si>
  <si>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</si>
  <si>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</si>
  <si>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</si>
  <si>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</si>
  <si>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</si>
  <si>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</si>
  <si>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</si>
  <si>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</si>
  <si>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</si>
  <si>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</si>
  <si>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</si>
  <si>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</si>
  <si>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</si>
  <si>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</si>
  <si>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</si>
  <si>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</si>
  <si>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</si>
  <si>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</si>
  <si>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</si>
  <si>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2009</t>
  </si>
  <si>
    <t>FY 2010</t>
  </si>
  <si>
    <t>FY 2011</t>
  </si>
  <si>
    <t>FY 2012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</si>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</sst>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3" xfId="5" applyFont="1" applyFill="1" applyBorder="1" applyAlignment="1">
      <alignment horizontal="center"/>
    </xf>
    <xf numFmtId="0" fontId="6" fillId="0" borderId="4" xfId="5" applyFont="1" applyFill="1" applyBorder="1" applyAlignment="1">
      <alignment horizontal="center"/>
    </xf>
    <xf numFmtId="0" fontId="11" fillId="0" borderId="7" xfId="5" applyFill="1" applyBorder="1"/>
    <xf numFmtId="0" fontId="1" fillId="0" borderId="3" xfId="5" applyFont="1" applyFill="1" applyBorder="1"/>
    <xf numFmtId="165" fontId="4" fillId="0" borderId="3" xfId="5" applyNumberFormat="1" applyFont="1" applyFill="1" applyBorder="1" applyAlignment="1">
      <alignment horizontal="right" indent="1"/>
    </xf>
    <xf numFmtId="165" fontId="1" fillId="0" borderId="3" xfId="5" applyNumberFormat="1" applyFont="1" applyFill="1" applyBorder="1" applyAlignment="1">
      <alignment horizontal="right" indent="1"/>
    </xf>
    <xf numFmtId="166" fontId="1" fillId="0" borderId="3" xfId="5" applyNumberFormat="1" applyFont="1" applyFill="1" applyBorder="1" applyAlignment="1">
      <alignment horizontal="right" indent="1"/>
    </xf>
    <xf numFmtId="168" fontId="4" fillId="0" borderId="3" xfId="6" applyNumberFormat="1" applyFont="1" applyBorder="1" applyAlignment="1">
      <alignment horizontal="right" indent="1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4" fillId="0" borderId="3" xfId="5" applyNumberFormat="1" applyFont="1" applyFill="1" applyBorder="1" applyAlignment="1">
      <alignment horizontal="right" indent="1"/>
    </xf>
    <xf numFmtId="3" fontId="1" fillId="0" borderId="3" xfId="5" applyNumberFormat="1" applyFont="1" applyFill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6" applyNumberFormat="1" applyFont="1" applyFill="1" applyBorder="1" applyAlignment="1" applyProtection="1">
      <alignment horizontal="right" wrapText="1" indent="1"/>
      <protection locked="0"/>
    </xf>
    <xf numFmtId="168" fontId="4" fillId="0" borderId="3" xfId="5" applyNumberFormat="1" applyFont="1" applyFill="1" applyBorder="1" applyAlignment="1">
      <alignment horizontal="right" indent="1"/>
    </xf>
    <xf numFmtId="168" fontId="1" fillId="0" borderId="3" xfId="5" applyNumberFormat="1" applyFont="1" applyFill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168" fontId="4" fillId="0" borderId="3" xfId="6" applyNumberFormat="1" applyFont="1" applyFill="1" applyBorder="1" applyAlignment="1">
      <alignment horizontal="right" indent="1"/>
    </xf>
    <xf numFmtId="2" fontId="4" fillId="0" borderId="3" xfId="5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2"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L1"/>
    </sheetView>
  </sheetViews>
  <sheetFormatPr defaultRowHeight="12.75" x14ac:dyDescent="0.2"/>
  <cols>
    <col min="1" max="1" width="75.28515625" style="88" customWidth="1"/>
    <col min="2" max="12" width="12.5703125" style="84" customWidth="1"/>
    <col min="13" max="255" width="9.140625" style="54"/>
    <col min="256" max="256" width="70.5703125" style="54" customWidth="1"/>
    <col min="257" max="264" width="12.5703125" style="54" customWidth="1"/>
    <col min="265" max="265" width="4" style="54" customWidth="1"/>
    <col min="266" max="511" width="9.140625" style="54"/>
    <col min="512" max="512" width="70.5703125" style="54" customWidth="1"/>
    <col min="513" max="520" width="12.5703125" style="54" customWidth="1"/>
    <col min="521" max="521" width="4" style="54" customWidth="1"/>
    <col min="522" max="767" width="9.140625" style="54"/>
    <col min="768" max="768" width="70.5703125" style="54" customWidth="1"/>
    <col min="769" max="776" width="12.5703125" style="54" customWidth="1"/>
    <col min="777" max="777" width="4" style="54" customWidth="1"/>
    <col min="778" max="1023" width="9.140625" style="54"/>
    <col min="1024" max="1024" width="70.5703125" style="54" customWidth="1"/>
    <col min="1025" max="1032" width="12.5703125" style="54" customWidth="1"/>
    <col min="1033" max="1033" width="4" style="54" customWidth="1"/>
    <col min="1034" max="1279" width="9.140625" style="54"/>
    <col min="1280" max="1280" width="70.5703125" style="54" customWidth="1"/>
    <col min="1281" max="1288" width="12.5703125" style="54" customWidth="1"/>
    <col min="1289" max="1289" width="4" style="54" customWidth="1"/>
    <col min="1290" max="1535" width="9.140625" style="54"/>
    <col min="1536" max="1536" width="70.5703125" style="54" customWidth="1"/>
    <col min="1537" max="1544" width="12.5703125" style="54" customWidth="1"/>
    <col min="1545" max="1545" width="4" style="54" customWidth="1"/>
    <col min="1546" max="1791" width="9.140625" style="54"/>
    <col min="1792" max="1792" width="70.5703125" style="54" customWidth="1"/>
    <col min="1793" max="1800" width="12.5703125" style="54" customWidth="1"/>
    <col min="1801" max="1801" width="4" style="54" customWidth="1"/>
    <col min="1802" max="2047" width="9.140625" style="54"/>
    <col min="2048" max="2048" width="70.5703125" style="54" customWidth="1"/>
    <col min="2049" max="2056" width="12.5703125" style="54" customWidth="1"/>
    <col min="2057" max="2057" width="4" style="54" customWidth="1"/>
    <col min="2058" max="2303" width="9.140625" style="54"/>
    <col min="2304" max="2304" width="70.5703125" style="54" customWidth="1"/>
    <col min="2305" max="2312" width="12.5703125" style="54" customWidth="1"/>
    <col min="2313" max="2313" width="4" style="54" customWidth="1"/>
    <col min="2314" max="2559" width="9.140625" style="54"/>
    <col min="2560" max="2560" width="70.5703125" style="54" customWidth="1"/>
    <col min="2561" max="2568" width="12.5703125" style="54" customWidth="1"/>
    <col min="2569" max="2569" width="4" style="54" customWidth="1"/>
    <col min="2570" max="2815" width="9.140625" style="54"/>
    <col min="2816" max="2816" width="70.5703125" style="54" customWidth="1"/>
    <col min="2817" max="2824" width="12.5703125" style="54" customWidth="1"/>
    <col min="2825" max="2825" width="4" style="54" customWidth="1"/>
    <col min="2826" max="3071" width="9.140625" style="54"/>
    <col min="3072" max="3072" width="70.5703125" style="54" customWidth="1"/>
    <col min="3073" max="3080" width="12.5703125" style="54" customWidth="1"/>
    <col min="3081" max="3081" width="4" style="54" customWidth="1"/>
    <col min="3082" max="3327" width="9.140625" style="54"/>
    <col min="3328" max="3328" width="70.5703125" style="54" customWidth="1"/>
    <col min="3329" max="3336" width="12.5703125" style="54" customWidth="1"/>
    <col min="3337" max="3337" width="4" style="54" customWidth="1"/>
    <col min="3338" max="3583" width="9.140625" style="54"/>
    <col min="3584" max="3584" width="70.5703125" style="54" customWidth="1"/>
    <col min="3585" max="3592" width="12.5703125" style="54" customWidth="1"/>
    <col min="3593" max="3593" width="4" style="54" customWidth="1"/>
    <col min="3594" max="3839" width="9.140625" style="54"/>
    <col min="3840" max="3840" width="70.5703125" style="54" customWidth="1"/>
    <col min="3841" max="3848" width="12.5703125" style="54" customWidth="1"/>
    <col min="3849" max="3849" width="4" style="54" customWidth="1"/>
    <col min="3850" max="4095" width="9.140625" style="54"/>
    <col min="4096" max="4096" width="70.5703125" style="54" customWidth="1"/>
    <col min="4097" max="4104" width="12.5703125" style="54" customWidth="1"/>
    <col min="4105" max="4105" width="4" style="54" customWidth="1"/>
    <col min="4106" max="4351" width="9.140625" style="54"/>
    <col min="4352" max="4352" width="70.5703125" style="54" customWidth="1"/>
    <col min="4353" max="4360" width="12.5703125" style="54" customWidth="1"/>
    <col min="4361" max="4361" width="4" style="54" customWidth="1"/>
    <col min="4362" max="4607" width="9.140625" style="54"/>
    <col min="4608" max="4608" width="70.5703125" style="54" customWidth="1"/>
    <col min="4609" max="4616" width="12.5703125" style="54" customWidth="1"/>
    <col min="4617" max="4617" width="4" style="54" customWidth="1"/>
    <col min="4618" max="4863" width="9.140625" style="54"/>
    <col min="4864" max="4864" width="70.5703125" style="54" customWidth="1"/>
    <col min="4865" max="4872" width="12.5703125" style="54" customWidth="1"/>
    <col min="4873" max="4873" width="4" style="54" customWidth="1"/>
    <col min="4874" max="5119" width="9.140625" style="54"/>
    <col min="5120" max="5120" width="70.5703125" style="54" customWidth="1"/>
    <col min="5121" max="5128" width="12.5703125" style="54" customWidth="1"/>
    <col min="5129" max="5129" width="4" style="54" customWidth="1"/>
    <col min="5130" max="5375" width="9.140625" style="54"/>
    <col min="5376" max="5376" width="70.5703125" style="54" customWidth="1"/>
    <col min="5377" max="5384" width="12.5703125" style="54" customWidth="1"/>
    <col min="5385" max="5385" width="4" style="54" customWidth="1"/>
    <col min="5386" max="5631" width="9.140625" style="54"/>
    <col min="5632" max="5632" width="70.5703125" style="54" customWidth="1"/>
    <col min="5633" max="5640" width="12.5703125" style="54" customWidth="1"/>
    <col min="5641" max="5641" width="4" style="54" customWidth="1"/>
    <col min="5642" max="5887" width="9.140625" style="54"/>
    <col min="5888" max="5888" width="70.5703125" style="54" customWidth="1"/>
    <col min="5889" max="5896" width="12.5703125" style="54" customWidth="1"/>
    <col min="5897" max="5897" width="4" style="54" customWidth="1"/>
    <col min="5898" max="6143" width="9.140625" style="54"/>
    <col min="6144" max="6144" width="70.5703125" style="54" customWidth="1"/>
    <col min="6145" max="6152" width="12.5703125" style="54" customWidth="1"/>
    <col min="6153" max="6153" width="4" style="54" customWidth="1"/>
    <col min="6154" max="6399" width="9.140625" style="54"/>
    <col min="6400" max="6400" width="70.5703125" style="54" customWidth="1"/>
    <col min="6401" max="6408" width="12.5703125" style="54" customWidth="1"/>
    <col min="6409" max="6409" width="4" style="54" customWidth="1"/>
    <col min="6410" max="6655" width="9.140625" style="54"/>
    <col min="6656" max="6656" width="70.5703125" style="54" customWidth="1"/>
    <col min="6657" max="6664" width="12.5703125" style="54" customWidth="1"/>
    <col min="6665" max="6665" width="4" style="54" customWidth="1"/>
    <col min="6666" max="6911" width="9.140625" style="54"/>
    <col min="6912" max="6912" width="70.5703125" style="54" customWidth="1"/>
    <col min="6913" max="6920" width="12.5703125" style="54" customWidth="1"/>
    <col min="6921" max="6921" width="4" style="54" customWidth="1"/>
    <col min="6922" max="7167" width="9.140625" style="54"/>
    <col min="7168" max="7168" width="70.5703125" style="54" customWidth="1"/>
    <col min="7169" max="7176" width="12.5703125" style="54" customWidth="1"/>
    <col min="7177" max="7177" width="4" style="54" customWidth="1"/>
    <col min="7178" max="7423" width="9.140625" style="54"/>
    <col min="7424" max="7424" width="70.5703125" style="54" customWidth="1"/>
    <col min="7425" max="7432" width="12.5703125" style="54" customWidth="1"/>
    <col min="7433" max="7433" width="4" style="54" customWidth="1"/>
    <col min="7434" max="7679" width="9.140625" style="54"/>
    <col min="7680" max="7680" width="70.5703125" style="54" customWidth="1"/>
    <col min="7681" max="7688" width="12.5703125" style="54" customWidth="1"/>
    <col min="7689" max="7689" width="4" style="54" customWidth="1"/>
    <col min="7690" max="7935" width="9.140625" style="54"/>
    <col min="7936" max="7936" width="70.5703125" style="54" customWidth="1"/>
    <col min="7937" max="7944" width="12.5703125" style="54" customWidth="1"/>
    <col min="7945" max="7945" width="4" style="54" customWidth="1"/>
    <col min="7946" max="8191" width="9.140625" style="54"/>
    <col min="8192" max="8192" width="70.5703125" style="54" customWidth="1"/>
    <col min="8193" max="8200" width="12.5703125" style="54" customWidth="1"/>
    <col min="8201" max="8201" width="4" style="54" customWidth="1"/>
    <col min="8202" max="8447" width="9.140625" style="54"/>
    <col min="8448" max="8448" width="70.5703125" style="54" customWidth="1"/>
    <col min="8449" max="8456" width="12.5703125" style="54" customWidth="1"/>
    <col min="8457" max="8457" width="4" style="54" customWidth="1"/>
    <col min="8458" max="8703" width="9.140625" style="54"/>
    <col min="8704" max="8704" width="70.5703125" style="54" customWidth="1"/>
    <col min="8705" max="8712" width="12.5703125" style="54" customWidth="1"/>
    <col min="8713" max="8713" width="4" style="54" customWidth="1"/>
    <col min="8714" max="8959" width="9.140625" style="54"/>
    <col min="8960" max="8960" width="70.5703125" style="54" customWidth="1"/>
    <col min="8961" max="8968" width="12.5703125" style="54" customWidth="1"/>
    <col min="8969" max="8969" width="4" style="54" customWidth="1"/>
    <col min="8970" max="9215" width="9.140625" style="54"/>
    <col min="9216" max="9216" width="70.5703125" style="54" customWidth="1"/>
    <col min="9217" max="9224" width="12.5703125" style="54" customWidth="1"/>
    <col min="9225" max="9225" width="4" style="54" customWidth="1"/>
    <col min="9226" max="9471" width="9.140625" style="54"/>
    <col min="9472" max="9472" width="70.5703125" style="54" customWidth="1"/>
    <col min="9473" max="9480" width="12.5703125" style="54" customWidth="1"/>
    <col min="9481" max="9481" width="4" style="54" customWidth="1"/>
    <col min="9482" max="9727" width="9.140625" style="54"/>
    <col min="9728" max="9728" width="70.5703125" style="54" customWidth="1"/>
    <col min="9729" max="9736" width="12.5703125" style="54" customWidth="1"/>
    <col min="9737" max="9737" width="4" style="54" customWidth="1"/>
    <col min="9738" max="9983" width="9.140625" style="54"/>
    <col min="9984" max="9984" width="70.5703125" style="54" customWidth="1"/>
    <col min="9985" max="9992" width="12.5703125" style="54" customWidth="1"/>
    <col min="9993" max="9993" width="4" style="54" customWidth="1"/>
    <col min="9994" max="10239" width="9.140625" style="54"/>
    <col min="10240" max="10240" width="70.5703125" style="54" customWidth="1"/>
    <col min="10241" max="10248" width="12.5703125" style="54" customWidth="1"/>
    <col min="10249" max="10249" width="4" style="54" customWidth="1"/>
    <col min="10250" max="10495" width="9.140625" style="54"/>
    <col min="10496" max="10496" width="70.5703125" style="54" customWidth="1"/>
    <col min="10497" max="10504" width="12.5703125" style="54" customWidth="1"/>
    <col min="10505" max="10505" width="4" style="54" customWidth="1"/>
    <col min="10506" max="10751" width="9.140625" style="54"/>
    <col min="10752" max="10752" width="70.5703125" style="54" customWidth="1"/>
    <col min="10753" max="10760" width="12.5703125" style="54" customWidth="1"/>
    <col min="10761" max="10761" width="4" style="54" customWidth="1"/>
    <col min="10762" max="11007" width="9.140625" style="54"/>
    <col min="11008" max="11008" width="70.5703125" style="54" customWidth="1"/>
    <col min="11009" max="11016" width="12.5703125" style="54" customWidth="1"/>
    <col min="11017" max="11017" width="4" style="54" customWidth="1"/>
    <col min="11018" max="11263" width="9.140625" style="54"/>
    <col min="11264" max="11264" width="70.5703125" style="54" customWidth="1"/>
    <col min="11265" max="11272" width="12.5703125" style="54" customWidth="1"/>
    <col min="11273" max="11273" width="4" style="54" customWidth="1"/>
    <col min="11274" max="11519" width="9.140625" style="54"/>
    <col min="11520" max="11520" width="70.5703125" style="54" customWidth="1"/>
    <col min="11521" max="11528" width="12.5703125" style="54" customWidth="1"/>
    <col min="11529" max="11529" width="4" style="54" customWidth="1"/>
    <col min="11530" max="11775" width="9.140625" style="54"/>
    <col min="11776" max="11776" width="70.5703125" style="54" customWidth="1"/>
    <col min="11777" max="11784" width="12.5703125" style="54" customWidth="1"/>
    <col min="11785" max="11785" width="4" style="54" customWidth="1"/>
    <col min="11786" max="12031" width="9.140625" style="54"/>
    <col min="12032" max="12032" width="70.5703125" style="54" customWidth="1"/>
    <col min="12033" max="12040" width="12.5703125" style="54" customWidth="1"/>
    <col min="12041" max="12041" width="4" style="54" customWidth="1"/>
    <col min="12042" max="12287" width="9.140625" style="54"/>
    <col min="12288" max="12288" width="70.5703125" style="54" customWidth="1"/>
    <col min="12289" max="12296" width="12.5703125" style="54" customWidth="1"/>
    <col min="12297" max="12297" width="4" style="54" customWidth="1"/>
    <col min="12298" max="12543" width="9.140625" style="54"/>
    <col min="12544" max="12544" width="70.5703125" style="54" customWidth="1"/>
    <col min="12545" max="12552" width="12.5703125" style="54" customWidth="1"/>
    <col min="12553" max="12553" width="4" style="54" customWidth="1"/>
    <col min="12554" max="12799" width="9.140625" style="54"/>
    <col min="12800" max="12800" width="70.5703125" style="54" customWidth="1"/>
    <col min="12801" max="12808" width="12.5703125" style="54" customWidth="1"/>
    <col min="12809" max="12809" width="4" style="54" customWidth="1"/>
    <col min="12810" max="13055" width="9.140625" style="54"/>
    <col min="13056" max="13056" width="70.5703125" style="54" customWidth="1"/>
    <col min="13057" max="13064" width="12.5703125" style="54" customWidth="1"/>
    <col min="13065" max="13065" width="4" style="54" customWidth="1"/>
    <col min="13066" max="13311" width="9.140625" style="54"/>
    <col min="13312" max="13312" width="70.5703125" style="54" customWidth="1"/>
    <col min="13313" max="13320" width="12.5703125" style="54" customWidth="1"/>
    <col min="13321" max="13321" width="4" style="54" customWidth="1"/>
    <col min="13322" max="13567" width="9.140625" style="54"/>
    <col min="13568" max="13568" width="70.5703125" style="54" customWidth="1"/>
    <col min="13569" max="13576" width="12.5703125" style="54" customWidth="1"/>
    <col min="13577" max="13577" width="4" style="54" customWidth="1"/>
    <col min="13578" max="13823" width="9.140625" style="54"/>
    <col min="13824" max="13824" width="70.5703125" style="54" customWidth="1"/>
    <col min="13825" max="13832" width="12.5703125" style="54" customWidth="1"/>
    <col min="13833" max="13833" width="4" style="54" customWidth="1"/>
    <col min="13834" max="14079" width="9.140625" style="54"/>
    <col min="14080" max="14080" width="70.5703125" style="54" customWidth="1"/>
    <col min="14081" max="14088" width="12.5703125" style="54" customWidth="1"/>
    <col min="14089" max="14089" width="4" style="54" customWidth="1"/>
    <col min="14090" max="14335" width="9.140625" style="54"/>
    <col min="14336" max="14336" width="70.5703125" style="54" customWidth="1"/>
    <col min="14337" max="14344" width="12.5703125" style="54" customWidth="1"/>
    <col min="14345" max="14345" width="4" style="54" customWidth="1"/>
    <col min="14346" max="14591" width="9.140625" style="54"/>
    <col min="14592" max="14592" width="70.5703125" style="54" customWidth="1"/>
    <col min="14593" max="14600" width="12.5703125" style="54" customWidth="1"/>
    <col min="14601" max="14601" width="4" style="54" customWidth="1"/>
    <col min="14602" max="14847" width="9.140625" style="54"/>
    <col min="14848" max="14848" width="70.5703125" style="54" customWidth="1"/>
    <col min="14849" max="14856" width="12.5703125" style="54" customWidth="1"/>
    <col min="14857" max="14857" width="4" style="54" customWidth="1"/>
    <col min="14858" max="15103" width="9.140625" style="54"/>
    <col min="15104" max="15104" width="70.5703125" style="54" customWidth="1"/>
    <col min="15105" max="15112" width="12.5703125" style="54" customWidth="1"/>
    <col min="15113" max="15113" width="4" style="54" customWidth="1"/>
    <col min="15114" max="15359" width="9.140625" style="54"/>
    <col min="15360" max="15360" width="70.5703125" style="54" customWidth="1"/>
    <col min="15361" max="15368" width="12.5703125" style="54" customWidth="1"/>
    <col min="15369" max="15369" width="4" style="54" customWidth="1"/>
    <col min="15370" max="15615" width="9.140625" style="54"/>
    <col min="15616" max="15616" width="70.5703125" style="54" customWidth="1"/>
    <col min="15617" max="15624" width="12.5703125" style="54" customWidth="1"/>
    <col min="15625" max="15625" width="4" style="54" customWidth="1"/>
    <col min="15626" max="15871" width="9.140625" style="54"/>
    <col min="15872" max="15872" width="70.5703125" style="54" customWidth="1"/>
    <col min="15873" max="15880" width="12.5703125" style="54" customWidth="1"/>
    <col min="15881" max="15881" width="4" style="54" customWidth="1"/>
    <col min="15882" max="16127" width="9.140625" style="54"/>
    <col min="16128" max="16128" width="70.5703125" style="54" customWidth="1"/>
    <col min="16129" max="16136" width="12.5703125" style="54" customWidth="1"/>
    <col min="16137" max="16137" width="4" style="54" customWidth="1"/>
    <col min="16138" max="16384" width="9.140625" style="54"/>
  </cols>
  <sheetData>
    <row r="1" spans="1:12" s="51" customFormat="1" ht="26.25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s="51" customFormat="1" ht="26.25" x14ac:dyDescent="0.4">
      <c r="A2" s="117" t="s">
        <v>76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4" spans="1:12" x14ac:dyDescent="0.2">
      <c r="A4" s="52"/>
      <c r="B4" s="60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s="57" customFormat="1" ht="15.75" x14ac:dyDescent="0.25">
      <c r="A5" s="55"/>
      <c r="B5" s="89" t="s">
        <v>77</v>
      </c>
      <c r="C5" s="90" t="s">
        <v>78</v>
      </c>
      <c r="D5" s="90" t="s">
        <v>79</v>
      </c>
      <c r="E5" s="90" t="s">
        <v>80</v>
      </c>
      <c r="F5" s="90" t="s">
        <v>81</v>
      </c>
      <c r="G5" s="90" t="s">
        <v>86</v>
      </c>
      <c r="H5" s="90" t="s">
        <v>88</v>
      </c>
      <c r="I5" s="90" t="s">
        <v>92</v>
      </c>
      <c r="J5" s="90" t="s">
        <v>94</v>
      </c>
      <c r="K5" s="90" t="s">
        <v>97</v>
      </c>
      <c r="L5" s="90" t="s">
        <v>99</v>
      </c>
    </row>
    <row r="6" spans="1:12" x14ac:dyDescent="0.2">
      <c r="A6" s="58"/>
      <c r="B6" s="91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x14ac:dyDescent="0.2">
      <c r="A7" s="60"/>
      <c r="B7" s="92"/>
      <c r="C7" s="68"/>
      <c r="D7" s="68"/>
      <c r="E7" s="61"/>
      <c r="F7" s="61"/>
      <c r="G7" s="61"/>
      <c r="H7" s="61"/>
      <c r="I7" s="61"/>
      <c r="J7" s="61"/>
      <c r="K7" s="61"/>
      <c r="L7" s="61"/>
    </row>
    <row r="8" spans="1:12" ht="14.25" x14ac:dyDescent="0.2">
      <c r="A8" s="62" t="s">
        <v>2</v>
      </c>
      <c r="B8" s="93">
        <f>SUM(B9:B13)</f>
        <v>2126864711.3900001</v>
      </c>
      <c r="C8" s="93">
        <f>SUM(C9:C13)</f>
        <v>2049876534.4699998</v>
      </c>
      <c r="D8" s="93">
        <f>SUM(D9:D13)</f>
        <v>2135334477.6000001</v>
      </c>
      <c r="E8" s="63">
        <f>SUM(E9:E13)</f>
        <v>2143108674.73</v>
      </c>
      <c r="F8" s="63">
        <v>2204076359.29</v>
      </c>
      <c r="G8" s="63">
        <f t="shared" ref="G8:L8" si="0">SUM(G9:G13)</f>
        <v>2541304844.0799999</v>
      </c>
      <c r="H8" s="63">
        <f t="shared" si="0"/>
        <v>2835096786.7099996</v>
      </c>
      <c r="I8" s="63">
        <f t="shared" si="0"/>
        <v>2732767379.2999997</v>
      </c>
      <c r="J8" s="63">
        <f t="shared" si="0"/>
        <v>3134963331.1299996</v>
      </c>
      <c r="K8" s="63">
        <f t="shared" si="0"/>
        <v>3085691897.6500001</v>
      </c>
      <c r="L8" s="63">
        <f t="shared" si="0"/>
        <v>3277075658.5099998</v>
      </c>
    </row>
    <row r="9" spans="1:12" x14ac:dyDescent="0.2">
      <c r="A9" s="64" t="s">
        <v>3</v>
      </c>
      <c r="B9" s="94">
        <f>B20</f>
        <v>433041636.19999993</v>
      </c>
      <c r="C9" s="94">
        <f>C20</f>
        <v>470393734.63</v>
      </c>
      <c r="D9" s="94">
        <f>D20</f>
        <v>497178870.98000008</v>
      </c>
      <c r="E9" s="65">
        <f>E20</f>
        <v>517259153.88999999</v>
      </c>
      <c r="F9" s="65">
        <v>520165930.21000004</v>
      </c>
      <c r="G9" s="65">
        <f t="shared" ref="G9:L9" si="1">G20</f>
        <v>634855037.32999992</v>
      </c>
      <c r="H9" s="65">
        <f t="shared" si="1"/>
        <v>638172241.08999979</v>
      </c>
      <c r="I9" s="65">
        <f t="shared" si="1"/>
        <v>640332834.35000014</v>
      </c>
      <c r="J9" s="65">
        <f t="shared" si="1"/>
        <v>664045087.17000008</v>
      </c>
      <c r="K9" s="65">
        <f t="shared" si="1"/>
        <v>680578992.25999999</v>
      </c>
      <c r="L9" s="65">
        <f t="shared" si="1"/>
        <v>690434461.80000007</v>
      </c>
    </row>
    <row r="10" spans="1:12" x14ac:dyDescent="0.2">
      <c r="A10" s="64" t="s">
        <v>4</v>
      </c>
      <c r="B10" s="94">
        <f>B65</f>
        <v>932033314.70000029</v>
      </c>
      <c r="C10" s="94">
        <f>C65</f>
        <v>889142481.77999997</v>
      </c>
      <c r="D10" s="94">
        <f>D65</f>
        <v>967360810.88000011</v>
      </c>
      <c r="E10" s="65">
        <f>E65</f>
        <v>969175362.46999991</v>
      </c>
      <c r="F10" s="65">
        <v>1042950149.48</v>
      </c>
      <c r="G10" s="65">
        <f t="shared" ref="G10:L10" si="2">G65</f>
        <v>1227697564.48</v>
      </c>
      <c r="H10" s="65">
        <f t="shared" si="2"/>
        <v>1205202997.1000001</v>
      </c>
      <c r="I10" s="65">
        <f t="shared" si="2"/>
        <v>985908247.89999998</v>
      </c>
      <c r="J10" s="65">
        <f t="shared" si="2"/>
        <v>1174121169.3299999</v>
      </c>
      <c r="K10" s="65">
        <f t="shared" si="2"/>
        <v>1121578710.79</v>
      </c>
      <c r="L10" s="65">
        <f t="shared" si="2"/>
        <v>1159806290.2499998</v>
      </c>
    </row>
    <row r="11" spans="1:12" x14ac:dyDescent="0.2">
      <c r="A11" s="64" t="s">
        <v>5</v>
      </c>
      <c r="B11" s="94">
        <f>B88</f>
        <v>413295657.80000001</v>
      </c>
      <c r="C11" s="94">
        <f>C88</f>
        <v>418813578.68000001</v>
      </c>
      <c r="D11" s="94">
        <f>D88</f>
        <v>417689788.32999998</v>
      </c>
      <c r="E11" s="65">
        <f>E88</f>
        <v>418367732.22000003</v>
      </c>
      <c r="F11" s="65">
        <v>417422869.95999992</v>
      </c>
      <c r="G11" s="65">
        <f t="shared" ref="G11:L11" si="3">G88</f>
        <v>422572444.24999994</v>
      </c>
      <c r="H11" s="65">
        <f t="shared" si="3"/>
        <v>586498830.56000006</v>
      </c>
      <c r="I11" s="65">
        <f t="shared" si="3"/>
        <v>597880258.23999989</v>
      </c>
      <c r="J11" s="65">
        <f t="shared" si="3"/>
        <v>828395289.13999999</v>
      </c>
      <c r="K11" s="65">
        <f t="shared" si="3"/>
        <v>791265560.71000004</v>
      </c>
      <c r="L11" s="65">
        <f t="shared" si="3"/>
        <v>986089809.17999995</v>
      </c>
    </row>
    <row r="12" spans="1:12" x14ac:dyDescent="0.2">
      <c r="A12" s="64" t="s">
        <v>6</v>
      </c>
      <c r="B12" s="94">
        <f>B99</f>
        <v>344247967.84000009</v>
      </c>
      <c r="C12" s="94">
        <f>C99</f>
        <v>267028231.80999994</v>
      </c>
      <c r="D12" s="94">
        <f>D99</f>
        <v>248366443.67999998</v>
      </c>
      <c r="E12" s="65">
        <f>E99</f>
        <v>233542963.61000001</v>
      </c>
      <c r="F12" s="65">
        <v>218467792</v>
      </c>
      <c r="G12" s="65">
        <f t="shared" ref="G12:L12" si="4">G99</f>
        <v>250712664.00999996</v>
      </c>
      <c r="H12" s="65">
        <f t="shared" si="4"/>
        <v>399916890.48999995</v>
      </c>
      <c r="I12" s="65">
        <f t="shared" si="4"/>
        <v>503679210.96999997</v>
      </c>
      <c r="J12" s="65">
        <f t="shared" si="4"/>
        <v>463528218.39000005</v>
      </c>
      <c r="K12" s="65">
        <f t="shared" si="4"/>
        <v>486800813.81999993</v>
      </c>
      <c r="L12" s="65">
        <f t="shared" si="4"/>
        <v>435653035.55000001</v>
      </c>
    </row>
    <row r="13" spans="1:12" x14ac:dyDescent="0.2">
      <c r="A13" s="64" t="s">
        <v>7</v>
      </c>
      <c r="B13" s="66">
        <f>B108</f>
        <v>4246134.8499999996</v>
      </c>
      <c r="C13" s="66">
        <f>C108</f>
        <v>4498507.57</v>
      </c>
      <c r="D13" s="66">
        <f>D108</f>
        <v>4738563.7300000004</v>
      </c>
      <c r="E13" s="66">
        <f>E108</f>
        <v>4763462.54</v>
      </c>
      <c r="F13" s="66">
        <v>5069617.6400000006</v>
      </c>
      <c r="G13" s="66">
        <f t="shared" ref="G13:L13" si="5">G108</f>
        <v>5467134.0099999998</v>
      </c>
      <c r="H13" s="66">
        <f t="shared" si="5"/>
        <v>5305827.4700000007</v>
      </c>
      <c r="I13" s="66">
        <f t="shared" si="5"/>
        <v>4966827.84</v>
      </c>
      <c r="J13" s="66">
        <f t="shared" si="5"/>
        <v>4873567.0999999996</v>
      </c>
      <c r="K13" s="66">
        <f t="shared" si="5"/>
        <v>5467820.0700000003</v>
      </c>
      <c r="L13" s="66">
        <f t="shared" si="5"/>
        <v>5092061.7300000004</v>
      </c>
    </row>
    <row r="14" spans="1:12" x14ac:dyDescent="0.2">
      <c r="A14" s="64"/>
      <c r="B14" s="95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4.25" x14ac:dyDescent="0.2">
      <c r="A15" s="62" t="s">
        <v>8</v>
      </c>
      <c r="B15" s="93">
        <f>SUM(B16:B17)</f>
        <v>4920640443.9300003</v>
      </c>
      <c r="C15" s="63">
        <v>5193027806.4300003</v>
      </c>
      <c r="D15" s="63">
        <f>SUM(D16:D17)</f>
        <v>5351832563.4200001</v>
      </c>
      <c r="E15" s="63">
        <f>SUM(E16:E17)</f>
        <v>5569250144.1899996</v>
      </c>
      <c r="F15" s="63">
        <v>5544084185.6400003</v>
      </c>
      <c r="G15" s="63">
        <f t="shared" ref="G15:L15" si="6">SUM(G16:G17)</f>
        <v>5561403823.249999</v>
      </c>
      <c r="H15" s="63">
        <f t="shared" si="6"/>
        <v>5448566546.0899992</v>
      </c>
      <c r="I15" s="63">
        <f t="shared" si="6"/>
        <v>5280698504.8799992</v>
      </c>
      <c r="J15" s="63">
        <f t="shared" si="6"/>
        <v>5564017637.6799994</v>
      </c>
      <c r="K15" s="63">
        <f t="shared" si="6"/>
        <v>5961885600.000001</v>
      </c>
      <c r="L15" s="63">
        <f t="shared" si="6"/>
        <v>5995764187.7200003</v>
      </c>
    </row>
    <row r="16" spans="1:12" x14ac:dyDescent="0.2">
      <c r="A16" s="64" t="s">
        <v>9</v>
      </c>
      <c r="B16" s="94">
        <v>4904605950.8299999</v>
      </c>
      <c r="C16" s="65">
        <v>5164203911.2700005</v>
      </c>
      <c r="D16" s="65">
        <v>5317769930.1999998</v>
      </c>
      <c r="E16" s="65">
        <v>5535755665.6199999</v>
      </c>
      <c r="F16" s="65">
        <v>5504225807.8600006</v>
      </c>
      <c r="G16" s="65">
        <v>5531609165.3699989</v>
      </c>
      <c r="H16" s="65">
        <v>5418979650.7199993</v>
      </c>
      <c r="I16" s="65">
        <v>5254517939.7699995</v>
      </c>
      <c r="J16" s="65">
        <v>5535715560.0299997</v>
      </c>
      <c r="K16" s="65">
        <v>5933251867.7400007</v>
      </c>
      <c r="L16" s="65">
        <v>5967715241.8299999</v>
      </c>
    </row>
    <row r="17" spans="1:12" x14ac:dyDescent="0.2">
      <c r="A17" s="64" t="s">
        <v>10</v>
      </c>
      <c r="B17" s="94">
        <v>16034493.1</v>
      </c>
      <c r="C17" s="65">
        <v>28823895.16</v>
      </c>
      <c r="D17" s="65">
        <v>34062633.219999999</v>
      </c>
      <c r="E17" s="65">
        <v>33494478.57</v>
      </c>
      <c r="F17" s="65">
        <v>39858377.780000001</v>
      </c>
      <c r="G17" s="65">
        <v>29794657.880000003</v>
      </c>
      <c r="H17" s="65">
        <v>29586895.370000001</v>
      </c>
      <c r="I17" s="65">
        <v>26180565.109999999</v>
      </c>
      <c r="J17" s="65">
        <v>28302077.649999999</v>
      </c>
      <c r="K17" s="65">
        <v>28633732.259999994</v>
      </c>
      <c r="L17" s="65">
        <v>28048945.890000001</v>
      </c>
    </row>
    <row r="18" spans="1:12" x14ac:dyDescent="0.2">
      <c r="A18" s="64"/>
      <c r="B18" s="94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x14ac:dyDescent="0.2">
      <c r="A19" s="64"/>
      <c r="B19" s="94"/>
      <c r="C19" s="65"/>
      <c r="D19" s="65"/>
      <c r="E19" s="68"/>
      <c r="F19" s="68"/>
      <c r="G19" s="68"/>
      <c r="H19" s="68"/>
      <c r="I19" s="68"/>
      <c r="J19" s="68"/>
      <c r="K19" s="68"/>
      <c r="L19" s="68"/>
    </row>
    <row r="20" spans="1:12" ht="14.25" x14ac:dyDescent="0.2">
      <c r="A20" s="62" t="s">
        <v>11</v>
      </c>
      <c r="B20" s="96">
        <f>SUM(B21:B40)</f>
        <v>433041636.19999993</v>
      </c>
      <c r="C20" s="96">
        <f>SUM(C21:C40)</f>
        <v>470393734.63</v>
      </c>
      <c r="D20" s="96">
        <f>SUM(D21:D40)</f>
        <v>497178870.98000008</v>
      </c>
      <c r="E20" s="97">
        <f>SUM(E21:E40)</f>
        <v>517259153.88999999</v>
      </c>
      <c r="F20" s="97">
        <v>520165930.21000004</v>
      </c>
      <c r="G20" s="97">
        <f t="shared" ref="G20:L20" si="7">SUM(G21:G40)</f>
        <v>634855037.32999992</v>
      </c>
      <c r="H20" s="97">
        <f t="shared" si="7"/>
        <v>638172241.08999979</v>
      </c>
      <c r="I20" s="97">
        <f t="shared" si="7"/>
        <v>640332834.35000014</v>
      </c>
      <c r="J20" s="97">
        <f t="shared" si="7"/>
        <v>664045087.17000008</v>
      </c>
      <c r="K20" s="97">
        <f t="shared" si="7"/>
        <v>680578992.25999999</v>
      </c>
      <c r="L20" s="97">
        <f t="shared" si="7"/>
        <v>690434461.80000007</v>
      </c>
    </row>
    <row r="21" spans="1:12" x14ac:dyDescent="0.2">
      <c r="A21" s="64" t="s">
        <v>12</v>
      </c>
      <c r="B21" s="71">
        <v>238546453.71999997</v>
      </c>
      <c r="C21" s="71">
        <v>261290216.39999998</v>
      </c>
      <c r="D21" s="71">
        <v>273907743.72000003</v>
      </c>
      <c r="E21" s="71">
        <v>289096940.62</v>
      </c>
      <c r="F21" s="71">
        <v>281544330.22000003</v>
      </c>
      <c r="G21" s="71">
        <v>359133832.62</v>
      </c>
      <c r="H21" s="71">
        <v>362210742.10999995</v>
      </c>
      <c r="I21" s="71">
        <v>363371473.09000003</v>
      </c>
      <c r="J21" s="71">
        <v>370976724.26000005</v>
      </c>
      <c r="K21" s="71">
        <v>378896728.06</v>
      </c>
      <c r="L21" s="71">
        <v>390239866.38000005</v>
      </c>
    </row>
    <row r="22" spans="1:12" x14ac:dyDescent="0.2">
      <c r="A22" s="64" t="s">
        <v>13</v>
      </c>
      <c r="B22" s="71">
        <v>137166.63</v>
      </c>
      <c r="C22" s="71">
        <v>230662.11</v>
      </c>
      <c r="D22" s="71">
        <v>210856.57</v>
      </c>
      <c r="E22" s="71">
        <v>228270.91999999995</v>
      </c>
      <c r="F22" s="71">
        <v>233407.28999999998</v>
      </c>
      <c r="G22" s="71">
        <v>241940.08000000002</v>
      </c>
      <c r="H22" s="71">
        <v>269866.48000000004</v>
      </c>
      <c r="I22" s="71">
        <v>242891.35</v>
      </c>
      <c r="J22" s="71">
        <v>322316.15999999997</v>
      </c>
      <c r="K22" s="71">
        <v>409088.67000000004</v>
      </c>
      <c r="L22" s="71">
        <v>475815.02999999991</v>
      </c>
    </row>
    <row r="23" spans="1:12" x14ac:dyDescent="0.2">
      <c r="A23" s="64" t="s">
        <v>14</v>
      </c>
      <c r="B23" s="71">
        <v>21613736.610000018</v>
      </c>
      <c r="C23" s="71">
        <v>26126010.359999999</v>
      </c>
      <c r="D23" s="71">
        <v>28371085.750000004</v>
      </c>
      <c r="E23" s="71">
        <v>29595132.510000002</v>
      </c>
      <c r="F23" s="71">
        <v>31864184.850000005</v>
      </c>
      <c r="G23" s="71">
        <v>33760122.009999998</v>
      </c>
      <c r="H23" s="71">
        <v>33759043.299999997</v>
      </c>
      <c r="I23" s="71">
        <v>32743557.240000002</v>
      </c>
      <c r="J23" s="71">
        <v>35505734.030000001</v>
      </c>
      <c r="K23" s="71">
        <v>32226778.789999999</v>
      </c>
      <c r="L23" s="71">
        <v>27275313.739999998</v>
      </c>
    </row>
    <row r="24" spans="1:12" x14ac:dyDescent="0.2">
      <c r="A24" s="64" t="s">
        <v>15</v>
      </c>
      <c r="B24" s="71">
        <v>1125978.3499999999</v>
      </c>
      <c r="C24" s="71">
        <v>1537327.28</v>
      </c>
      <c r="D24" s="71">
        <v>1061408.27</v>
      </c>
      <c r="E24" s="71">
        <v>1808399.13</v>
      </c>
      <c r="F24" s="71">
        <v>1860899.2499999998</v>
      </c>
      <c r="G24" s="71">
        <v>3014458.6500000004</v>
      </c>
      <c r="H24" s="71">
        <v>3014821.51</v>
      </c>
      <c r="I24" s="71">
        <v>3729476.66</v>
      </c>
      <c r="J24" s="71">
        <v>3406960.3</v>
      </c>
      <c r="K24" s="71">
        <v>3508926.81</v>
      </c>
      <c r="L24" s="71">
        <v>3015956.92</v>
      </c>
    </row>
    <row r="25" spans="1:12" x14ac:dyDescent="0.2">
      <c r="A25" s="64" t="s">
        <v>16</v>
      </c>
      <c r="B25" s="71">
        <v>4124777.49</v>
      </c>
      <c r="C25" s="71">
        <v>3921183.4899999993</v>
      </c>
      <c r="D25" s="71">
        <v>4590257.49</v>
      </c>
      <c r="E25" s="71">
        <v>5006292.91</v>
      </c>
      <c r="F25" s="71">
        <v>5819638.0100000007</v>
      </c>
      <c r="G25" s="71">
        <v>6699554.3999999994</v>
      </c>
      <c r="H25" s="71">
        <v>7238363.6400000006</v>
      </c>
      <c r="I25" s="71">
        <v>8023026.0500000007</v>
      </c>
      <c r="J25" s="71">
        <v>8833335.8600000013</v>
      </c>
      <c r="K25" s="71">
        <v>11405062.470000001</v>
      </c>
      <c r="L25" s="71">
        <v>13619885.610000001</v>
      </c>
    </row>
    <row r="26" spans="1:12" x14ac:dyDescent="0.2">
      <c r="A26" s="64" t="s">
        <v>17</v>
      </c>
      <c r="B26" s="71">
        <v>3300901.4800000009</v>
      </c>
      <c r="C26" s="71">
        <v>3633208.8899999997</v>
      </c>
      <c r="D26" s="71">
        <v>4279913.04</v>
      </c>
      <c r="E26" s="71">
        <v>4421331.96</v>
      </c>
      <c r="F26" s="71">
        <v>4809456.71</v>
      </c>
      <c r="G26" s="71">
        <v>5485475.1299999999</v>
      </c>
      <c r="H26" s="71">
        <v>5748530.2399999993</v>
      </c>
      <c r="I26" s="71">
        <v>5721341.8199999994</v>
      </c>
      <c r="J26" s="71">
        <v>6079854.7600000007</v>
      </c>
      <c r="K26" s="71">
        <v>6452073.8899999997</v>
      </c>
      <c r="L26" s="71">
        <v>6988034.75</v>
      </c>
    </row>
    <row r="27" spans="1:12" ht="14.25" x14ac:dyDescent="0.2">
      <c r="A27" s="64" t="s">
        <v>18</v>
      </c>
      <c r="B27" s="71">
        <v>808608.36999999976</v>
      </c>
      <c r="C27" s="71">
        <v>1035016.43</v>
      </c>
      <c r="D27" s="71">
        <v>1600474.32</v>
      </c>
      <c r="E27" s="71">
        <v>1768073.97</v>
      </c>
      <c r="F27" s="71">
        <v>2634706.0299999998</v>
      </c>
      <c r="G27" s="71">
        <v>3887442.39</v>
      </c>
      <c r="H27" s="71">
        <v>3148355.16</v>
      </c>
      <c r="I27" s="71">
        <v>3237142.11</v>
      </c>
      <c r="J27" s="71">
        <v>3464962.6199999996</v>
      </c>
      <c r="K27" s="71">
        <v>3256931</v>
      </c>
      <c r="L27" s="71">
        <v>3940489.1200000006</v>
      </c>
    </row>
    <row r="28" spans="1:12" ht="14.25" x14ac:dyDescent="0.2">
      <c r="A28" s="64" t="s">
        <v>19</v>
      </c>
      <c r="B28" s="71">
        <v>8524598.5200000033</v>
      </c>
      <c r="C28" s="71">
        <v>9171218.2799999993</v>
      </c>
      <c r="D28" s="71">
        <v>9517579.4800000004</v>
      </c>
      <c r="E28" s="71">
        <v>11002451.59</v>
      </c>
      <c r="F28" s="71">
        <v>11068309.08</v>
      </c>
      <c r="G28" s="71">
        <v>12330264.060000001</v>
      </c>
      <c r="H28" s="71">
        <v>11322765.259999998</v>
      </c>
      <c r="I28" s="71">
        <v>10981024.120000001</v>
      </c>
      <c r="J28" s="71">
        <v>10919674.16</v>
      </c>
      <c r="K28" s="71">
        <v>11933157.719999999</v>
      </c>
      <c r="L28" s="71">
        <v>14595450.09</v>
      </c>
    </row>
    <row r="29" spans="1:12" ht="14.25" x14ac:dyDescent="0.2">
      <c r="A29" s="64" t="s">
        <v>20</v>
      </c>
      <c r="B29" s="71">
        <v>1462757.3599999999</v>
      </c>
      <c r="C29" s="71">
        <v>1191759.4899999998</v>
      </c>
      <c r="D29" s="71">
        <v>770591.9800000001</v>
      </c>
      <c r="E29" s="71">
        <v>614029.24</v>
      </c>
      <c r="F29" s="71">
        <v>538736.36</v>
      </c>
      <c r="G29" s="71">
        <v>816900.83</v>
      </c>
      <c r="H29" s="71">
        <v>1184257.69</v>
      </c>
      <c r="I29" s="71">
        <v>1383733.8099999998</v>
      </c>
      <c r="J29" s="71">
        <v>1376210.82</v>
      </c>
      <c r="K29" s="71">
        <v>1485854.4800000004</v>
      </c>
      <c r="L29" s="71">
        <v>1441500.41</v>
      </c>
    </row>
    <row r="30" spans="1:12" x14ac:dyDescent="0.2">
      <c r="A30" s="64" t="s">
        <v>21</v>
      </c>
      <c r="B30" s="71">
        <v>4234050.3099999977</v>
      </c>
      <c r="C30" s="71">
        <v>4687031.1000000006</v>
      </c>
      <c r="D30" s="71">
        <v>5915417.3600000013</v>
      </c>
      <c r="E30" s="71">
        <v>5852841.9299999988</v>
      </c>
      <c r="F30" s="71">
        <v>8971127.9699999988</v>
      </c>
      <c r="G30" s="71">
        <v>7669510.6600000001</v>
      </c>
      <c r="H30" s="71">
        <v>8261487.5100000007</v>
      </c>
      <c r="I30" s="71">
        <v>8053423.5699999994</v>
      </c>
      <c r="J30" s="71">
        <v>9954860.6900000013</v>
      </c>
      <c r="K30" s="71">
        <v>9372182.6700000018</v>
      </c>
      <c r="L30" s="71">
        <v>9924542.7700000014</v>
      </c>
    </row>
    <row r="31" spans="1:12" x14ac:dyDescent="0.2">
      <c r="A31" s="64" t="s">
        <v>22</v>
      </c>
      <c r="B31" s="71">
        <v>2809214.3199999994</v>
      </c>
      <c r="C31" s="71">
        <v>2882512.75</v>
      </c>
      <c r="D31" s="71">
        <v>3504015.2299999995</v>
      </c>
      <c r="E31" s="71">
        <v>3577228.61</v>
      </c>
      <c r="F31" s="71">
        <v>4069396.7399999993</v>
      </c>
      <c r="G31" s="71">
        <v>5186572.3299999991</v>
      </c>
      <c r="H31" s="71">
        <v>5537659.3100000005</v>
      </c>
      <c r="I31" s="71">
        <v>5913518.6099999994</v>
      </c>
      <c r="J31" s="71">
        <v>6652731.6900000013</v>
      </c>
      <c r="K31" s="71">
        <v>6762042.9900000002</v>
      </c>
      <c r="L31" s="71">
        <v>7367961.1500000004</v>
      </c>
    </row>
    <row r="32" spans="1:12" x14ac:dyDescent="0.2">
      <c r="A32" s="64" t="s">
        <v>23</v>
      </c>
      <c r="B32" s="71">
        <v>10740447.039999999</v>
      </c>
      <c r="C32" s="71">
        <v>9949721.5599999987</v>
      </c>
      <c r="D32" s="71">
        <v>8784359.1199999992</v>
      </c>
      <c r="E32" s="71">
        <v>5752505.7500000009</v>
      </c>
      <c r="F32" s="71">
        <v>4609096.92</v>
      </c>
      <c r="G32" s="71">
        <v>4759454.4000000013</v>
      </c>
      <c r="H32" s="71">
        <v>5466485.2000000002</v>
      </c>
      <c r="I32" s="71">
        <v>5465620.9299999997</v>
      </c>
      <c r="J32" s="71">
        <v>5868052.1900000004</v>
      </c>
      <c r="K32" s="71">
        <v>5792878.1399999997</v>
      </c>
      <c r="L32" s="71">
        <v>6445217.2199999997</v>
      </c>
    </row>
    <row r="33" spans="1:12" x14ac:dyDescent="0.2">
      <c r="A33" s="64" t="s">
        <v>24</v>
      </c>
      <c r="B33" s="71">
        <v>16.089999999999996</v>
      </c>
      <c r="C33" s="71">
        <v>6.95</v>
      </c>
      <c r="D33" s="71">
        <v>0</v>
      </c>
      <c r="E33" s="71">
        <v>30.45</v>
      </c>
      <c r="F33" s="71">
        <v>2776.38</v>
      </c>
      <c r="G33" s="71">
        <v>13610</v>
      </c>
      <c r="H33" s="71">
        <v>30190.670000000006</v>
      </c>
      <c r="I33" s="71">
        <v>5079.84</v>
      </c>
      <c r="J33" s="71">
        <v>2780.46</v>
      </c>
      <c r="K33" s="71">
        <v>2566.1699999999996</v>
      </c>
      <c r="L33" s="71">
        <v>6900.5599999999995</v>
      </c>
    </row>
    <row r="34" spans="1:12" ht="14.25" x14ac:dyDescent="0.2">
      <c r="A34" s="64" t="s">
        <v>25</v>
      </c>
      <c r="B34" s="71">
        <v>5329601.5800000019</v>
      </c>
      <c r="C34" s="71">
        <v>6500837.4900000002</v>
      </c>
      <c r="D34" s="71">
        <v>7424329.8300000019</v>
      </c>
      <c r="E34" s="71">
        <v>8144267.9899999993</v>
      </c>
      <c r="F34" s="71">
        <v>8152682.5700000003</v>
      </c>
      <c r="G34" s="71">
        <v>9764648.5999999996</v>
      </c>
      <c r="H34" s="71">
        <v>10200160.9</v>
      </c>
      <c r="I34" s="71">
        <v>10594833.179999998</v>
      </c>
      <c r="J34" s="71">
        <v>10976581.470000003</v>
      </c>
      <c r="K34" s="71">
        <v>12212690.77</v>
      </c>
      <c r="L34" s="71">
        <v>13106821.939999999</v>
      </c>
    </row>
    <row r="35" spans="1:12" ht="14.25" x14ac:dyDescent="0.2">
      <c r="A35" s="64" t="s">
        <v>26</v>
      </c>
      <c r="B35" s="71">
        <v>65296322.579999998</v>
      </c>
      <c r="C35" s="71">
        <v>71306576.160000011</v>
      </c>
      <c r="D35" s="71">
        <v>78302626.01000002</v>
      </c>
      <c r="E35" s="71">
        <v>80433165.019999996</v>
      </c>
      <c r="F35" s="71">
        <v>87710204.770000011</v>
      </c>
      <c r="G35" s="71">
        <v>107072053.75</v>
      </c>
      <c r="H35" s="71">
        <v>107092918.37</v>
      </c>
      <c r="I35" s="71">
        <v>109361827.34999998</v>
      </c>
      <c r="J35" s="71">
        <v>114275589.48999999</v>
      </c>
      <c r="K35" s="71">
        <v>120882864.99000001</v>
      </c>
      <c r="L35" s="71">
        <v>112328870.29000001</v>
      </c>
    </row>
    <row r="36" spans="1:12" x14ac:dyDescent="0.2">
      <c r="A36" s="64" t="s">
        <v>27</v>
      </c>
      <c r="B36" s="71">
        <v>23013010.279999997</v>
      </c>
      <c r="C36" s="71">
        <v>22732715.5</v>
      </c>
      <c r="D36" s="71">
        <v>22533666.460000005</v>
      </c>
      <c r="E36" s="71">
        <v>21123656.780000001</v>
      </c>
      <c r="F36" s="71">
        <v>16587718.52</v>
      </c>
      <c r="G36" s="71">
        <v>19237139.719999999</v>
      </c>
      <c r="H36" s="71">
        <v>18486468.310000002</v>
      </c>
      <c r="I36" s="71">
        <v>18693771.859999999</v>
      </c>
      <c r="J36" s="71">
        <v>19924086.120000001</v>
      </c>
      <c r="K36" s="71">
        <v>18206312.789999999</v>
      </c>
      <c r="L36" s="71">
        <v>18952906.090000004</v>
      </c>
    </row>
    <row r="37" spans="1:12" x14ac:dyDescent="0.2">
      <c r="A37" s="64" t="s">
        <v>28</v>
      </c>
      <c r="B37" s="71">
        <v>380.98</v>
      </c>
      <c r="C37" s="71">
        <v>3089.09</v>
      </c>
      <c r="D37" s="71">
        <v>35862.99</v>
      </c>
      <c r="E37" s="71">
        <v>3434.2000000000003</v>
      </c>
      <c r="F37" s="71">
        <v>2091.4300000000003</v>
      </c>
      <c r="G37" s="71">
        <v>1575.5299999999997</v>
      </c>
      <c r="H37" s="71">
        <v>3911.7200000000003</v>
      </c>
      <c r="I37" s="71">
        <v>2140.7599999999998</v>
      </c>
      <c r="J37" s="71">
        <v>1727.8799999999999</v>
      </c>
      <c r="K37" s="71">
        <v>792.67</v>
      </c>
      <c r="L37" s="71">
        <v>157.5</v>
      </c>
    </row>
    <row r="38" spans="1:12" ht="14.25" x14ac:dyDescent="0.2">
      <c r="A38" s="64" t="s">
        <v>29</v>
      </c>
      <c r="B38" s="71">
        <v>231121.83999999997</v>
      </c>
      <c r="C38" s="71">
        <v>223475.18</v>
      </c>
      <c r="D38" s="71">
        <v>288064.75000000006</v>
      </c>
      <c r="E38" s="71">
        <v>249440.52999999997</v>
      </c>
      <c r="F38" s="71">
        <v>316159.55000000005</v>
      </c>
      <c r="G38" s="71">
        <v>296600.95999999996</v>
      </c>
      <c r="H38" s="71">
        <v>329898.42</v>
      </c>
      <c r="I38" s="71">
        <v>407777.64</v>
      </c>
      <c r="J38" s="71">
        <v>403407.99</v>
      </c>
      <c r="K38" s="71">
        <v>541790.92000000004</v>
      </c>
      <c r="L38" s="71">
        <v>550853</v>
      </c>
    </row>
    <row r="39" spans="1:12" x14ac:dyDescent="0.2">
      <c r="A39" s="64" t="s">
        <v>30</v>
      </c>
      <c r="B39" s="71">
        <v>10207851.539999995</v>
      </c>
      <c r="C39" s="71">
        <v>11361591.429999998</v>
      </c>
      <c r="D39" s="71">
        <v>11925261.83</v>
      </c>
      <c r="E39" s="71">
        <v>12598929.409999998</v>
      </c>
      <c r="F39" s="71">
        <v>12324208.289999999</v>
      </c>
      <c r="G39" s="71">
        <v>13106308.209999999</v>
      </c>
      <c r="H39" s="71">
        <v>12142080.140000001</v>
      </c>
      <c r="I39" s="71">
        <v>11978364.649999999</v>
      </c>
      <c r="J39" s="71">
        <v>11242302.199999999</v>
      </c>
      <c r="K39" s="71">
        <v>11177728.4</v>
      </c>
      <c r="L39" s="71">
        <v>11437484.23</v>
      </c>
    </row>
    <row r="40" spans="1:12" x14ac:dyDescent="0.2">
      <c r="A40" s="64" t="s">
        <v>31</v>
      </c>
      <c r="B40" s="71">
        <v>31534641.109999992</v>
      </c>
      <c r="C40" s="71">
        <v>32609574.690000001</v>
      </c>
      <c r="D40" s="71">
        <v>34155356.780000009</v>
      </c>
      <c r="E40" s="71">
        <v>35982730.370000005</v>
      </c>
      <c r="F40" s="71">
        <v>37046799.269999996</v>
      </c>
      <c r="G40" s="71">
        <v>42377572.999999993</v>
      </c>
      <c r="H40" s="71">
        <v>42724235.149999999</v>
      </c>
      <c r="I40" s="71">
        <v>40422809.710000001</v>
      </c>
      <c r="J40" s="71">
        <v>43857194.019999996</v>
      </c>
      <c r="K40" s="71">
        <v>46052539.860000007</v>
      </c>
      <c r="L40" s="71">
        <v>48720434.999999993</v>
      </c>
    </row>
    <row r="41" spans="1:12" x14ac:dyDescent="0.2">
      <c r="A41" s="64"/>
      <c r="B41" s="71"/>
      <c r="C41" s="71"/>
      <c r="D41" s="71"/>
      <c r="E41" s="98"/>
      <c r="F41" s="98"/>
      <c r="G41" s="98"/>
      <c r="H41" s="98"/>
      <c r="I41" s="98"/>
      <c r="J41" s="98"/>
      <c r="K41" s="98"/>
      <c r="L41" s="98"/>
    </row>
    <row r="42" spans="1:12" ht="14.25" x14ac:dyDescent="0.2">
      <c r="A42" s="62" t="s">
        <v>32</v>
      </c>
      <c r="B42" s="99">
        <v>112335179.31999999</v>
      </c>
      <c r="C42" s="72">
        <v>122379302.03</v>
      </c>
      <c r="D42" s="72">
        <v>127995648.33</v>
      </c>
      <c r="E42" s="72">
        <v>134688014.78999999</v>
      </c>
      <c r="F42" s="72">
        <v>128643279.20600002</v>
      </c>
      <c r="G42" s="72">
        <f t="shared" ref="G42:L42" si="8">SUM(G43:G62)</f>
        <v>134985604.72799999</v>
      </c>
      <c r="H42" s="72">
        <f t="shared" si="8"/>
        <v>136303775.15500003</v>
      </c>
      <c r="I42" s="72">
        <f t="shared" si="8"/>
        <v>137472915.49300003</v>
      </c>
      <c r="J42" s="72">
        <f t="shared" si="8"/>
        <v>140440319.13199997</v>
      </c>
      <c r="K42" s="72">
        <f t="shared" si="8"/>
        <v>143468920.28600001</v>
      </c>
      <c r="L42" s="72">
        <f t="shared" si="8"/>
        <v>146463699.01000002</v>
      </c>
    </row>
    <row r="43" spans="1:12" x14ac:dyDescent="0.2">
      <c r="A43" s="64" t="s">
        <v>12</v>
      </c>
      <c r="B43" s="100">
        <v>92728162.419999987</v>
      </c>
      <c r="C43" s="75">
        <v>101401783.82000001</v>
      </c>
      <c r="D43" s="75">
        <v>105900003.02000001</v>
      </c>
      <c r="E43" s="75">
        <v>111972059.07000002</v>
      </c>
      <c r="F43" s="75">
        <v>106006881.505</v>
      </c>
      <c r="G43" s="75">
        <v>112773890.279</v>
      </c>
      <c r="H43" s="75">
        <v>114298893.663</v>
      </c>
      <c r="I43" s="75">
        <v>114913934.706</v>
      </c>
      <c r="J43" s="75">
        <v>116755052.82699998</v>
      </c>
      <c r="K43" s="75">
        <v>119235123.55900003</v>
      </c>
      <c r="L43" s="75">
        <v>122370085.833</v>
      </c>
    </row>
    <row r="44" spans="1:12" x14ac:dyDescent="0.2">
      <c r="A44" s="64" t="s">
        <v>13</v>
      </c>
      <c r="B44" s="100">
        <v>6334.8</v>
      </c>
      <c r="C44" s="75">
        <v>9654.77</v>
      </c>
      <c r="D44" s="75">
        <v>9134.66</v>
      </c>
      <c r="E44" s="75">
        <v>20097.43</v>
      </c>
      <c r="F44" s="75">
        <v>19861.495999999999</v>
      </c>
      <c r="G44" s="75">
        <v>16531.318000000003</v>
      </c>
      <c r="H44" s="75">
        <v>12132.407999999998</v>
      </c>
      <c r="I44" s="75">
        <v>11444.026</v>
      </c>
      <c r="J44" s="75">
        <v>16329.440999999999</v>
      </c>
      <c r="K44" s="75">
        <v>24099.108</v>
      </c>
      <c r="L44" s="75">
        <v>27782.575999999997</v>
      </c>
    </row>
    <row r="45" spans="1:12" x14ac:dyDescent="0.2">
      <c r="A45" s="64" t="s">
        <v>33</v>
      </c>
      <c r="B45" s="100">
        <v>764303.2699999999</v>
      </c>
      <c r="C45" s="75">
        <v>920281.96000000008</v>
      </c>
      <c r="D45" s="75">
        <v>996336.29999999993</v>
      </c>
      <c r="E45" s="75">
        <v>1037659.14</v>
      </c>
      <c r="F45" s="75">
        <v>1096010.3600000001</v>
      </c>
      <c r="G45" s="75">
        <v>938971.56499999994</v>
      </c>
      <c r="H45" s="75">
        <v>941920.58900000004</v>
      </c>
      <c r="I45" s="75">
        <v>922118.12799999991</v>
      </c>
      <c r="J45" s="75">
        <v>1006557.0649999999</v>
      </c>
      <c r="K45" s="75">
        <v>914696.89599999995</v>
      </c>
      <c r="L45" s="75">
        <v>779008.11099999992</v>
      </c>
    </row>
    <row r="46" spans="1:12" x14ac:dyDescent="0.2">
      <c r="A46" s="64" t="s">
        <v>34</v>
      </c>
      <c r="B46" s="100">
        <v>371825.78</v>
      </c>
      <c r="C46" s="75">
        <v>563907.35</v>
      </c>
      <c r="D46" s="75">
        <v>465783.59</v>
      </c>
      <c r="E46" s="75">
        <v>789315.08999999985</v>
      </c>
      <c r="F46" s="75">
        <v>808582.49799999991</v>
      </c>
      <c r="G46" s="75">
        <v>1081117.9710000001</v>
      </c>
      <c r="H46" s="75">
        <v>1088806.0579999997</v>
      </c>
      <c r="I46" s="75">
        <v>1348105.1860000002</v>
      </c>
      <c r="J46" s="75">
        <v>1241738.7470000002</v>
      </c>
      <c r="K46" s="75">
        <v>1293317.3599999999</v>
      </c>
      <c r="L46" s="75">
        <v>1111509.7350000001</v>
      </c>
    </row>
    <row r="47" spans="1:12" x14ac:dyDescent="0.2">
      <c r="A47" s="64" t="s">
        <v>16</v>
      </c>
      <c r="B47" s="75">
        <v>139240.6</v>
      </c>
      <c r="C47" s="101">
        <v>133900.19</v>
      </c>
      <c r="D47" s="101">
        <v>156071.49999999997</v>
      </c>
      <c r="E47" s="101">
        <v>171138.87000000002</v>
      </c>
      <c r="F47" s="101">
        <v>191480.09999999998</v>
      </c>
      <c r="G47" s="101">
        <v>180319.402</v>
      </c>
      <c r="H47" s="101">
        <v>202094.18600000002</v>
      </c>
      <c r="I47" s="101">
        <v>224219.13600000003</v>
      </c>
      <c r="J47" s="101">
        <v>246472.09299999999</v>
      </c>
      <c r="K47" s="101">
        <v>316970.52600000001</v>
      </c>
      <c r="L47" s="101">
        <v>380973.54000000004</v>
      </c>
    </row>
    <row r="48" spans="1:12" x14ac:dyDescent="0.2">
      <c r="A48" s="64" t="s">
        <v>35</v>
      </c>
      <c r="B48" s="100">
        <v>172146.74000000002</v>
      </c>
      <c r="C48" s="75">
        <v>178905.05</v>
      </c>
      <c r="D48" s="75">
        <v>210142.30999999997</v>
      </c>
      <c r="E48" s="75">
        <v>213747.54</v>
      </c>
      <c r="F48" s="75">
        <v>228415.78499999997</v>
      </c>
      <c r="G48" s="75">
        <v>216108.78600000002</v>
      </c>
      <c r="H48" s="75">
        <v>237937.766</v>
      </c>
      <c r="I48" s="75">
        <v>299386.53200000001</v>
      </c>
      <c r="J48" s="75">
        <v>267299.91800000001</v>
      </c>
      <c r="K48" s="75">
        <v>382288.71199999994</v>
      </c>
      <c r="L48" s="75">
        <v>432795.30899999995</v>
      </c>
    </row>
    <row r="49" spans="1:12" ht="14.25" x14ac:dyDescent="0.2">
      <c r="A49" s="64" t="s">
        <v>18</v>
      </c>
      <c r="B49" s="100">
        <v>107706.07</v>
      </c>
      <c r="C49" s="75">
        <v>122844.31000000001</v>
      </c>
      <c r="D49" s="75">
        <v>11284.17</v>
      </c>
      <c r="E49" s="75">
        <v>8931.9500000000007</v>
      </c>
      <c r="F49" s="75">
        <v>277288.53100000002</v>
      </c>
      <c r="G49" s="75">
        <v>333232.049</v>
      </c>
      <c r="H49" s="75">
        <v>300144.78200000001</v>
      </c>
      <c r="I49" s="75">
        <v>336242.17099999997</v>
      </c>
      <c r="J49" s="75">
        <v>336512.745</v>
      </c>
      <c r="K49" s="75">
        <v>312256.83999999997</v>
      </c>
      <c r="L49" s="75">
        <v>376883.53300000005</v>
      </c>
    </row>
    <row r="50" spans="1:12" ht="14.25" x14ac:dyDescent="0.2">
      <c r="A50" s="64" t="s">
        <v>19</v>
      </c>
      <c r="B50" s="100">
        <v>760184.43999999983</v>
      </c>
      <c r="C50" s="75">
        <v>849627.15</v>
      </c>
      <c r="D50" s="75">
        <v>856035.98</v>
      </c>
      <c r="E50" s="75">
        <v>993880.58</v>
      </c>
      <c r="F50" s="75">
        <v>959169.15800000005</v>
      </c>
      <c r="G50" s="75">
        <v>860433.60300000012</v>
      </c>
      <c r="H50" s="75">
        <v>703406.16</v>
      </c>
      <c r="I50" s="75">
        <v>657068.99300000002</v>
      </c>
      <c r="J50" s="75">
        <v>701954.06700000004</v>
      </c>
      <c r="K50" s="75">
        <v>792538.29599999997</v>
      </c>
      <c r="L50" s="75">
        <v>1037811.0599999999</v>
      </c>
    </row>
    <row r="51" spans="1:12" ht="14.25" x14ac:dyDescent="0.2">
      <c r="A51" s="64" t="s">
        <v>20</v>
      </c>
      <c r="B51" s="100">
        <v>22426.03</v>
      </c>
      <c r="C51" s="75">
        <v>18728.820000000003</v>
      </c>
      <c r="D51" s="75">
        <v>170934.11</v>
      </c>
      <c r="E51" s="75">
        <v>203977.09</v>
      </c>
      <c r="F51" s="75">
        <v>7848.567</v>
      </c>
      <c r="G51" s="75">
        <v>9525.2929999999997</v>
      </c>
      <c r="H51" s="75">
        <v>13749.061</v>
      </c>
      <c r="I51" s="75">
        <v>16222.787</v>
      </c>
      <c r="J51" s="75">
        <v>23563.548999999999</v>
      </c>
      <c r="K51" s="75">
        <v>61992.498000000007</v>
      </c>
      <c r="L51" s="75">
        <v>16656.356</v>
      </c>
    </row>
    <row r="52" spans="1:12" x14ac:dyDescent="0.2">
      <c r="A52" s="64" t="s">
        <v>21</v>
      </c>
      <c r="B52" s="100">
        <v>149521.51</v>
      </c>
      <c r="C52" s="75">
        <v>188416.97</v>
      </c>
      <c r="D52" s="75">
        <v>236534.18</v>
      </c>
      <c r="E52" s="75">
        <v>237145.56999999995</v>
      </c>
      <c r="F52" s="75">
        <v>342071.375</v>
      </c>
      <c r="G52" s="75">
        <v>232716.18099999998</v>
      </c>
      <c r="H52" s="75">
        <v>241933.91099999996</v>
      </c>
      <c r="I52" s="75">
        <v>236808.00599999999</v>
      </c>
      <c r="J52" s="75">
        <v>292577.402</v>
      </c>
      <c r="K52" s="75">
        <v>274994.46400000004</v>
      </c>
      <c r="L52" s="75">
        <v>294890.848</v>
      </c>
    </row>
    <row r="53" spans="1:12" x14ac:dyDescent="0.2">
      <c r="A53" s="64" t="s">
        <v>22</v>
      </c>
      <c r="B53" s="100">
        <v>267556.53999999998</v>
      </c>
      <c r="C53" s="75">
        <v>286826.57999999996</v>
      </c>
      <c r="D53" s="75">
        <v>328121.55000000005</v>
      </c>
      <c r="E53" s="75">
        <v>396657.64000000007</v>
      </c>
      <c r="F53" s="75">
        <v>420129.90000000008</v>
      </c>
      <c r="G53" s="75">
        <v>423133.33100000001</v>
      </c>
      <c r="H53" s="75">
        <v>448612.97499999998</v>
      </c>
      <c r="I53" s="75">
        <v>472746.02799999999</v>
      </c>
      <c r="J53" s="75">
        <v>537142.46300000011</v>
      </c>
      <c r="K53" s="75">
        <v>533884.255</v>
      </c>
      <c r="L53" s="75">
        <v>570258.89399999997</v>
      </c>
    </row>
    <row r="54" spans="1:12" x14ac:dyDescent="0.2">
      <c r="A54" s="64" t="s">
        <v>23</v>
      </c>
      <c r="B54" s="100">
        <v>571758.03</v>
      </c>
      <c r="C54" s="75">
        <v>545347.79</v>
      </c>
      <c r="D54" s="75">
        <v>473197.16</v>
      </c>
      <c r="E54" s="75">
        <v>347353.71</v>
      </c>
      <c r="F54" s="75">
        <v>277011.45399999997</v>
      </c>
      <c r="G54" s="75">
        <v>228773.87700000004</v>
      </c>
      <c r="H54" s="75">
        <v>279683.98000000004</v>
      </c>
      <c r="I54" s="75">
        <v>267951.99900000001</v>
      </c>
      <c r="J54" s="75">
        <v>280315.03799999994</v>
      </c>
      <c r="K54" s="75">
        <v>266403.58600000001</v>
      </c>
      <c r="L54" s="75">
        <v>291605.71399999998</v>
      </c>
    </row>
    <row r="55" spans="1:12" x14ac:dyDescent="0.2">
      <c r="A55" s="64" t="s">
        <v>24</v>
      </c>
      <c r="B55" s="100">
        <v>18.600000000000001</v>
      </c>
      <c r="C55" s="75">
        <v>0.75</v>
      </c>
      <c r="D55" s="75">
        <v>0</v>
      </c>
      <c r="E55" s="75">
        <v>3.75</v>
      </c>
      <c r="F55" s="75">
        <v>1438.18</v>
      </c>
      <c r="G55" s="75">
        <v>4950.62</v>
      </c>
      <c r="H55" s="75">
        <v>8085.64</v>
      </c>
      <c r="I55" s="75">
        <v>4194.7199999999993</v>
      </c>
      <c r="J55" s="75">
        <v>2481.5</v>
      </c>
      <c r="K55" s="75">
        <v>2115.9700000000003</v>
      </c>
      <c r="L55" s="75">
        <v>4946.7780000000002</v>
      </c>
    </row>
    <row r="56" spans="1:12" ht="14.25" x14ac:dyDescent="0.2">
      <c r="A56" s="64" t="s">
        <v>25</v>
      </c>
      <c r="B56" s="100">
        <v>656941.54</v>
      </c>
      <c r="C56" s="75">
        <v>803895.91</v>
      </c>
      <c r="D56" s="75">
        <v>935069.55999999994</v>
      </c>
      <c r="E56" s="75">
        <v>1046493.02</v>
      </c>
      <c r="F56" s="75">
        <v>1031348.5279999999</v>
      </c>
      <c r="G56" s="75">
        <v>1010938.363</v>
      </c>
      <c r="H56" s="75">
        <v>1042001.3420000002</v>
      </c>
      <c r="I56" s="75">
        <v>1071519.5249999999</v>
      </c>
      <c r="J56" s="75">
        <v>1127636.6349999998</v>
      </c>
      <c r="K56" s="75">
        <v>1243137.9539999999</v>
      </c>
      <c r="L56" s="75">
        <v>1336717.6129999999</v>
      </c>
    </row>
    <row r="57" spans="1:12" ht="14.25" x14ac:dyDescent="0.2">
      <c r="A57" s="64" t="s">
        <v>26</v>
      </c>
      <c r="B57" s="100">
        <v>7190291.8599999994</v>
      </c>
      <c r="C57" s="75">
        <v>7865318.7199999988</v>
      </c>
      <c r="D57" s="75">
        <v>8656706.7100000009</v>
      </c>
      <c r="E57" s="75">
        <v>8933631.3000000007</v>
      </c>
      <c r="F57" s="75">
        <v>9519749.0700000003</v>
      </c>
      <c r="G57" s="75">
        <v>9456635.068</v>
      </c>
      <c r="H57" s="75">
        <v>9478175.1190000009</v>
      </c>
      <c r="I57" s="75">
        <v>9656275.699000001</v>
      </c>
      <c r="J57" s="75">
        <v>10107378.467</v>
      </c>
      <c r="K57" s="75">
        <v>10672046.274</v>
      </c>
      <c r="L57" s="75">
        <v>9873229.5240000002</v>
      </c>
    </row>
    <row r="58" spans="1:12" x14ac:dyDescent="0.2">
      <c r="A58" s="64" t="s">
        <v>27</v>
      </c>
      <c r="B58" s="100">
        <v>6953657.9300000006</v>
      </c>
      <c r="C58" s="75">
        <v>6874330.9600000009</v>
      </c>
      <c r="D58" s="75">
        <v>6881181.1699999999</v>
      </c>
      <c r="E58" s="75">
        <v>6570849.6199999992</v>
      </c>
      <c r="F58" s="75">
        <v>5727470.2920000013</v>
      </c>
      <c r="G58" s="75">
        <v>5640108.6510000005</v>
      </c>
      <c r="H58" s="75">
        <v>5416493.773</v>
      </c>
      <c r="I58" s="75">
        <v>5523391.057</v>
      </c>
      <c r="J58" s="75">
        <v>5909112.6380000003</v>
      </c>
      <c r="K58" s="75">
        <v>5497466.8219999997</v>
      </c>
      <c r="L58" s="75">
        <v>5830462.2599999998</v>
      </c>
    </row>
    <row r="59" spans="1:12" x14ac:dyDescent="0.2">
      <c r="A59" s="64" t="s">
        <v>28</v>
      </c>
      <c r="B59" s="100">
        <v>101.37</v>
      </c>
      <c r="C59" s="75">
        <v>1877.6</v>
      </c>
      <c r="D59" s="75">
        <v>22330.34</v>
      </c>
      <c r="E59" s="75">
        <v>2420</v>
      </c>
      <c r="F59" s="75">
        <v>796.06</v>
      </c>
      <c r="G59" s="75">
        <v>666.25</v>
      </c>
      <c r="H59" s="75">
        <v>1051.5</v>
      </c>
      <c r="I59" s="75">
        <v>526.98</v>
      </c>
      <c r="J59" s="75">
        <v>417</v>
      </c>
      <c r="K59" s="75">
        <v>257.74</v>
      </c>
      <c r="L59" s="75">
        <v>41.11</v>
      </c>
    </row>
    <row r="60" spans="1:12" ht="14.25" x14ac:dyDescent="0.2">
      <c r="A60" s="64" t="s">
        <v>29</v>
      </c>
      <c r="B60" s="100">
        <v>20453.05</v>
      </c>
      <c r="C60" s="75">
        <v>19987.580000000002</v>
      </c>
      <c r="D60" s="75">
        <v>27567.059999999998</v>
      </c>
      <c r="E60" s="75">
        <v>23531.3</v>
      </c>
      <c r="F60" s="75">
        <v>28774.974999999999</v>
      </c>
      <c r="G60" s="75">
        <v>21896.695</v>
      </c>
      <c r="H60" s="75">
        <v>25727.679999999997</v>
      </c>
      <c r="I60" s="75">
        <v>33704.839999999997</v>
      </c>
      <c r="J60" s="75">
        <v>32138.380000000005</v>
      </c>
      <c r="K60" s="75">
        <v>39764.1</v>
      </c>
      <c r="L60" s="75">
        <v>40113.244999999995</v>
      </c>
    </row>
    <row r="61" spans="1:12" x14ac:dyDescent="0.2">
      <c r="A61" s="64" t="s">
        <v>30</v>
      </c>
      <c r="B61" s="100">
        <v>363808.19999999995</v>
      </c>
      <c r="C61" s="75">
        <v>452011.7</v>
      </c>
      <c r="D61" s="75">
        <v>464535.70999999996</v>
      </c>
      <c r="E61" s="75">
        <v>464740.45</v>
      </c>
      <c r="F61" s="75">
        <v>437174.35499999992</v>
      </c>
      <c r="G61" s="75">
        <v>378138.25999999995</v>
      </c>
      <c r="H61" s="75">
        <v>370338.25400000002</v>
      </c>
      <c r="I61" s="75">
        <v>349783.74099999998</v>
      </c>
      <c r="J61" s="75">
        <v>327624.06199999998</v>
      </c>
      <c r="K61" s="75">
        <v>325142.38799999992</v>
      </c>
      <c r="L61" s="75">
        <v>333822.87299999996</v>
      </c>
    </row>
    <row r="62" spans="1:12" x14ac:dyDescent="0.2">
      <c r="A62" s="64" t="s">
        <v>31</v>
      </c>
      <c r="B62" s="100">
        <v>1088740.54</v>
      </c>
      <c r="C62" s="75">
        <v>1141654.05</v>
      </c>
      <c r="D62" s="75">
        <v>1194679.2500000002</v>
      </c>
      <c r="E62" s="75">
        <v>1254381.67</v>
      </c>
      <c r="F62" s="75">
        <v>1261777.017</v>
      </c>
      <c r="G62" s="75">
        <v>1177517.166</v>
      </c>
      <c r="H62" s="75">
        <v>1192586.3080000002</v>
      </c>
      <c r="I62" s="75">
        <v>1127271.233</v>
      </c>
      <c r="J62" s="75">
        <v>1228015.0949999997</v>
      </c>
      <c r="K62" s="75">
        <v>1280422.9380000001</v>
      </c>
      <c r="L62" s="75">
        <v>1354104.098</v>
      </c>
    </row>
    <row r="63" spans="1:12" x14ac:dyDescent="0.2">
      <c r="A63" s="64"/>
      <c r="B63" s="71"/>
      <c r="C63" s="71"/>
      <c r="D63" s="71"/>
      <c r="E63" s="98"/>
      <c r="F63" s="98"/>
      <c r="G63" s="98"/>
      <c r="H63" s="98"/>
      <c r="I63" s="98"/>
      <c r="J63" s="98"/>
      <c r="K63" s="98"/>
      <c r="L63" s="98"/>
    </row>
    <row r="64" spans="1:12" x14ac:dyDescent="0.2">
      <c r="A64" s="64"/>
      <c r="B64" s="71"/>
      <c r="C64" s="71"/>
      <c r="D64" s="71"/>
      <c r="E64" s="102"/>
      <c r="F64" s="102"/>
      <c r="G64" s="102"/>
      <c r="H64" s="102"/>
      <c r="I64" s="102"/>
      <c r="J64" s="102"/>
      <c r="K64" s="102"/>
      <c r="L64" s="102"/>
    </row>
    <row r="65" spans="1:12" ht="14.25" x14ac:dyDescent="0.2">
      <c r="A65" s="62" t="s">
        <v>36</v>
      </c>
      <c r="B65" s="97">
        <f>SUM(B66:B74)</f>
        <v>932033314.70000029</v>
      </c>
      <c r="C65" s="103">
        <f>SUM(C66:C74)</f>
        <v>889142481.77999997</v>
      </c>
      <c r="D65" s="103">
        <f>SUM(D66:D74)</f>
        <v>967360810.88000011</v>
      </c>
      <c r="E65" s="103">
        <f>SUM(E66:E74)</f>
        <v>969175362.46999991</v>
      </c>
      <c r="F65" s="103">
        <v>1042950149.48</v>
      </c>
      <c r="G65" s="103">
        <f t="shared" ref="G65:L65" si="9">SUM(G66:G74)</f>
        <v>1227697564.48</v>
      </c>
      <c r="H65" s="103">
        <f t="shared" si="9"/>
        <v>1205202997.1000001</v>
      </c>
      <c r="I65" s="103">
        <f t="shared" si="9"/>
        <v>985908247.89999998</v>
      </c>
      <c r="J65" s="103">
        <f t="shared" si="9"/>
        <v>1174121169.3299999</v>
      </c>
      <c r="K65" s="103">
        <f t="shared" si="9"/>
        <v>1121578710.79</v>
      </c>
      <c r="L65" s="103">
        <f t="shared" si="9"/>
        <v>1159806290.2499998</v>
      </c>
    </row>
    <row r="66" spans="1:12" x14ac:dyDescent="0.2">
      <c r="A66" s="64" t="s">
        <v>37</v>
      </c>
      <c r="B66" s="71">
        <v>10052059.439999999</v>
      </c>
      <c r="C66" s="71">
        <v>11136334.280000001</v>
      </c>
      <c r="D66" s="71">
        <v>10666358.139999999</v>
      </c>
      <c r="E66" s="71">
        <v>13113188.600000001</v>
      </c>
      <c r="F66" s="71">
        <v>13388300.280000001</v>
      </c>
      <c r="G66" s="71">
        <v>8251592.7000000002</v>
      </c>
      <c r="H66" s="71">
        <v>8765759.0800000001</v>
      </c>
      <c r="I66" s="71">
        <v>8315374.1799999997</v>
      </c>
      <c r="J66" s="71">
        <v>8871618.7599999998</v>
      </c>
      <c r="K66" s="71">
        <v>8354747.7300000014</v>
      </c>
      <c r="L66" s="71">
        <v>6451426.7999999998</v>
      </c>
    </row>
    <row r="67" spans="1:12" x14ac:dyDescent="0.2">
      <c r="A67" s="64" t="s">
        <v>38</v>
      </c>
      <c r="B67" s="71">
        <v>8090788.3800000008</v>
      </c>
      <c r="C67" s="71">
        <v>7684334.9199999999</v>
      </c>
      <c r="D67" s="71">
        <v>7393141.4499999993</v>
      </c>
      <c r="E67" s="71">
        <v>6879204.5200000005</v>
      </c>
      <c r="F67" s="71">
        <v>5882539.1899999995</v>
      </c>
      <c r="G67" s="71">
        <v>5226218.0700000012</v>
      </c>
      <c r="H67" s="71">
        <v>3994277.04</v>
      </c>
      <c r="I67" s="71">
        <v>3475171.7499999995</v>
      </c>
      <c r="J67" s="71">
        <v>2744504.9200000004</v>
      </c>
      <c r="K67" s="71">
        <v>3022605.2500000005</v>
      </c>
      <c r="L67" s="71">
        <v>2530896.79</v>
      </c>
    </row>
    <row r="68" spans="1:12" ht="14.25" x14ac:dyDescent="0.2">
      <c r="A68" s="64" t="s">
        <v>39</v>
      </c>
      <c r="B68" s="71">
        <v>896828417.52000022</v>
      </c>
      <c r="C68" s="71">
        <v>854933417.79999995</v>
      </c>
      <c r="D68" s="71">
        <v>932758433.1500001</v>
      </c>
      <c r="E68" s="71">
        <v>934713500.75</v>
      </c>
      <c r="F68" s="71">
        <v>1010322669.0699999</v>
      </c>
      <c r="G68" s="71">
        <v>1200529261.25</v>
      </c>
      <c r="H68" s="71">
        <v>1179948224.51</v>
      </c>
      <c r="I68" s="71">
        <v>964655197.75999999</v>
      </c>
      <c r="J68" s="71">
        <v>1153636138.22</v>
      </c>
      <c r="K68" s="71">
        <v>1100847844.45</v>
      </c>
      <c r="L68" s="71">
        <v>1142420339.55</v>
      </c>
    </row>
    <row r="69" spans="1:12" ht="14.25" x14ac:dyDescent="0.2">
      <c r="A69" s="64" t="s">
        <v>40</v>
      </c>
      <c r="B69" s="71">
        <v>1612862.3900000001</v>
      </c>
      <c r="C69" s="71">
        <v>1704615.8399999999</v>
      </c>
      <c r="D69" s="71">
        <v>1851626.8</v>
      </c>
      <c r="E69" s="71">
        <v>1625898.1800000002</v>
      </c>
      <c r="F69" s="71">
        <v>1607597.92</v>
      </c>
      <c r="G69" s="71">
        <v>1918208.23</v>
      </c>
      <c r="H69" s="71">
        <v>1962491.13</v>
      </c>
      <c r="I69" s="71">
        <v>2114985.41</v>
      </c>
      <c r="J69" s="71">
        <v>1864846.5099999998</v>
      </c>
      <c r="K69" s="71">
        <v>1469192.31</v>
      </c>
      <c r="L69" s="71">
        <v>1701685.03</v>
      </c>
    </row>
    <row r="70" spans="1:12" ht="14.25" x14ac:dyDescent="0.2">
      <c r="A70" s="64" t="s">
        <v>41</v>
      </c>
      <c r="B70" s="71">
        <v>1882009.4000000001</v>
      </c>
      <c r="C70" s="71">
        <v>2072851.12</v>
      </c>
      <c r="D70" s="71">
        <v>3340735.81</v>
      </c>
      <c r="E70" s="71">
        <v>3539993.38</v>
      </c>
      <c r="F70" s="71">
        <v>2523694.5499999998</v>
      </c>
      <c r="G70" s="71">
        <v>2489536.19</v>
      </c>
      <c r="H70" s="71">
        <v>3162752.1799999997</v>
      </c>
      <c r="I70" s="71">
        <v>757438.76</v>
      </c>
      <c r="J70" s="71">
        <v>0</v>
      </c>
      <c r="K70" s="71">
        <v>0</v>
      </c>
      <c r="L70" s="71">
        <v>329</v>
      </c>
    </row>
    <row r="71" spans="1:12" ht="14.25" x14ac:dyDescent="0.2">
      <c r="A71" s="64" t="s">
        <v>42</v>
      </c>
      <c r="B71" s="71">
        <v>9669417.6000000015</v>
      </c>
      <c r="C71" s="71">
        <v>9592706.879999999</v>
      </c>
      <c r="D71" s="71">
        <v>9721400.5</v>
      </c>
      <c r="E71" s="71">
        <v>9278261.7100000009</v>
      </c>
      <c r="F71" s="71">
        <v>8947690.8699999992</v>
      </c>
      <c r="G71" s="71">
        <v>9065997.5899999999</v>
      </c>
      <c r="H71" s="71">
        <v>7080722.4399999995</v>
      </c>
      <c r="I71" s="71">
        <v>6286329.5800000001</v>
      </c>
      <c r="J71" s="71">
        <v>6796070.5899999989</v>
      </c>
      <c r="K71" s="71">
        <v>7459960.5700000003</v>
      </c>
      <c r="L71" s="71">
        <v>6485214.29</v>
      </c>
    </row>
    <row r="72" spans="1:12" ht="14.25" x14ac:dyDescent="0.2">
      <c r="A72" s="64" t="s">
        <v>43</v>
      </c>
      <c r="B72" s="71">
        <v>3855577.5300000003</v>
      </c>
      <c r="C72" s="71">
        <v>1986239.26</v>
      </c>
      <c r="D72" s="71">
        <v>1593344.7000000002</v>
      </c>
      <c r="E72" s="71">
        <v>7.04</v>
      </c>
      <c r="F72" s="71">
        <v>242.88</v>
      </c>
      <c r="G72" s="71">
        <v>2952.6800000000003</v>
      </c>
      <c r="H72" s="71">
        <v>0</v>
      </c>
      <c r="I72" s="71">
        <v>48466.590000000004</v>
      </c>
      <c r="J72" s="71">
        <v>31365</v>
      </c>
      <c r="K72" s="71">
        <v>222591.00000000003</v>
      </c>
      <c r="L72" s="71">
        <v>8176.27</v>
      </c>
    </row>
    <row r="73" spans="1:12" x14ac:dyDescent="0.2">
      <c r="A73" s="64" t="s">
        <v>44</v>
      </c>
      <c r="B73" s="71">
        <v>32214.34</v>
      </c>
      <c r="C73" s="71">
        <v>21120</v>
      </c>
      <c r="D73" s="71">
        <v>21171.74</v>
      </c>
      <c r="E73" s="71">
        <v>21120</v>
      </c>
      <c r="F73" s="71">
        <v>21120</v>
      </c>
      <c r="G73" s="71">
        <v>23346.58</v>
      </c>
      <c r="H73" s="71">
        <v>23280</v>
      </c>
      <c r="I73" s="71">
        <v>17460</v>
      </c>
      <c r="J73" s="71">
        <v>0</v>
      </c>
      <c r="K73" s="71">
        <v>0</v>
      </c>
      <c r="L73" s="71">
        <v>0</v>
      </c>
    </row>
    <row r="74" spans="1:12" x14ac:dyDescent="0.2">
      <c r="A74" s="64" t="s">
        <v>45</v>
      </c>
      <c r="B74" s="71">
        <v>9968.1</v>
      </c>
      <c r="C74" s="71">
        <v>10861.68</v>
      </c>
      <c r="D74" s="71">
        <v>14598.590000000002</v>
      </c>
      <c r="E74" s="71">
        <v>4188.2899999999991</v>
      </c>
      <c r="F74" s="71">
        <v>256294.72</v>
      </c>
      <c r="G74" s="71">
        <v>190451.19</v>
      </c>
      <c r="H74" s="71">
        <v>265490.71999999997</v>
      </c>
      <c r="I74" s="71">
        <v>237823.87</v>
      </c>
      <c r="J74" s="71">
        <v>176625.33000000002</v>
      </c>
      <c r="K74" s="71">
        <v>201769.47999999998</v>
      </c>
      <c r="L74" s="71">
        <v>208222.52000000002</v>
      </c>
    </row>
    <row r="75" spans="1:12" x14ac:dyDescent="0.2">
      <c r="A75" s="64"/>
      <c r="B75" s="71"/>
      <c r="C75" s="71"/>
      <c r="D75" s="71"/>
      <c r="E75" s="98"/>
      <c r="F75" s="98"/>
      <c r="G75" s="98"/>
      <c r="H75" s="98"/>
      <c r="I75" s="98"/>
      <c r="J75" s="98"/>
      <c r="K75" s="98"/>
      <c r="L75" s="98"/>
    </row>
    <row r="76" spans="1:12" ht="14.25" x14ac:dyDescent="0.2">
      <c r="A76" s="62" t="s">
        <v>46</v>
      </c>
      <c r="B76" s="99">
        <f>SUM(B77:B85)</f>
        <v>2702123.1100000003</v>
      </c>
      <c r="C76" s="99">
        <f>SUM(C77:C85)</f>
        <v>2580453.3600000003</v>
      </c>
      <c r="D76" s="99">
        <f>SUM(D77:D85)</f>
        <v>2792548.0200000005</v>
      </c>
      <c r="E76" s="99">
        <f>SUM(E77:E85)</f>
        <v>2781593.1199999992</v>
      </c>
      <c r="F76" s="72">
        <v>2958279.8530000001</v>
      </c>
      <c r="G76" s="72">
        <f t="shared" ref="G76:L76" si="10">SUM(G77:G85)</f>
        <v>3175320.1580000003</v>
      </c>
      <c r="H76" s="72">
        <f t="shared" si="10"/>
        <v>3116778.2719999999</v>
      </c>
      <c r="I76" s="72">
        <f t="shared" si="10"/>
        <v>2550650.5779999997</v>
      </c>
      <c r="J76" s="72">
        <f t="shared" si="10"/>
        <v>3032225.33</v>
      </c>
      <c r="K76" s="72">
        <f t="shared" si="10"/>
        <v>2631927.4880000004</v>
      </c>
      <c r="L76" s="72">
        <f t="shared" si="10"/>
        <v>2719603.324</v>
      </c>
    </row>
    <row r="77" spans="1:12" x14ac:dyDescent="0.2">
      <c r="A77" s="64" t="s">
        <v>37</v>
      </c>
      <c r="B77" s="100">
        <v>55536.24</v>
      </c>
      <c r="C77" s="75">
        <v>61150.28</v>
      </c>
      <c r="D77" s="75">
        <v>53213.86</v>
      </c>
      <c r="E77" s="75">
        <v>54699.399999999994</v>
      </c>
      <c r="F77" s="75">
        <v>44776.92</v>
      </c>
      <c r="G77" s="75">
        <v>27597.3</v>
      </c>
      <c r="H77" s="75">
        <v>29316.920000000002</v>
      </c>
      <c r="I77" s="75">
        <v>27810.616000000002</v>
      </c>
      <c r="J77" s="75">
        <v>29663.239999999998</v>
      </c>
      <c r="K77" s="75">
        <v>25394.370000000003</v>
      </c>
      <c r="L77" s="75">
        <v>19609.200000000004</v>
      </c>
    </row>
    <row r="78" spans="1:12" x14ac:dyDescent="0.2">
      <c r="A78" s="64" t="s">
        <v>38</v>
      </c>
      <c r="B78" s="100">
        <v>44700.5</v>
      </c>
      <c r="C78" s="75">
        <v>42178.11</v>
      </c>
      <c r="D78" s="75">
        <v>36976.1</v>
      </c>
      <c r="E78" s="75">
        <v>28487.380000000005</v>
      </c>
      <c r="F78" s="75">
        <v>19674.034000000003</v>
      </c>
      <c r="G78" s="75">
        <v>17478.989999999998</v>
      </c>
      <c r="H78" s="75">
        <v>13358.786000000002</v>
      </c>
      <c r="I78" s="75">
        <v>12424.248000000001</v>
      </c>
      <c r="J78" s="75">
        <v>9075.0720000000001</v>
      </c>
      <c r="K78" s="75">
        <v>9187.25</v>
      </c>
      <c r="L78" s="75">
        <v>7692.6949999999988</v>
      </c>
    </row>
    <row r="79" spans="1:12" ht="14.25" x14ac:dyDescent="0.2">
      <c r="A79" s="64" t="s">
        <v>39</v>
      </c>
      <c r="B79" s="100">
        <v>2546590.96</v>
      </c>
      <c r="C79" s="75">
        <v>2427990.92</v>
      </c>
      <c r="D79" s="75">
        <v>2648375.46</v>
      </c>
      <c r="E79" s="75">
        <v>2652744.8699999996</v>
      </c>
      <c r="F79" s="75">
        <v>2854900.1629999992</v>
      </c>
      <c r="G79" s="75">
        <v>3093062.9240000006</v>
      </c>
      <c r="H79" s="75">
        <v>3039451.568</v>
      </c>
      <c r="I79" s="75">
        <v>2485399.0320000001</v>
      </c>
      <c r="J79" s="75">
        <v>2970793.284</v>
      </c>
      <c r="K79" s="75">
        <v>2575416.8030000003</v>
      </c>
      <c r="L79" s="75">
        <v>2672711.5670000003</v>
      </c>
    </row>
    <row r="80" spans="1:12" ht="14.25" x14ac:dyDescent="0.2">
      <c r="A80" s="64" t="s">
        <v>40</v>
      </c>
      <c r="B80" s="100">
        <v>4549.66</v>
      </c>
      <c r="C80" s="75">
        <v>4824.5800000000008</v>
      </c>
      <c r="D80" s="75">
        <v>5218.1799999999994</v>
      </c>
      <c r="E80" s="75">
        <v>4581.2699999999995</v>
      </c>
      <c r="F80" s="75">
        <v>4445.3060000000005</v>
      </c>
      <c r="G80" s="75">
        <v>4884.8540000000003</v>
      </c>
      <c r="H80" s="75">
        <v>5026.7610000000004</v>
      </c>
      <c r="I80" s="75">
        <v>5419.817</v>
      </c>
      <c r="J80" s="75">
        <v>4748.6359999999995</v>
      </c>
      <c r="K80" s="75">
        <v>3425.502</v>
      </c>
      <c r="L80" s="75">
        <v>3890.5299999999997</v>
      </c>
    </row>
    <row r="81" spans="1:12" ht="14.25" x14ac:dyDescent="0.2">
      <c r="A81" s="64" t="s">
        <v>41</v>
      </c>
      <c r="B81" s="100">
        <v>10397.840000000002</v>
      </c>
      <c r="C81" s="75">
        <v>11325.880000000001</v>
      </c>
      <c r="D81" s="75">
        <v>16522.91</v>
      </c>
      <c r="E81" s="75">
        <v>14661.34</v>
      </c>
      <c r="F81" s="75">
        <v>8440.4499999999989</v>
      </c>
      <c r="G81" s="75">
        <v>8326.2079999999987</v>
      </c>
      <c r="H81" s="75">
        <v>10577.767</v>
      </c>
      <c r="I81" s="75">
        <v>2533.2399999999998</v>
      </c>
      <c r="J81" s="75">
        <v>0</v>
      </c>
      <c r="K81" s="75">
        <v>0</v>
      </c>
      <c r="L81" s="75">
        <v>1</v>
      </c>
    </row>
    <row r="82" spans="1:12" ht="14.25" x14ac:dyDescent="0.2">
      <c r="A82" s="64" t="s">
        <v>42</v>
      </c>
      <c r="B82" s="75">
        <v>27458.25</v>
      </c>
      <c r="C82" s="75">
        <v>27240.23</v>
      </c>
      <c r="D82" s="75">
        <v>27608.720000000001</v>
      </c>
      <c r="E82" s="75">
        <v>26346.82</v>
      </c>
      <c r="F82" s="75">
        <v>25254.179999999997</v>
      </c>
      <c r="G82" s="75">
        <v>23361.044999999995</v>
      </c>
      <c r="H82" s="75">
        <v>18232.235000000001</v>
      </c>
      <c r="I82" s="75">
        <v>16195.907999999999</v>
      </c>
      <c r="J82" s="75">
        <v>17385.940999999999</v>
      </c>
      <c r="K82" s="75">
        <v>17470.636999999999</v>
      </c>
      <c r="L82" s="75">
        <v>15163.456</v>
      </c>
    </row>
    <row r="83" spans="1:12" ht="14.25" x14ac:dyDescent="0.2">
      <c r="A83" s="64" t="s">
        <v>43</v>
      </c>
      <c r="B83" s="75">
        <v>12764.910000000002</v>
      </c>
      <c r="C83" s="101">
        <v>5647.16</v>
      </c>
      <c r="D83" s="101">
        <v>4526.6000000000004</v>
      </c>
      <c r="E83" s="101">
        <v>0.02</v>
      </c>
      <c r="F83" s="101">
        <v>0.69</v>
      </c>
      <c r="G83" s="101">
        <v>7.6099999999999994</v>
      </c>
      <c r="H83" s="101">
        <v>0</v>
      </c>
      <c r="I83" s="101">
        <v>124.95099999999999</v>
      </c>
      <c r="J83" s="101">
        <v>60.77</v>
      </c>
      <c r="K83" s="101">
        <v>512.88400000000001</v>
      </c>
      <c r="L83" s="101">
        <v>19.240000000000002</v>
      </c>
    </row>
    <row r="84" spans="1:12" x14ac:dyDescent="0.2">
      <c r="A84" s="64" t="s">
        <v>44</v>
      </c>
      <c r="B84" s="100">
        <v>91.52</v>
      </c>
      <c r="C84" s="75">
        <v>60</v>
      </c>
      <c r="D84" s="75">
        <v>60.15</v>
      </c>
      <c r="E84" s="75">
        <v>60</v>
      </c>
      <c r="F84" s="75">
        <v>60</v>
      </c>
      <c r="G84" s="75">
        <v>60.171999999999997</v>
      </c>
      <c r="H84" s="75">
        <v>60</v>
      </c>
      <c r="I84" s="75">
        <v>45</v>
      </c>
      <c r="J84" s="75">
        <v>0</v>
      </c>
      <c r="K84" s="75">
        <v>0</v>
      </c>
      <c r="L84" s="75">
        <v>0</v>
      </c>
    </row>
    <row r="85" spans="1:12" x14ac:dyDescent="0.2">
      <c r="A85" s="64" t="s">
        <v>45</v>
      </c>
      <c r="B85" s="100">
        <v>33.229999999999997</v>
      </c>
      <c r="C85" s="75">
        <v>36.200000000000003</v>
      </c>
      <c r="D85" s="75">
        <v>46.039999999999992</v>
      </c>
      <c r="E85" s="75">
        <v>12.02</v>
      </c>
      <c r="F85" s="75">
        <v>728.11</v>
      </c>
      <c r="G85" s="75">
        <v>541.05499999999995</v>
      </c>
      <c r="H85" s="75">
        <v>754.23500000000001</v>
      </c>
      <c r="I85" s="75">
        <v>697.76599999999996</v>
      </c>
      <c r="J85" s="75">
        <v>498.387</v>
      </c>
      <c r="K85" s="75">
        <v>520.04199999999992</v>
      </c>
      <c r="L85" s="75">
        <v>515.63599999999997</v>
      </c>
    </row>
    <row r="86" spans="1:12" x14ac:dyDescent="0.2">
      <c r="A86" s="64"/>
      <c r="B86" s="100"/>
      <c r="C86" s="75"/>
      <c r="D86" s="75"/>
      <c r="E86" s="101"/>
      <c r="F86" s="101"/>
      <c r="G86" s="101"/>
      <c r="H86" s="101"/>
      <c r="I86" s="101"/>
      <c r="J86" s="101"/>
      <c r="K86" s="101"/>
      <c r="L86" s="101"/>
    </row>
    <row r="87" spans="1:12" x14ac:dyDescent="0.2">
      <c r="A87" s="64"/>
      <c r="B87" s="71"/>
      <c r="C87" s="71"/>
      <c r="D87" s="71"/>
      <c r="E87" s="102"/>
      <c r="F87" s="102"/>
      <c r="G87" s="102"/>
      <c r="H87" s="102"/>
      <c r="I87" s="102"/>
      <c r="J87" s="102"/>
      <c r="K87" s="102"/>
      <c r="L87" s="102"/>
    </row>
    <row r="88" spans="1:12" ht="14.25" x14ac:dyDescent="0.2">
      <c r="A88" s="62" t="s">
        <v>95</v>
      </c>
      <c r="B88" s="97">
        <v>413295657.80000001</v>
      </c>
      <c r="C88" s="97">
        <v>418813578.68000001</v>
      </c>
      <c r="D88" s="97">
        <f>SUM(D89:D91)</f>
        <v>417689788.32999998</v>
      </c>
      <c r="E88" s="97">
        <f>SUM(E89:E91)</f>
        <v>418367732.22000003</v>
      </c>
      <c r="F88" s="97">
        <v>417422869.95999992</v>
      </c>
      <c r="G88" s="97">
        <f t="shared" ref="G88:L88" si="11">SUM(G89:G91)</f>
        <v>422572444.24999994</v>
      </c>
      <c r="H88" s="97">
        <f t="shared" si="11"/>
        <v>586498830.56000006</v>
      </c>
      <c r="I88" s="97">
        <f t="shared" si="11"/>
        <v>597880258.23999989</v>
      </c>
      <c r="J88" s="97">
        <f t="shared" si="11"/>
        <v>828395289.13999999</v>
      </c>
      <c r="K88" s="97">
        <f t="shared" si="11"/>
        <v>791265560.71000004</v>
      </c>
      <c r="L88" s="97">
        <f t="shared" si="11"/>
        <v>986089809.17999995</v>
      </c>
    </row>
    <row r="89" spans="1:12" ht="14.25" x14ac:dyDescent="0.2">
      <c r="A89" s="64" t="s">
        <v>48</v>
      </c>
      <c r="B89" s="71">
        <v>413295657.80000001</v>
      </c>
      <c r="C89" s="71">
        <v>418813578.68000001</v>
      </c>
      <c r="D89" s="71">
        <v>417030519.15999997</v>
      </c>
      <c r="E89" s="71">
        <v>415145169.60000002</v>
      </c>
      <c r="F89" s="71">
        <v>414575491.82999998</v>
      </c>
      <c r="G89" s="71">
        <v>419986232.67999995</v>
      </c>
      <c r="H89" s="71">
        <v>584372269.71000004</v>
      </c>
      <c r="I89" s="71">
        <v>590754671.24999988</v>
      </c>
      <c r="J89" s="71">
        <v>615419236.03999996</v>
      </c>
      <c r="K89" s="71">
        <v>590558168.95000005</v>
      </c>
      <c r="L89" s="71">
        <v>607278489.27999997</v>
      </c>
    </row>
    <row r="90" spans="1:12" x14ac:dyDescent="0.2">
      <c r="A90" s="64" t="s">
        <v>90</v>
      </c>
      <c r="B90" s="71"/>
      <c r="C90" s="71"/>
      <c r="D90" s="71"/>
      <c r="E90" s="71"/>
      <c r="F90" s="71"/>
      <c r="G90" s="71"/>
      <c r="H90" s="71"/>
      <c r="I90" s="71">
        <v>5655839.5</v>
      </c>
      <c r="J90" s="71">
        <v>212340722.99999997</v>
      </c>
      <c r="K90" s="71">
        <v>200654367.40000001</v>
      </c>
      <c r="L90" s="71">
        <v>378785009.22999996</v>
      </c>
    </row>
    <row r="91" spans="1:12" x14ac:dyDescent="0.2">
      <c r="A91" s="64" t="s">
        <v>49</v>
      </c>
      <c r="B91" s="104" t="s">
        <v>82</v>
      </c>
      <c r="C91" s="104" t="s">
        <v>82</v>
      </c>
      <c r="D91" s="104">
        <v>659269.17000000004</v>
      </c>
      <c r="E91" s="71">
        <v>3222562.62</v>
      </c>
      <c r="F91" s="71">
        <v>2847378.13</v>
      </c>
      <c r="G91" s="71">
        <v>2586211.5699999994</v>
      </c>
      <c r="H91" s="71">
        <v>2126560.85</v>
      </c>
      <c r="I91" s="71">
        <v>1469747.49</v>
      </c>
      <c r="J91" s="71">
        <v>635330.09999999986</v>
      </c>
      <c r="K91" s="71">
        <v>53024.360000000008</v>
      </c>
      <c r="L91" s="71">
        <v>26310.670000000002</v>
      </c>
    </row>
    <row r="92" spans="1:12" x14ac:dyDescent="0.2">
      <c r="A92" s="64"/>
      <c r="B92" s="104"/>
      <c r="C92" s="104"/>
      <c r="D92" s="104"/>
      <c r="E92" s="98"/>
      <c r="F92" s="98"/>
      <c r="G92" s="98"/>
      <c r="H92" s="98"/>
      <c r="I92" s="98"/>
      <c r="J92" s="98"/>
      <c r="K92" s="98"/>
      <c r="L92" s="98"/>
    </row>
    <row r="93" spans="1:12" ht="14.25" x14ac:dyDescent="0.2">
      <c r="A93" s="62" t="s">
        <v>50</v>
      </c>
      <c r="B93" s="105">
        <f>SUM(B94:B96)</f>
        <v>98376900.480000004</v>
      </c>
      <c r="C93" s="105">
        <f>SUM(C94:C96)</f>
        <v>99717785.140000001</v>
      </c>
      <c r="D93" s="105">
        <f>SUM(D94:D96)</f>
        <v>102397835.83</v>
      </c>
      <c r="E93" s="105">
        <f>SUM(E94:E96)</f>
        <v>114888625.69</v>
      </c>
      <c r="F93" s="69">
        <v>112880154.04000001</v>
      </c>
      <c r="G93" s="69">
        <f t="shared" ref="G93:L93" si="12">SUM(G94:G96)</f>
        <v>112363075.543</v>
      </c>
      <c r="H93" s="69">
        <f t="shared" si="12"/>
        <v>110491798.25600001</v>
      </c>
      <c r="I93" s="69">
        <f t="shared" si="12"/>
        <v>114279761.52599999</v>
      </c>
      <c r="J93" s="69">
        <f t="shared" si="12"/>
        <v>321478929.35499996</v>
      </c>
      <c r="K93" s="69">
        <f t="shared" si="12"/>
        <v>297074564.65800005</v>
      </c>
      <c r="L93" s="69">
        <f t="shared" si="12"/>
        <v>294648501.53299999</v>
      </c>
    </row>
    <row r="94" spans="1:12" ht="14.25" x14ac:dyDescent="0.2">
      <c r="A94" s="64" t="s">
        <v>51</v>
      </c>
      <c r="B94" s="106">
        <v>98376900.480000004</v>
      </c>
      <c r="C94" s="107">
        <v>99717785.140000001</v>
      </c>
      <c r="D94" s="107">
        <v>99101489.950000003</v>
      </c>
      <c r="E94" s="107">
        <v>98775812.629999995</v>
      </c>
      <c r="F94" s="107">
        <v>98643263.590000004</v>
      </c>
      <c r="G94" s="107">
        <v>99432017.833000004</v>
      </c>
      <c r="H94" s="107">
        <v>99859448.614000008</v>
      </c>
      <c r="I94" s="107">
        <v>101275184.653</v>
      </c>
      <c r="J94" s="107">
        <v>105961555.80700001</v>
      </c>
      <c r="K94" s="107">
        <v>101974134.14400001</v>
      </c>
      <c r="L94" s="107">
        <v>105124443.605</v>
      </c>
    </row>
    <row r="95" spans="1:12" x14ac:dyDescent="0.2">
      <c r="A95" s="64" t="s">
        <v>91</v>
      </c>
      <c r="B95" s="106"/>
      <c r="C95" s="107"/>
      <c r="D95" s="108"/>
      <c r="E95" s="108"/>
      <c r="F95" s="108"/>
      <c r="G95" s="108"/>
      <c r="H95" s="108"/>
      <c r="I95" s="108">
        <v>5655839.5</v>
      </c>
      <c r="J95" s="108">
        <v>212340723.01799998</v>
      </c>
      <c r="K95" s="108">
        <v>194835308.72400001</v>
      </c>
      <c r="L95" s="108">
        <v>189392504.618</v>
      </c>
    </row>
    <row r="96" spans="1:12" ht="14.25" x14ac:dyDescent="0.2">
      <c r="A96" s="64" t="s">
        <v>52</v>
      </c>
      <c r="B96" s="107" t="s">
        <v>82</v>
      </c>
      <c r="C96" s="107" t="s">
        <v>82</v>
      </c>
      <c r="D96" s="108">
        <v>3296345.88</v>
      </c>
      <c r="E96" s="109">
        <v>16112813.060000001</v>
      </c>
      <c r="F96" s="109">
        <v>14236890.450000001</v>
      </c>
      <c r="G96" s="109">
        <v>12931057.709999997</v>
      </c>
      <c r="H96" s="109">
        <v>10632349.642000001</v>
      </c>
      <c r="I96" s="109">
        <v>7348737.3729999997</v>
      </c>
      <c r="J96" s="109">
        <v>3176650.53</v>
      </c>
      <c r="K96" s="109">
        <v>265121.78999999998</v>
      </c>
      <c r="L96" s="109">
        <v>131553.31000000003</v>
      </c>
    </row>
    <row r="97" spans="1:12" x14ac:dyDescent="0.2">
      <c r="A97" s="64"/>
      <c r="B97" s="104"/>
      <c r="C97" s="104"/>
      <c r="D97" s="104"/>
      <c r="E97" s="98"/>
      <c r="F97" s="98"/>
      <c r="G97" s="98"/>
      <c r="H97" s="98"/>
      <c r="I97" s="98"/>
      <c r="J97" s="98"/>
      <c r="K97" s="98"/>
      <c r="L97" s="98"/>
    </row>
    <row r="98" spans="1:12" x14ac:dyDescent="0.2">
      <c r="A98" s="64"/>
      <c r="B98" s="65"/>
      <c r="C98" s="65"/>
      <c r="D98" s="65"/>
      <c r="E98" s="102"/>
      <c r="F98" s="102"/>
      <c r="G98" s="102"/>
      <c r="H98" s="102"/>
      <c r="I98" s="102"/>
      <c r="J98" s="102"/>
      <c r="K98" s="102"/>
      <c r="L98" s="102"/>
    </row>
    <row r="99" spans="1:12" ht="14.25" x14ac:dyDescent="0.2">
      <c r="A99" s="62" t="s">
        <v>53</v>
      </c>
      <c r="B99" s="97">
        <f>SUM(B100:B101)</f>
        <v>344247967.84000009</v>
      </c>
      <c r="C99" s="103">
        <f>SUM(C100:C101)</f>
        <v>267028231.80999994</v>
      </c>
      <c r="D99" s="103">
        <f>SUM(D100:D101)</f>
        <v>248366443.67999998</v>
      </c>
      <c r="E99" s="103">
        <f>SUM(E100:E101)</f>
        <v>233542963.61000001</v>
      </c>
      <c r="F99" s="103">
        <v>218467792</v>
      </c>
      <c r="G99" s="103">
        <f t="shared" ref="G99:L99" si="13">SUM(G100:G101)</f>
        <v>250712664.00999996</v>
      </c>
      <c r="H99" s="103">
        <f t="shared" si="13"/>
        <v>399916890.48999995</v>
      </c>
      <c r="I99" s="103">
        <f t="shared" si="13"/>
        <v>503679210.96999997</v>
      </c>
      <c r="J99" s="103">
        <f t="shared" si="13"/>
        <v>463528218.39000005</v>
      </c>
      <c r="K99" s="103">
        <f t="shared" si="13"/>
        <v>486800813.81999993</v>
      </c>
      <c r="L99" s="103">
        <f t="shared" si="13"/>
        <v>435653035.55000001</v>
      </c>
    </row>
    <row r="100" spans="1:12" ht="14.25" x14ac:dyDescent="0.2">
      <c r="A100" s="64" t="s">
        <v>54</v>
      </c>
      <c r="B100" s="71">
        <v>339672281.10000008</v>
      </c>
      <c r="C100" s="71">
        <v>262231743.19999996</v>
      </c>
      <c r="D100" s="71">
        <v>243470334.79999998</v>
      </c>
      <c r="E100" s="71">
        <v>227899066.03</v>
      </c>
      <c r="F100" s="71">
        <v>199565095.35000002</v>
      </c>
      <c r="G100" s="71">
        <v>244938162.71999997</v>
      </c>
      <c r="H100" s="71">
        <v>393822182.10999995</v>
      </c>
      <c r="I100" s="71">
        <v>497074656.10999995</v>
      </c>
      <c r="J100" s="71">
        <v>457895091.50000006</v>
      </c>
      <c r="K100" s="71">
        <v>478580516.11999995</v>
      </c>
      <c r="L100" s="71">
        <v>427119232.05000001</v>
      </c>
    </row>
    <row r="101" spans="1:12" ht="14.25" x14ac:dyDescent="0.2">
      <c r="A101" s="64" t="s">
        <v>55</v>
      </c>
      <c r="B101" s="71">
        <v>4575686.74</v>
      </c>
      <c r="C101" s="71">
        <v>4796488.6099999994</v>
      </c>
      <c r="D101" s="71">
        <v>4896108.88</v>
      </c>
      <c r="E101" s="71">
        <v>5643897.5800000001</v>
      </c>
      <c r="F101" s="71">
        <v>18902696.649999999</v>
      </c>
      <c r="G101" s="71">
        <v>5774501.2899999991</v>
      </c>
      <c r="H101" s="71">
        <v>6094708.3799999999</v>
      </c>
      <c r="I101" s="71">
        <v>6604554.8600000003</v>
      </c>
      <c r="J101" s="71">
        <v>5633126.8899999997</v>
      </c>
      <c r="K101" s="71">
        <v>8220297.7000000002</v>
      </c>
      <c r="L101" s="71">
        <v>8533803.5</v>
      </c>
    </row>
    <row r="102" spans="1:12" x14ac:dyDescent="0.2">
      <c r="A102" s="64"/>
      <c r="B102" s="71"/>
      <c r="C102" s="71"/>
      <c r="D102" s="71"/>
      <c r="E102" s="98"/>
      <c r="F102" s="98"/>
      <c r="G102" s="98"/>
      <c r="H102" s="98"/>
      <c r="I102" s="98"/>
      <c r="J102" s="98"/>
      <c r="K102" s="98"/>
      <c r="L102" s="98"/>
    </row>
    <row r="103" spans="1:12" ht="14.25" x14ac:dyDescent="0.2">
      <c r="A103" s="62" t="s">
        <v>56</v>
      </c>
      <c r="B103" s="99">
        <f>SUM(B104:B105)</f>
        <v>74521</v>
      </c>
      <c r="C103" s="99">
        <f>SUM(C104:C105)</f>
        <v>46583</v>
      </c>
      <c r="D103" s="99">
        <f>SUM(D104:D105)</f>
        <v>38974</v>
      </c>
      <c r="E103" s="99">
        <f>SUM(E104:E105)</f>
        <v>39785</v>
      </c>
      <c r="F103" s="72">
        <v>38592</v>
      </c>
      <c r="G103" s="72">
        <f t="shared" ref="G103:L103" si="14">SUM(G104:G105)</f>
        <v>46954</v>
      </c>
      <c r="H103" s="72">
        <f t="shared" si="14"/>
        <v>84528</v>
      </c>
      <c r="I103" s="72">
        <f t="shared" si="14"/>
        <v>106224</v>
      </c>
      <c r="J103" s="72">
        <f t="shared" si="14"/>
        <v>94044</v>
      </c>
      <c r="K103" s="72">
        <f t="shared" si="14"/>
        <v>103287</v>
      </c>
      <c r="L103" s="72">
        <f t="shared" si="14"/>
        <v>89284</v>
      </c>
    </row>
    <row r="104" spans="1:12" ht="14.25" x14ac:dyDescent="0.2">
      <c r="A104" s="64" t="s">
        <v>54</v>
      </c>
      <c r="B104" s="100">
        <v>62858</v>
      </c>
      <c r="C104" s="75">
        <v>36901</v>
      </c>
      <c r="D104" s="75">
        <v>31327</v>
      </c>
      <c r="E104" s="75">
        <v>29369</v>
      </c>
      <c r="F104" s="75">
        <v>26670</v>
      </c>
      <c r="G104" s="75">
        <v>40133</v>
      </c>
      <c r="H104" s="75">
        <v>77077</v>
      </c>
      <c r="I104" s="75">
        <v>96816</v>
      </c>
      <c r="J104" s="75">
        <v>84607</v>
      </c>
      <c r="K104" s="75">
        <v>85932</v>
      </c>
      <c r="L104" s="75">
        <v>71920</v>
      </c>
    </row>
    <row r="105" spans="1:12" ht="14.25" x14ac:dyDescent="0.2">
      <c r="A105" s="64" t="s">
        <v>55</v>
      </c>
      <c r="B105" s="100">
        <v>11663</v>
      </c>
      <c r="C105" s="75">
        <v>9682</v>
      </c>
      <c r="D105" s="75">
        <v>7647</v>
      </c>
      <c r="E105" s="75">
        <v>10416</v>
      </c>
      <c r="F105" s="75">
        <v>11922</v>
      </c>
      <c r="G105" s="75">
        <v>6821</v>
      </c>
      <c r="H105" s="75">
        <v>7451</v>
      </c>
      <c r="I105" s="75">
        <v>9408</v>
      </c>
      <c r="J105" s="75">
        <v>9437</v>
      </c>
      <c r="K105" s="75">
        <v>17355</v>
      </c>
      <c r="L105" s="75">
        <v>17364</v>
      </c>
    </row>
    <row r="106" spans="1:12" x14ac:dyDescent="0.2">
      <c r="A106" s="64"/>
      <c r="B106" s="100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 x14ac:dyDescent="0.2">
      <c r="A107" s="64"/>
      <c r="B107" s="100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 ht="14.25" x14ac:dyDescent="0.2">
      <c r="A108" s="62" t="s">
        <v>57</v>
      </c>
      <c r="B108" s="80">
        <v>4246134.8499999996</v>
      </c>
      <c r="C108" s="80">
        <v>4498507.57</v>
      </c>
      <c r="D108" s="80">
        <v>4738563.7300000004</v>
      </c>
      <c r="E108" s="110">
        <v>4763462.54</v>
      </c>
      <c r="F108" s="110">
        <v>5069617.6400000006</v>
      </c>
      <c r="G108" s="110">
        <v>5467134.0099999998</v>
      </c>
      <c r="H108" s="110">
        <v>5305827.4700000007</v>
      </c>
      <c r="I108" s="110">
        <v>4966827.84</v>
      </c>
      <c r="J108" s="110">
        <v>4873567.0999999996</v>
      </c>
      <c r="K108" s="110">
        <v>5467820.0700000003</v>
      </c>
      <c r="L108" s="110">
        <v>5092061.7300000004</v>
      </c>
    </row>
    <row r="109" spans="1:12" x14ac:dyDescent="0.2">
      <c r="A109" s="62"/>
      <c r="B109" s="111"/>
      <c r="C109" s="80"/>
      <c r="D109" s="80"/>
      <c r="E109" s="110"/>
      <c r="F109" s="110"/>
      <c r="G109" s="110"/>
      <c r="H109" s="110"/>
      <c r="I109" s="110"/>
      <c r="J109" s="110"/>
      <c r="K109" s="110"/>
      <c r="L109" s="110"/>
    </row>
    <row r="110" spans="1:12" x14ac:dyDescent="0.2">
      <c r="A110" s="62"/>
      <c r="B110" s="111"/>
      <c r="C110" s="80"/>
      <c r="D110" s="80"/>
      <c r="E110" s="110"/>
      <c r="F110" s="110"/>
      <c r="G110" s="110"/>
      <c r="H110" s="110"/>
      <c r="I110" s="110"/>
      <c r="J110" s="110"/>
      <c r="K110" s="110"/>
      <c r="L110" s="110"/>
    </row>
    <row r="111" spans="1:12" x14ac:dyDescent="0.2">
      <c r="A111" s="62" t="s">
        <v>83</v>
      </c>
      <c r="B111" s="112">
        <v>1.03</v>
      </c>
      <c r="C111" s="113">
        <v>1.19</v>
      </c>
      <c r="D111" s="113">
        <v>1.1599999999999999</v>
      </c>
      <c r="E111" s="113">
        <v>1.26</v>
      </c>
      <c r="F111" s="113">
        <v>1.43</v>
      </c>
      <c r="G111" s="113">
        <v>1.46</v>
      </c>
      <c r="H111" s="113">
        <v>1.5</v>
      </c>
      <c r="I111" s="113">
        <v>1.59</v>
      </c>
      <c r="J111" s="113">
        <v>1.41</v>
      </c>
      <c r="K111" s="113">
        <v>1.6</v>
      </c>
      <c r="L111" s="113">
        <v>1.74</v>
      </c>
    </row>
    <row r="112" spans="1:12" x14ac:dyDescent="0.2">
      <c r="A112" s="81"/>
      <c r="B112" s="81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4" spans="1:1" ht="14.25" x14ac:dyDescent="0.2">
      <c r="A114" s="83" t="s">
        <v>58</v>
      </c>
    </row>
    <row r="115" spans="1:1" ht="14.25" x14ac:dyDescent="0.2">
      <c r="A115" s="83" t="s">
        <v>84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L1"/>
    <mergeCell ref="A2:L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5" s="1" customFormat="1" ht="26.25" x14ac:dyDescent="0.4">
      <c r="A2" s="118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75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87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89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90</v>
      </c>
      <c r="B90" s="107" t="s">
        <v>82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91</v>
      </c>
      <c r="B95" s="107" t="s">
        <v>82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93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90</v>
      </c>
      <c r="B90" s="107">
        <v>18820172.949999999</v>
      </c>
      <c r="C90" s="107">
        <v>16488929.030000001</v>
      </c>
      <c r="D90" s="107">
        <v>14959549.200000001</v>
      </c>
      <c r="E90" s="107">
        <v>17299287.359999999</v>
      </c>
      <c r="F90" s="107">
        <v>16173080.340000002</v>
      </c>
      <c r="G90" s="107">
        <v>16158103.02</v>
      </c>
      <c r="H90" s="107">
        <v>15786950.540000001</v>
      </c>
      <c r="I90" s="107">
        <v>16840577.219999999</v>
      </c>
      <c r="J90" s="107">
        <v>16666438.23</v>
      </c>
      <c r="K90" s="107">
        <v>16044390.75</v>
      </c>
      <c r="L90" s="107">
        <v>16518562.570000002</v>
      </c>
      <c r="M90" s="107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91</v>
      </c>
      <c r="B95" s="107">
        <v>18820172.947999999</v>
      </c>
      <c r="C95" s="107">
        <v>16488929.029999999</v>
      </c>
      <c r="D95" s="107">
        <v>14959549.199999999</v>
      </c>
      <c r="E95" s="107">
        <v>17299287.359999999</v>
      </c>
      <c r="F95" s="107">
        <v>16173080.34</v>
      </c>
      <c r="G95" s="107">
        <v>16158103.02</v>
      </c>
      <c r="H95" s="107">
        <v>15786950.539999999</v>
      </c>
      <c r="I95" s="107">
        <v>16840577.219999999</v>
      </c>
      <c r="J95" s="107">
        <v>16666438.23</v>
      </c>
      <c r="K95" s="107">
        <v>16044390.744999999</v>
      </c>
      <c r="L95" s="107">
        <v>16518562.573999999</v>
      </c>
      <c r="M95" s="107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B6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96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14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16"/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14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16"/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90</v>
      </c>
      <c r="B90" s="107">
        <v>16434045.110000003</v>
      </c>
      <c r="C90" s="107">
        <v>17038978.719999999</v>
      </c>
      <c r="D90" s="107">
        <v>19638072</v>
      </c>
      <c r="E90" s="107">
        <v>32833931.080000002</v>
      </c>
      <c r="F90" s="107">
        <v>31476205.260000002</v>
      </c>
      <c r="G90" s="107">
        <v>32191952.140000001</v>
      </c>
      <c r="H90" s="107">
        <v>30574961.02</v>
      </c>
      <c r="I90" s="107">
        <v>34068629.719999999</v>
      </c>
      <c r="J90" s="107">
        <v>31867649.599999998</v>
      </c>
      <c r="K90" s="107">
        <v>31507540.390000001</v>
      </c>
      <c r="L90" s="107">
        <v>32446271.98</v>
      </c>
      <c r="M90" s="107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91</v>
      </c>
      <c r="B95" s="107">
        <v>16434045.109999999</v>
      </c>
      <c r="C95" s="107">
        <v>17038976.32</v>
      </c>
      <c r="D95" s="107">
        <v>13819015.725</v>
      </c>
      <c r="E95" s="107">
        <v>16416965.539999999</v>
      </c>
      <c r="F95" s="107">
        <v>15738102.630000001</v>
      </c>
      <c r="G95" s="107">
        <v>16095976.07</v>
      </c>
      <c r="H95" s="107">
        <v>15287480.505999999</v>
      </c>
      <c r="I95" s="107">
        <v>17034314.859999999</v>
      </c>
      <c r="J95" s="107">
        <v>15933824.800000001</v>
      </c>
      <c r="K95" s="107">
        <v>15753770.197000001</v>
      </c>
      <c r="L95" s="107">
        <v>16223135.99</v>
      </c>
      <c r="M95" s="107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K1"/>
    </sheetView>
  </sheetViews>
  <sheetFormatPr defaultRowHeight="12.75" x14ac:dyDescent="0.2"/>
  <cols>
    <col min="1" max="1" width="76" style="88" customWidth="1"/>
    <col min="2" max="11" width="12.5703125" style="84" customWidth="1"/>
    <col min="12" max="86" width="9.140625" style="54"/>
    <col min="87" max="87" width="69.42578125" style="54" customWidth="1"/>
    <col min="88" max="97" width="12.5703125" style="54" customWidth="1"/>
    <col min="98" max="342" width="9.140625" style="54"/>
    <col min="343" max="343" width="69.42578125" style="54" customWidth="1"/>
    <col min="344" max="353" width="12.5703125" style="54" customWidth="1"/>
    <col min="354" max="598" width="9.140625" style="54"/>
    <col min="599" max="599" width="69.42578125" style="54" customWidth="1"/>
    <col min="600" max="609" width="12.5703125" style="54" customWidth="1"/>
    <col min="610" max="854" width="9.140625" style="54"/>
    <col min="855" max="855" width="69.42578125" style="54" customWidth="1"/>
    <col min="856" max="865" width="12.5703125" style="54" customWidth="1"/>
    <col min="866" max="1110" width="9.140625" style="54"/>
    <col min="1111" max="1111" width="69.42578125" style="54" customWidth="1"/>
    <col min="1112" max="1121" width="12.5703125" style="54" customWidth="1"/>
    <col min="1122" max="1366" width="9.140625" style="54"/>
    <col min="1367" max="1367" width="69.42578125" style="54" customWidth="1"/>
    <col min="1368" max="1377" width="12.5703125" style="54" customWidth="1"/>
    <col min="1378" max="1622" width="9.140625" style="54"/>
    <col min="1623" max="1623" width="69.42578125" style="54" customWidth="1"/>
    <col min="1624" max="1633" width="12.5703125" style="54" customWidth="1"/>
    <col min="1634" max="1878" width="9.140625" style="54"/>
    <col min="1879" max="1879" width="69.42578125" style="54" customWidth="1"/>
    <col min="1880" max="1889" width="12.5703125" style="54" customWidth="1"/>
    <col min="1890" max="2134" width="9.140625" style="54"/>
    <col min="2135" max="2135" width="69.42578125" style="54" customWidth="1"/>
    <col min="2136" max="2145" width="12.5703125" style="54" customWidth="1"/>
    <col min="2146" max="2390" width="9.140625" style="54"/>
    <col min="2391" max="2391" width="69.42578125" style="54" customWidth="1"/>
    <col min="2392" max="2401" width="12.5703125" style="54" customWidth="1"/>
    <col min="2402" max="2646" width="9.140625" style="54"/>
    <col min="2647" max="2647" width="69.42578125" style="54" customWidth="1"/>
    <col min="2648" max="2657" width="12.5703125" style="54" customWidth="1"/>
    <col min="2658" max="2902" width="9.140625" style="54"/>
    <col min="2903" max="2903" width="69.42578125" style="54" customWidth="1"/>
    <col min="2904" max="2913" width="12.5703125" style="54" customWidth="1"/>
    <col min="2914" max="3158" width="9.140625" style="54"/>
    <col min="3159" max="3159" width="69.42578125" style="54" customWidth="1"/>
    <col min="3160" max="3169" width="12.5703125" style="54" customWidth="1"/>
    <col min="3170" max="3414" width="9.140625" style="54"/>
    <col min="3415" max="3415" width="69.42578125" style="54" customWidth="1"/>
    <col min="3416" max="3425" width="12.5703125" style="54" customWidth="1"/>
    <col min="3426" max="3670" width="9.140625" style="54"/>
    <col min="3671" max="3671" width="69.42578125" style="54" customWidth="1"/>
    <col min="3672" max="3681" width="12.5703125" style="54" customWidth="1"/>
    <col min="3682" max="3926" width="9.140625" style="54"/>
    <col min="3927" max="3927" width="69.42578125" style="54" customWidth="1"/>
    <col min="3928" max="3937" width="12.5703125" style="54" customWidth="1"/>
    <col min="3938" max="4182" width="9.140625" style="54"/>
    <col min="4183" max="4183" width="69.42578125" style="54" customWidth="1"/>
    <col min="4184" max="4193" width="12.5703125" style="54" customWidth="1"/>
    <col min="4194" max="4438" width="9.140625" style="54"/>
    <col min="4439" max="4439" width="69.42578125" style="54" customWidth="1"/>
    <col min="4440" max="4449" width="12.5703125" style="54" customWidth="1"/>
    <col min="4450" max="4694" width="9.140625" style="54"/>
    <col min="4695" max="4695" width="69.42578125" style="54" customWidth="1"/>
    <col min="4696" max="4705" width="12.5703125" style="54" customWidth="1"/>
    <col min="4706" max="4950" width="9.140625" style="54"/>
    <col min="4951" max="4951" width="69.42578125" style="54" customWidth="1"/>
    <col min="4952" max="4961" width="12.5703125" style="54" customWidth="1"/>
    <col min="4962" max="5206" width="9.140625" style="54"/>
    <col min="5207" max="5207" width="69.42578125" style="54" customWidth="1"/>
    <col min="5208" max="5217" width="12.5703125" style="54" customWidth="1"/>
    <col min="5218" max="5462" width="9.140625" style="54"/>
    <col min="5463" max="5463" width="69.42578125" style="54" customWidth="1"/>
    <col min="5464" max="5473" width="12.5703125" style="54" customWidth="1"/>
    <col min="5474" max="5718" width="9.140625" style="54"/>
    <col min="5719" max="5719" width="69.42578125" style="54" customWidth="1"/>
    <col min="5720" max="5729" width="12.5703125" style="54" customWidth="1"/>
    <col min="5730" max="5974" width="9.140625" style="54"/>
    <col min="5975" max="5975" width="69.42578125" style="54" customWidth="1"/>
    <col min="5976" max="5985" width="12.5703125" style="54" customWidth="1"/>
    <col min="5986" max="6230" width="9.140625" style="54"/>
    <col min="6231" max="6231" width="69.42578125" style="54" customWidth="1"/>
    <col min="6232" max="6241" width="12.5703125" style="54" customWidth="1"/>
    <col min="6242" max="6486" width="9.140625" style="54"/>
    <col min="6487" max="6487" width="69.42578125" style="54" customWidth="1"/>
    <col min="6488" max="6497" width="12.5703125" style="54" customWidth="1"/>
    <col min="6498" max="6742" width="9.140625" style="54"/>
    <col min="6743" max="6743" width="69.42578125" style="54" customWidth="1"/>
    <col min="6744" max="6753" width="12.5703125" style="54" customWidth="1"/>
    <col min="6754" max="6998" width="9.140625" style="54"/>
    <col min="6999" max="6999" width="69.42578125" style="54" customWidth="1"/>
    <col min="7000" max="7009" width="12.5703125" style="54" customWidth="1"/>
    <col min="7010" max="7254" width="9.140625" style="54"/>
    <col min="7255" max="7255" width="69.42578125" style="54" customWidth="1"/>
    <col min="7256" max="7265" width="12.5703125" style="54" customWidth="1"/>
    <col min="7266" max="7510" width="9.140625" style="54"/>
    <col min="7511" max="7511" width="69.42578125" style="54" customWidth="1"/>
    <col min="7512" max="7521" width="12.5703125" style="54" customWidth="1"/>
    <col min="7522" max="7766" width="9.140625" style="54"/>
    <col min="7767" max="7767" width="69.42578125" style="54" customWidth="1"/>
    <col min="7768" max="7777" width="12.5703125" style="54" customWidth="1"/>
    <col min="7778" max="8022" width="9.140625" style="54"/>
    <col min="8023" max="8023" width="69.42578125" style="54" customWidth="1"/>
    <col min="8024" max="8033" width="12.5703125" style="54" customWidth="1"/>
    <col min="8034" max="8278" width="9.140625" style="54"/>
    <col min="8279" max="8279" width="69.42578125" style="54" customWidth="1"/>
    <col min="8280" max="8289" width="12.5703125" style="54" customWidth="1"/>
    <col min="8290" max="8534" width="9.140625" style="54"/>
    <col min="8535" max="8535" width="69.42578125" style="54" customWidth="1"/>
    <col min="8536" max="8545" width="12.5703125" style="54" customWidth="1"/>
    <col min="8546" max="8790" width="9.140625" style="54"/>
    <col min="8791" max="8791" width="69.42578125" style="54" customWidth="1"/>
    <col min="8792" max="8801" width="12.5703125" style="54" customWidth="1"/>
    <col min="8802" max="9046" width="9.140625" style="54"/>
    <col min="9047" max="9047" width="69.42578125" style="54" customWidth="1"/>
    <col min="9048" max="9057" width="12.5703125" style="54" customWidth="1"/>
    <col min="9058" max="9302" width="9.140625" style="54"/>
    <col min="9303" max="9303" width="69.42578125" style="54" customWidth="1"/>
    <col min="9304" max="9313" width="12.5703125" style="54" customWidth="1"/>
    <col min="9314" max="9558" width="9.140625" style="54"/>
    <col min="9559" max="9559" width="69.42578125" style="54" customWidth="1"/>
    <col min="9560" max="9569" width="12.5703125" style="54" customWidth="1"/>
    <col min="9570" max="9814" width="9.140625" style="54"/>
    <col min="9815" max="9815" width="69.42578125" style="54" customWidth="1"/>
    <col min="9816" max="9825" width="12.5703125" style="54" customWidth="1"/>
    <col min="9826" max="10070" width="9.140625" style="54"/>
    <col min="10071" max="10071" width="69.42578125" style="54" customWidth="1"/>
    <col min="10072" max="10081" width="12.5703125" style="54" customWidth="1"/>
    <col min="10082" max="10326" width="9.140625" style="54"/>
    <col min="10327" max="10327" width="69.42578125" style="54" customWidth="1"/>
    <col min="10328" max="10337" width="12.5703125" style="54" customWidth="1"/>
    <col min="10338" max="10582" width="9.140625" style="54"/>
    <col min="10583" max="10583" width="69.42578125" style="54" customWidth="1"/>
    <col min="10584" max="10593" width="12.5703125" style="54" customWidth="1"/>
    <col min="10594" max="10838" width="9.140625" style="54"/>
    <col min="10839" max="10839" width="69.42578125" style="54" customWidth="1"/>
    <col min="10840" max="10849" width="12.5703125" style="54" customWidth="1"/>
    <col min="10850" max="11094" width="9.140625" style="54"/>
    <col min="11095" max="11095" width="69.42578125" style="54" customWidth="1"/>
    <col min="11096" max="11105" width="12.5703125" style="54" customWidth="1"/>
    <col min="11106" max="11350" width="9.140625" style="54"/>
    <col min="11351" max="11351" width="69.42578125" style="54" customWidth="1"/>
    <col min="11352" max="11361" width="12.5703125" style="54" customWidth="1"/>
    <col min="11362" max="11606" width="9.140625" style="54"/>
    <col min="11607" max="11607" width="69.42578125" style="54" customWidth="1"/>
    <col min="11608" max="11617" width="12.5703125" style="54" customWidth="1"/>
    <col min="11618" max="11862" width="9.140625" style="54"/>
    <col min="11863" max="11863" width="69.42578125" style="54" customWidth="1"/>
    <col min="11864" max="11873" width="12.5703125" style="54" customWidth="1"/>
    <col min="11874" max="12118" width="9.140625" style="54"/>
    <col min="12119" max="12119" width="69.42578125" style="54" customWidth="1"/>
    <col min="12120" max="12129" width="12.5703125" style="54" customWidth="1"/>
    <col min="12130" max="12374" width="9.140625" style="54"/>
    <col min="12375" max="12375" width="69.42578125" style="54" customWidth="1"/>
    <col min="12376" max="12385" width="12.5703125" style="54" customWidth="1"/>
    <col min="12386" max="12630" width="9.140625" style="54"/>
    <col min="12631" max="12631" width="69.42578125" style="54" customWidth="1"/>
    <col min="12632" max="12641" width="12.5703125" style="54" customWidth="1"/>
    <col min="12642" max="12886" width="9.140625" style="54"/>
    <col min="12887" max="12887" width="69.42578125" style="54" customWidth="1"/>
    <col min="12888" max="12897" width="12.5703125" style="54" customWidth="1"/>
    <col min="12898" max="13142" width="9.140625" style="54"/>
    <col min="13143" max="13143" width="69.42578125" style="54" customWidth="1"/>
    <col min="13144" max="13153" width="12.5703125" style="54" customWidth="1"/>
    <col min="13154" max="13398" width="9.140625" style="54"/>
    <col min="13399" max="13399" width="69.42578125" style="54" customWidth="1"/>
    <col min="13400" max="13409" width="12.5703125" style="54" customWidth="1"/>
    <col min="13410" max="13654" width="9.140625" style="54"/>
    <col min="13655" max="13655" width="69.42578125" style="54" customWidth="1"/>
    <col min="13656" max="13665" width="12.5703125" style="54" customWidth="1"/>
    <col min="13666" max="13910" width="9.140625" style="54"/>
    <col min="13911" max="13911" width="69.42578125" style="54" customWidth="1"/>
    <col min="13912" max="13921" width="12.5703125" style="54" customWidth="1"/>
    <col min="13922" max="14166" width="9.140625" style="54"/>
    <col min="14167" max="14167" width="69.42578125" style="54" customWidth="1"/>
    <col min="14168" max="14177" width="12.5703125" style="54" customWidth="1"/>
    <col min="14178" max="14422" width="9.140625" style="54"/>
    <col min="14423" max="14423" width="69.42578125" style="54" customWidth="1"/>
    <col min="14424" max="14433" width="12.5703125" style="54" customWidth="1"/>
    <col min="14434" max="14678" width="9.140625" style="54"/>
    <col min="14679" max="14679" width="69.42578125" style="54" customWidth="1"/>
    <col min="14680" max="14689" width="12.5703125" style="54" customWidth="1"/>
    <col min="14690" max="14934" width="9.140625" style="54"/>
    <col min="14935" max="14935" width="69.42578125" style="54" customWidth="1"/>
    <col min="14936" max="14945" width="12.5703125" style="54" customWidth="1"/>
    <col min="14946" max="15190" width="9.140625" style="54"/>
    <col min="15191" max="15191" width="69.42578125" style="54" customWidth="1"/>
    <col min="15192" max="15201" width="12.5703125" style="54" customWidth="1"/>
    <col min="15202" max="15446" width="9.140625" style="54"/>
    <col min="15447" max="15447" width="69.42578125" style="54" customWidth="1"/>
    <col min="15448" max="15457" width="12.5703125" style="54" customWidth="1"/>
    <col min="15458" max="15702" width="9.140625" style="54"/>
    <col min="15703" max="15703" width="69.42578125" style="54" customWidth="1"/>
    <col min="15704" max="15713" width="12.5703125" style="54" customWidth="1"/>
    <col min="15714" max="15958" width="9.140625" style="54"/>
    <col min="15959" max="15959" width="69.42578125" style="54" customWidth="1"/>
    <col min="15960" max="15969" width="12.5703125" style="54" customWidth="1"/>
    <col min="15970" max="16378" width="9.140625" style="54"/>
    <col min="16379" max="16381" width="9.140625" style="54" customWidth="1"/>
    <col min="16382" max="16384" width="9.140625" style="54"/>
  </cols>
  <sheetData>
    <row r="1" spans="1:11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s="51" customFormat="1" ht="26.25" customHeight="1" x14ac:dyDescent="0.4">
      <c r="A2" s="117" t="s">
        <v>98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4" spans="1:11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1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  <c r="I5" s="56">
        <v>44074</v>
      </c>
      <c r="J5" s="56">
        <v>44104</v>
      </c>
      <c r="K5" s="56">
        <v>44135</v>
      </c>
    </row>
    <row r="6" spans="1:11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</row>
    <row r="7" spans="1:11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</row>
    <row r="8" spans="1:11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:I8" si="3">SUM(H9:H13)</f>
        <v>264497504.65999997</v>
      </c>
      <c r="I8" s="63">
        <f t="shared" si="3"/>
        <v>276362254.44999999</v>
      </c>
      <c r="J8" s="63">
        <f t="shared" ref="J8:K8" si="4">SUM(J9:J13)</f>
        <v>295108148.85000002</v>
      </c>
      <c r="K8" s="63">
        <f t="shared" si="4"/>
        <v>285440769.98000002</v>
      </c>
    </row>
    <row r="9" spans="1:11" x14ac:dyDescent="0.2">
      <c r="A9" s="64" t="s">
        <v>3</v>
      </c>
      <c r="B9" s="65">
        <f t="shared" ref="B9:C9" si="5">B20</f>
        <v>69091858.379999995</v>
      </c>
      <c r="C9" s="65">
        <f t="shared" si="5"/>
        <v>56433777.49000001</v>
      </c>
      <c r="D9" s="65">
        <f t="shared" ref="D9:E9" si="6">D20</f>
        <v>47880580.289999999</v>
      </c>
      <c r="E9" s="65">
        <f t="shared" si="6"/>
        <v>46735083.790000007</v>
      </c>
      <c r="F9" s="65">
        <f t="shared" ref="F9:G9" si="7">F20</f>
        <v>45334810.719999999</v>
      </c>
      <c r="G9" s="65">
        <f t="shared" si="7"/>
        <v>44575954.50999999</v>
      </c>
      <c r="H9" s="65">
        <f t="shared" ref="H9:I9" si="8">H20</f>
        <v>56787666.449999988</v>
      </c>
      <c r="I9" s="65">
        <f t="shared" si="8"/>
        <v>60209162.899999999</v>
      </c>
      <c r="J9" s="65">
        <f t="shared" ref="J9:K9" si="9">J20</f>
        <v>61660678.450000003</v>
      </c>
      <c r="K9" s="65">
        <f t="shared" si="9"/>
        <v>62191201.100000001</v>
      </c>
    </row>
    <row r="10" spans="1:11" x14ac:dyDescent="0.2">
      <c r="A10" s="64" t="s">
        <v>4</v>
      </c>
      <c r="B10" s="65">
        <f t="shared" ref="B10:C10" si="10">B65</f>
        <v>90101353.189999998</v>
      </c>
      <c r="C10" s="65">
        <f t="shared" si="10"/>
        <v>238654354.59999999</v>
      </c>
      <c r="D10" s="65">
        <f t="shared" ref="D10:E10" si="11">D65</f>
        <v>24273268.199999999</v>
      </c>
      <c r="E10" s="65">
        <f t="shared" si="11"/>
        <v>71245829.820000008</v>
      </c>
      <c r="F10" s="65">
        <f t="shared" ref="F10:G10" si="12">F65</f>
        <v>79313572.060000002</v>
      </c>
      <c r="G10" s="65">
        <f t="shared" si="12"/>
        <v>111369333.95</v>
      </c>
      <c r="H10" s="65">
        <f t="shared" ref="H10:I10" si="13">H65</f>
        <v>123890475.78999999</v>
      </c>
      <c r="I10" s="65">
        <f t="shared" si="13"/>
        <v>119199879.59999999</v>
      </c>
      <c r="J10" s="65">
        <f t="shared" ref="J10:K10" si="14">J65</f>
        <v>129690861.08</v>
      </c>
      <c r="K10" s="65">
        <f t="shared" si="14"/>
        <v>116308650.11000001</v>
      </c>
    </row>
    <row r="11" spans="1:11" x14ac:dyDescent="0.2">
      <c r="A11" s="64" t="s">
        <v>5</v>
      </c>
      <c r="B11" s="65">
        <f t="shared" ref="B11:C11" si="15">B88</f>
        <v>78350835.790000007</v>
      </c>
      <c r="C11" s="65">
        <f t="shared" si="15"/>
        <v>82511827.379999995</v>
      </c>
      <c r="D11" s="65">
        <f t="shared" ref="D11:E11" si="16">D88</f>
        <v>77291232.409999996</v>
      </c>
      <c r="E11" s="65">
        <f t="shared" si="16"/>
        <v>80730605.859999999</v>
      </c>
      <c r="F11" s="65">
        <f t="shared" ref="F11:G11" si="17">F88</f>
        <v>48780962.269999996</v>
      </c>
      <c r="G11" s="65">
        <f t="shared" si="17"/>
        <v>42118046.609999999</v>
      </c>
      <c r="H11" s="65">
        <f t="shared" ref="H11:I11" si="18">H88</f>
        <v>58024219.32</v>
      </c>
      <c r="I11" s="65">
        <f t="shared" si="18"/>
        <v>69761015.629999995</v>
      </c>
      <c r="J11" s="65">
        <f t="shared" ref="J11:K11" si="19">J88</f>
        <v>77635607.519999996</v>
      </c>
      <c r="K11" s="65">
        <f t="shared" si="19"/>
        <v>79530961.289999992</v>
      </c>
    </row>
    <row r="12" spans="1:11" x14ac:dyDescent="0.2">
      <c r="A12" s="64" t="s">
        <v>6</v>
      </c>
      <c r="B12" s="65">
        <f t="shared" ref="B12:C12" si="20">B99</f>
        <v>35268101.329999998</v>
      </c>
      <c r="C12" s="65">
        <f t="shared" si="20"/>
        <v>27909179.270000003</v>
      </c>
      <c r="D12" s="65">
        <f t="shared" ref="D12:E12" si="21">D99</f>
        <v>27694340.240000002</v>
      </c>
      <c r="E12" s="65">
        <f t="shared" si="21"/>
        <v>11012490.450000001</v>
      </c>
      <c r="F12" s="115">
        <f t="shared" ref="F12:G12" si="22">F99</f>
        <v>4456198.9399999995</v>
      </c>
      <c r="G12" s="65">
        <f t="shared" si="22"/>
        <v>16499595.08</v>
      </c>
      <c r="H12" s="65">
        <f t="shared" ref="H12:I12" si="23">H99</f>
        <v>25738563.920000002</v>
      </c>
      <c r="I12" s="65">
        <f t="shared" si="23"/>
        <v>27164352.149999999</v>
      </c>
      <c r="J12" s="65">
        <f t="shared" ref="J12:K12" si="24">J99</f>
        <v>26087230.009999998</v>
      </c>
      <c r="K12" s="65">
        <f t="shared" si="24"/>
        <v>27341229.870000001</v>
      </c>
    </row>
    <row r="13" spans="1:11" x14ac:dyDescent="0.2">
      <c r="A13" s="64" t="s">
        <v>7</v>
      </c>
      <c r="B13" s="66">
        <f t="shared" ref="B13:C13" si="25">B108</f>
        <v>626983.15</v>
      </c>
      <c r="C13" s="66">
        <f t="shared" si="25"/>
        <v>384665.61</v>
      </c>
      <c r="D13" s="66">
        <f t="shared" ref="D13:E13" si="26">D108</f>
        <v>307470.07</v>
      </c>
      <c r="E13" s="66">
        <f t="shared" si="26"/>
        <v>42549.81</v>
      </c>
      <c r="F13" s="66">
        <f t="shared" ref="F13:G13" si="27">F108</f>
        <v>107487.83</v>
      </c>
      <c r="G13" s="66">
        <f t="shared" si="27"/>
        <v>249809.83</v>
      </c>
      <c r="H13" s="66">
        <f t="shared" ref="H13:I13" si="28">H108</f>
        <v>56579.18</v>
      </c>
      <c r="I13" s="66">
        <f t="shared" si="28"/>
        <v>27844.17</v>
      </c>
      <c r="J13" s="66">
        <f t="shared" ref="J13:K13" si="29">J108</f>
        <v>33771.79</v>
      </c>
      <c r="K13" s="66">
        <f t="shared" si="29"/>
        <v>68727.61</v>
      </c>
    </row>
    <row r="14" spans="1:11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</row>
    <row r="15" spans="1:11" ht="14.25" x14ac:dyDescent="0.2">
      <c r="A15" s="62" t="s">
        <v>8</v>
      </c>
      <c r="B15" s="63">
        <f t="shared" ref="B15:C15" si="30">SUM(B16:B17)</f>
        <v>470434798.71999985</v>
      </c>
      <c r="C15" s="63">
        <f t="shared" si="30"/>
        <v>427819740.19</v>
      </c>
      <c r="D15" s="63">
        <f t="shared" ref="D15:E15" si="31">SUM(D16:D17)</f>
        <v>511524742.77000004</v>
      </c>
      <c r="E15" s="63">
        <f t="shared" si="31"/>
        <v>442479313.74000007</v>
      </c>
      <c r="F15" s="63">
        <f t="shared" ref="F15:G15" si="32">SUM(F16:F17)</f>
        <v>379404674.3499999</v>
      </c>
      <c r="G15" s="63">
        <f t="shared" si="32"/>
        <v>462484081.07000011</v>
      </c>
      <c r="H15" s="63">
        <f t="shared" ref="H15:I15" si="33">SUM(H16:H17)</f>
        <v>458345122.49000007</v>
      </c>
      <c r="I15" s="63">
        <f t="shared" si="33"/>
        <v>444548397.39999992</v>
      </c>
      <c r="J15" s="63">
        <f t="shared" ref="J15:K15" si="34">SUM(J16:J17)</f>
        <v>490663857.16000009</v>
      </c>
      <c r="K15" s="63">
        <f t="shared" si="34"/>
        <v>477457409.47999978</v>
      </c>
    </row>
    <row r="16" spans="1:11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  <c r="I16" s="67">
        <v>442821268.18999994</v>
      </c>
      <c r="J16" s="67">
        <v>488358426.87000006</v>
      </c>
      <c r="K16" s="67">
        <v>475467071.3299998</v>
      </c>
    </row>
    <row r="17" spans="1:11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  <c r="I17" s="67">
        <v>1727129.2099999995</v>
      </c>
      <c r="J17" s="67">
        <v>2305430.29</v>
      </c>
      <c r="K17" s="67">
        <v>1990338.1500000006</v>
      </c>
    </row>
    <row r="18" spans="1:11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</row>
    <row r="19" spans="1:11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</row>
    <row r="20" spans="1:11" ht="14.25" x14ac:dyDescent="0.2">
      <c r="A20" s="62" t="s">
        <v>11</v>
      </c>
      <c r="B20" s="69">
        <f t="shared" ref="B20:C20" si="35">SUM(B21:B40)</f>
        <v>69091858.379999995</v>
      </c>
      <c r="C20" s="69">
        <f t="shared" si="35"/>
        <v>56433777.49000001</v>
      </c>
      <c r="D20" s="69">
        <f t="shared" ref="D20:E20" si="36">SUM(D21:D40)</f>
        <v>47880580.289999999</v>
      </c>
      <c r="E20" s="69">
        <f t="shared" si="36"/>
        <v>46735083.790000007</v>
      </c>
      <c r="F20" s="69">
        <f t="shared" ref="F20:G20" si="37">SUM(F21:F40)</f>
        <v>45334810.719999999</v>
      </c>
      <c r="G20" s="69">
        <f t="shared" si="37"/>
        <v>44575954.50999999</v>
      </c>
      <c r="H20" s="69">
        <f t="shared" ref="H20:I20" si="38">SUM(H21:H40)</f>
        <v>56787666.449999988</v>
      </c>
      <c r="I20" s="69">
        <f t="shared" si="38"/>
        <v>60209162.899999999</v>
      </c>
      <c r="J20" s="69">
        <f t="shared" ref="J20:K20" si="39">SUM(J21:J40)</f>
        <v>61660678.450000003</v>
      </c>
      <c r="K20" s="69">
        <f t="shared" si="39"/>
        <v>62191201.100000001</v>
      </c>
    </row>
    <row r="21" spans="1:11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  <c r="I21" s="70">
        <v>27266541.07</v>
      </c>
      <c r="J21" s="70">
        <v>28750571.32</v>
      </c>
      <c r="K21" s="70">
        <v>29190194.780000001</v>
      </c>
    </row>
    <row r="22" spans="1:11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  <c r="I22" s="70">
        <v>48930.369999999995</v>
      </c>
      <c r="J22" s="70">
        <v>25801.03</v>
      </c>
      <c r="K22" s="70">
        <v>51280.67</v>
      </c>
    </row>
    <row r="23" spans="1:11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  <c r="I23" s="70">
        <v>1629511.17</v>
      </c>
      <c r="J23" s="70">
        <v>2222456.9500000002</v>
      </c>
      <c r="K23" s="70">
        <v>1992602.95</v>
      </c>
    </row>
    <row r="24" spans="1:11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  <c r="I24" s="70">
        <v>316809.14999999997</v>
      </c>
      <c r="J24" s="70">
        <v>280954.69</v>
      </c>
      <c r="K24" s="70">
        <v>346338.71</v>
      </c>
    </row>
    <row r="25" spans="1:11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  <c r="I25" s="70">
        <v>1659376.31</v>
      </c>
      <c r="J25" s="70">
        <v>1669800.85</v>
      </c>
      <c r="K25" s="70">
        <v>1524403.06</v>
      </c>
    </row>
    <row r="26" spans="1:11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  <c r="I26" s="70">
        <v>880354.4</v>
      </c>
      <c r="J26" s="70">
        <v>741577.32000000007</v>
      </c>
      <c r="K26" s="70">
        <v>984654.94</v>
      </c>
    </row>
    <row r="27" spans="1:11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  <c r="I27" s="70">
        <v>334363.88</v>
      </c>
      <c r="J27" s="70">
        <v>499936.18000000005</v>
      </c>
      <c r="K27" s="70">
        <v>482886.22</v>
      </c>
    </row>
    <row r="28" spans="1:11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  <c r="I28" s="70">
        <v>2001040.45</v>
      </c>
      <c r="J28" s="70">
        <v>2398565.1300000004</v>
      </c>
      <c r="K28" s="70">
        <v>2139117.5</v>
      </c>
    </row>
    <row r="29" spans="1:11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  <c r="I29" s="70">
        <v>77785.680000000008</v>
      </c>
      <c r="J29" s="70">
        <v>211489.75999999998</v>
      </c>
      <c r="K29" s="70">
        <v>34761.64</v>
      </c>
    </row>
    <row r="30" spans="1:11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  <c r="I30" s="70">
        <v>1242418.68</v>
      </c>
      <c r="J30" s="70">
        <v>1274976.47</v>
      </c>
      <c r="K30" s="70">
        <v>1191875.8899999999</v>
      </c>
    </row>
    <row r="31" spans="1:11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  <c r="I31" s="70">
        <v>665343.71</v>
      </c>
      <c r="J31" s="70">
        <v>1027763.63</v>
      </c>
      <c r="K31" s="70">
        <v>1073883.48</v>
      </c>
    </row>
    <row r="32" spans="1:11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  <c r="I32" s="70">
        <v>703263.63</v>
      </c>
      <c r="J32" s="70">
        <v>599609.51</v>
      </c>
      <c r="K32" s="70">
        <v>583365.98</v>
      </c>
    </row>
    <row r="33" spans="1:11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  <c r="I33" s="70">
        <v>60.82</v>
      </c>
      <c r="J33" s="70">
        <v>821.75</v>
      </c>
      <c r="K33" s="70">
        <v>56.7</v>
      </c>
    </row>
    <row r="34" spans="1:11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  <c r="I34" s="70">
        <v>1078924.43</v>
      </c>
      <c r="J34" s="70">
        <v>847410.21</v>
      </c>
      <c r="K34" s="70">
        <v>1137928.92</v>
      </c>
    </row>
    <row r="35" spans="1:11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  <c r="I35" s="70">
        <v>12234745.65</v>
      </c>
      <c r="J35" s="70">
        <v>11415469.07</v>
      </c>
      <c r="K35" s="70">
        <v>11587993.08</v>
      </c>
    </row>
    <row r="36" spans="1:11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  <c r="I36" s="70">
        <v>1596122.32</v>
      </c>
      <c r="J36" s="70">
        <v>1674028.97</v>
      </c>
      <c r="K36" s="70">
        <v>1676703.27</v>
      </c>
    </row>
    <row r="37" spans="1:11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</row>
    <row r="38" spans="1:11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  <c r="I38" s="70">
        <v>49598.54</v>
      </c>
      <c r="J38" s="70">
        <v>45784.81</v>
      </c>
      <c r="K38" s="70">
        <v>59727.34</v>
      </c>
    </row>
    <row r="39" spans="1:11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  <c r="I39" s="70">
        <v>953047.74</v>
      </c>
      <c r="J39" s="70">
        <v>936074.07</v>
      </c>
      <c r="K39" s="70">
        <v>1018526.98</v>
      </c>
    </row>
    <row r="40" spans="1:11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  <c r="I40" s="70">
        <v>7470924.9000000004</v>
      </c>
      <c r="J40" s="70">
        <v>7037586.7299999995</v>
      </c>
      <c r="K40" s="70">
        <v>7114898.9899999993</v>
      </c>
    </row>
    <row r="41" spans="1:11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</row>
    <row r="42" spans="1:11" ht="14.25" x14ac:dyDescent="0.2">
      <c r="A42" s="62" t="s">
        <v>32</v>
      </c>
      <c r="B42" s="72">
        <f t="shared" ref="B42:C42" si="40">SUM(B43:B62)</f>
        <v>15360651.806000002</v>
      </c>
      <c r="C42" s="72">
        <f t="shared" si="40"/>
        <v>12522533.147999998</v>
      </c>
      <c r="D42" s="72">
        <f t="shared" ref="D42:E42" si="41">SUM(D43:D62)</f>
        <v>9458799.1579999998</v>
      </c>
      <c r="E42" s="72">
        <f t="shared" si="41"/>
        <v>8874328.1250000019</v>
      </c>
      <c r="F42" s="72">
        <f t="shared" ref="F42:G42" si="42">SUM(F43:F62)</f>
        <v>8526379.1689999998</v>
      </c>
      <c r="G42" s="72">
        <f t="shared" si="42"/>
        <v>7991823.3190000001</v>
      </c>
      <c r="H42" s="72">
        <f t="shared" ref="H42:I42" si="43">SUM(H43:H62)</f>
        <v>10579136.060000001</v>
      </c>
      <c r="I42" s="72">
        <f t="shared" si="43"/>
        <v>11315054.701000001</v>
      </c>
      <c r="J42" s="72">
        <f t="shared" ref="J42:K42" si="44">SUM(J43:J62)</f>
        <v>11709297.923000002</v>
      </c>
      <c r="K42" s="72">
        <f t="shared" si="44"/>
        <v>11895029.065000001</v>
      </c>
    </row>
    <row r="43" spans="1:11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  <c r="I43" s="73">
        <v>8807356.5669999998</v>
      </c>
      <c r="J43" s="73">
        <v>9222795.2310000006</v>
      </c>
      <c r="K43" s="73">
        <v>9327321.3910000008</v>
      </c>
    </row>
    <row r="44" spans="1:11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  <c r="I44" s="73">
        <v>2902.52</v>
      </c>
      <c r="J44" s="73">
        <v>1526.182</v>
      </c>
      <c r="K44" s="73">
        <v>2865.2759999999998</v>
      </c>
    </row>
    <row r="45" spans="1:11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  <c r="I45" s="73">
        <v>47287.552000000003</v>
      </c>
      <c r="J45" s="73">
        <v>64528.572</v>
      </c>
      <c r="K45" s="73">
        <v>57749.654000000002</v>
      </c>
    </row>
    <row r="46" spans="1:11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  <c r="I46" s="73">
        <v>116340.5</v>
      </c>
      <c r="J46" s="73">
        <v>99997.491999999998</v>
      </c>
      <c r="K46" s="73">
        <v>127738.954</v>
      </c>
    </row>
    <row r="47" spans="1:11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  <c r="I47" s="73">
        <v>47566.303999999996</v>
      </c>
      <c r="J47" s="73">
        <v>46068.14</v>
      </c>
      <c r="K47" s="73">
        <v>42661.127</v>
      </c>
    </row>
    <row r="48" spans="1:11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  <c r="I48" s="73">
        <v>56068.995999999999</v>
      </c>
      <c r="J48" s="73">
        <v>53924.08</v>
      </c>
      <c r="K48" s="73">
        <v>71336.308000000005</v>
      </c>
    </row>
    <row r="49" spans="1:11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  <c r="I49" s="73">
        <v>37343.205000000002</v>
      </c>
      <c r="J49" s="73">
        <v>47564.37</v>
      </c>
      <c r="K49" s="73">
        <v>56256.415000000001</v>
      </c>
    </row>
    <row r="50" spans="1:11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  <c r="I50" s="73">
        <v>156306.45499999999</v>
      </c>
      <c r="J50" s="73">
        <v>187145.56099999999</v>
      </c>
      <c r="K50" s="73">
        <v>170781.57699999999</v>
      </c>
    </row>
    <row r="51" spans="1:11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  <c r="I51" s="73">
        <v>887.21</v>
      </c>
      <c r="J51" s="73">
        <v>2547.1660000000002</v>
      </c>
      <c r="K51" s="73">
        <v>396.48599999999999</v>
      </c>
    </row>
    <row r="52" spans="1:11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  <c r="I52" s="73">
        <v>36528.809000000001</v>
      </c>
      <c r="J52" s="73">
        <v>37934.972999999998</v>
      </c>
      <c r="K52" s="73">
        <v>35509.21</v>
      </c>
    </row>
    <row r="53" spans="1:11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  <c r="I53" s="73">
        <v>52121.012999999999</v>
      </c>
      <c r="J53" s="73">
        <v>79040.164999999994</v>
      </c>
      <c r="K53" s="73">
        <v>83103.964999999997</v>
      </c>
    </row>
    <row r="54" spans="1:11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  <c r="I54" s="73">
        <v>34005.741000000002</v>
      </c>
      <c r="J54" s="73">
        <v>25983.759999999998</v>
      </c>
      <c r="K54" s="73">
        <v>24827.02</v>
      </c>
    </row>
    <row r="55" spans="1:11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  <c r="I55" s="73">
        <v>126.72</v>
      </c>
      <c r="J55" s="73">
        <v>126.3</v>
      </c>
      <c r="K55" s="73">
        <v>4.5</v>
      </c>
    </row>
    <row r="56" spans="1:11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  <c r="I56" s="73">
        <v>110474.788</v>
      </c>
      <c r="J56" s="73">
        <v>87199.141000000003</v>
      </c>
      <c r="K56" s="73">
        <v>117709.554</v>
      </c>
    </row>
    <row r="57" spans="1:11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  <c r="I57" s="73">
        <v>1061407.3600000001</v>
      </c>
      <c r="J57" s="73">
        <v>991203.68299999996</v>
      </c>
      <c r="K57" s="73">
        <v>1010226.89</v>
      </c>
    </row>
    <row r="58" spans="1:11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  <c r="I58" s="73">
        <v>508411.41399999999</v>
      </c>
      <c r="J58" s="73">
        <v>534754.18400000001</v>
      </c>
      <c r="K58" s="73">
        <v>532715.24100000004</v>
      </c>
    </row>
    <row r="59" spans="1:11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</row>
    <row r="60" spans="1:11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  <c r="I60" s="73">
        <v>3711.23</v>
      </c>
      <c r="J60" s="73">
        <v>3376.65</v>
      </c>
      <c r="K60" s="73">
        <v>4632.3</v>
      </c>
    </row>
    <row r="61" spans="1:11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  <c r="I61" s="73">
        <v>27321.438999999998</v>
      </c>
      <c r="J61" s="73">
        <v>28023.134999999998</v>
      </c>
      <c r="K61" s="73">
        <v>30277.625</v>
      </c>
    </row>
    <row r="62" spans="1:11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  <c r="I62" s="73">
        <v>208886.878</v>
      </c>
      <c r="J62" s="73">
        <v>195559.13800000001</v>
      </c>
      <c r="K62" s="73">
        <v>198915.57199999999</v>
      </c>
    </row>
    <row r="63" spans="1:11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</row>
    <row r="64" spans="1:11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</row>
    <row r="65" spans="1:11" ht="14.25" x14ac:dyDescent="0.2">
      <c r="A65" s="62" t="s">
        <v>36</v>
      </c>
      <c r="B65" s="69">
        <f t="shared" ref="B65:C65" si="45">SUM(B66:B74)</f>
        <v>90101353.189999998</v>
      </c>
      <c r="C65" s="69">
        <f t="shared" si="45"/>
        <v>238654354.59999999</v>
      </c>
      <c r="D65" s="69">
        <f t="shared" ref="D65:E65" si="46">SUM(D66:D74)</f>
        <v>24273268.199999999</v>
      </c>
      <c r="E65" s="69">
        <f t="shared" si="46"/>
        <v>71245829.820000008</v>
      </c>
      <c r="F65" s="69">
        <f t="shared" ref="F65:G65" si="47">SUM(F66:F74)</f>
        <v>79313572.060000002</v>
      </c>
      <c r="G65" s="69">
        <f t="shared" si="47"/>
        <v>111369333.95</v>
      </c>
      <c r="H65" s="69">
        <f t="shared" ref="H65:I65" si="48">SUM(H66:H74)</f>
        <v>123890475.78999999</v>
      </c>
      <c r="I65" s="69">
        <f t="shared" si="48"/>
        <v>119199879.59999999</v>
      </c>
      <c r="J65" s="69">
        <f t="shared" ref="J65:K65" si="49">SUM(J66:J74)</f>
        <v>129690861.08</v>
      </c>
      <c r="K65" s="69">
        <f t="shared" si="49"/>
        <v>116308650.11000001</v>
      </c>
    </row>
    <row r="66" spans="1:11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  <c r="I66" s="70">
        <v>767912.32</v>
      </c>
      <c r="J66" s="70">
        <v>739618.32</v>
      </c>
      <c r="K66" s="70">
        <v>384272</v>
      </c>
    </row>
    <row r="67" spans="1:11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  <c r="I67" s="70">
        <v>171935.4</v>
      </c>
      <c r="J67" s="70">
        <v>313602.8</v>
      </c>
      <c r="K67" s="70">
        <v>197465.8</v>
      </c>
    </row>
    <row r="68" spans="1:11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  <c r="I68" s="70">
        <v>117725284.34999999</v>
      </c>
      <c r="J68" s="70">
        <v>127234035.06</v>
      </c>
      <c r="K68" s="70">
        <v>115059069.00000001</v>
      </c>
    </row>
    <row r="69" spans="1:11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  <c r="I69" s="70">
        <v>125945.06</v>
      </c>
      <c r="J69" s="70">
        <v>281352.08999999997</v>
      </c>
      <c r="K69" s="70">
        <v>163589.51</v>
      </c>
    </row>
    <row r="70" spans="1:11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  <c r="I70" s="70">
        <v>0</v>
      </c>
      <c r="J70" s="70">
        <v>0</v>
      </c>
      <c r="K70" s="70">
        <v>611.94000000000005</v>
      </c>
    </row>
    <row r="71" spans="1:11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  <c r="I71" s="70">
        <v>407334.51</v>
      </c>
      <c r="J71" s="70">
        <v>1121158.96</v>
      </c>
      <c r="K71" s="70">
        <v>503106.22</v>
      </c>
    </row>
    <row r="72" spans="1:11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  <c r="I72" s="70">
        <v>77.599999999999994</v>
      </c>
      <c r="J72" s="70">
        <v>334.77</v>
      </c>
      <c r="K72" s="70">
        <v>427</v>
      </c>
    </row>
    <row r="73" spans="1:11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</row>
    <row r="74" spans="1:11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  <c r="I74" s="70">
        <v>1390.3600000000001</v>
      </c>
      <c r="J74" s="70">
        <v>759.07999999999993</v>
      </c>
      <c r="K74" s="70">
        <v>108.64</v>
      </c>
    </row>
    <row r="75" spans="1:11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</row>
    <row r="76" spans="1:11" ht="14.25" x14ac:dyDescent="0.2">
      <c r="A76" s="62" t="s">
        <v>46</v>
      </c>
      <c r="B76" s="72">
        <f t="shared" ref="B76:C76" si="50">SUM(B77:B85)</f>
        <v>211495.09000000003</v>
      </c>
      <c r="C76" s="72">
        <f t="shared" si="50"/>
        <v>558911.21799999999</v>
      </c>
      <c r="D76" s="72">
        <f t="shared" ref="D76:E76" si="51">SUM(D77:D85)</f>
        <v>57067.754000000001</v>
      </c>
      <c r="E76" s="72">
        <f t="shared" si="51"/>
        <v>167569.57700000002</v>
      </c>
      <c r="F76" s="72">
        <f t="shared" ref="F76:G76" si="52">SUM(F77:F85)</f>
        <v>186244.66800000001</v>
      </c>
      <c r="G76" s="72">
        <f t="shared" si="52"/>
        <v>262909.092</v>
      </c>
      <c r="H76" s="72">
        <f t="shared" ref="H76:I76" si="53">SUM(H77:H85)</f>
        <v>290322.29699999996</v>
      </c>
      <c r="I76" s="72">
        <f t="shared" si="53"/>
        <v>279812.603</v>
      </c>
      <c r="J76" s="72">
        <f t="shared" ref="J76" si="54">SUM(J77:J85)</f>
        <v>304459.739</v>
      </c>
      <c r="K76" s="72">
        <f>SUM(K77:K85)</f>
        <v>272791.86700000003</v>
      </c>
    </row>
    <row r="77" spans="1:11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  <c r="I77" s="73">
        <v>2334.08</v>
      </c>
      <c r="J77" s="73">
        <v>2248.08</v>
      </c>
      <c r="K77" s="73">
        <v>1168</v>
      </c>
    </row>
    <row r="78" spans="1:11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  <c r="I78" s="73">
        <v>522.6</v>
      </c>
      <c r="J78" s="73">
        <v>953.2</v>
      </c>
      <c r="K78" s="73">
        <v>600.20000000000005</v>
      </c>
    </row>
    <row r="79" spans="1:11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  <c r="I79" s="73">
        <v>275703.24200000003</v>
      </c>
      <c r="J79" s="73">
        <v>297971.18</v>
      </c>
      <c r="K79" s="73">
        <v>269459.17800000001</v>
      </c>
    </row>
    <row r="80" spans="1:11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  <c r="I80" s="73">
        <v>294.95299999999997</v>
      </c>
      <c r="J80" s="73">
        <v>658.87400000000002</v>
      </c>
      <c r="K80" s="73">
        <v>383.11399999999998</v>
      </c>
    </row>
    <row r="81" spans="1:11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  <c r="I81" s="73">
        <v>0</v>
      </c>
      <c r="J81" s="73">
        <v>0</v>
      </c>
      <c r="K81" s="73">
        <v>1.86</v>
      </c>
    </row>
    <row r="82" spans="1:11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  <c r="I82" s="73">
        <v>953.94500000000005</v>
      </c>
      <c r="J82" s="73">
        <v>2625.665</v>
      </c>
      <c r="K82" s="73">
        <v>1178.2349999999999</v>
      </c>
    </row>
    <row r="83" spans="1:11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  <c r="I83" s="73">
        <v>0.2</v>
      </c>
      <c r="J83" s="73">
        <v>0.78400000000000003</v>
      </c>
      <c r="K83" s="73">
        <v>1</v>
      </c>
    </row>
    <row r="84" spans="1:11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</row>
    <row r="85" spans="1:11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  <c r="I85" s="73">
        <v>3.5830000000000002</v>
      </c>
      <c r="J85" s="73">
        <v>1.956</v>
      </c>
      <c r="K85" s="73">
        <v>0.28000000000000003</v>
      </c>
    </row>
    <row r="86" spans="1:11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</row>
    <row r="87" spans="1:11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</row>
    <row r="88" spans="1:11" ht="14.25" x14ac:dyDescent="0.2">
      <c r="A88" s="62" t="s">
        <v>95</v>
      </c>
      <c r="B88" s="69">
        <f t="shared" ref="B88:C88" si="55">SUM(B89:B91)</f>
        <v>78350835.790000007</v>
      </c>
      <c r="C88" s="69">
        <f t="shared" si="55"/>
        <v>82511827.379999995</v>
      </c>
      <c r="D88" s="69">
        <f t="shared" ref="D88:E88" si="56">SUM(D89:D91)</f>
        <v>77291232.409999996</v>
      </c>
      <c r="E88" s="69">
        <f t="shared" si="56"/>
        <v>80730605.859999999</v>
      </c>
      <c r="F88" s="69">
        <f t="shared" ref="F88:G88" si="57">SUM(F89:F91)</f>
        <v>48780962.269999996</v>
      </c>
      <c r="G88" s="69">
        <f t="shared" si="57"/>
        <v>42118046.609999999</v>
      </c>
      <c r="H88" s="69">
        <f t="shared" ref="H88:I88" si="58">SUM(H89:H91)</f>
        <v>58024219.32</v>
      </c>
      <c r="I88" s="69">
        <f t="shared" si="58"/>
        <v>69761015.629999995</v>
      </c>
      <c r="J88" s="69">
        <f t="shared" ref="J88:K88" si="59">SUM(J89:J91)</f>
        <v>77635607.519999996</v>
      </c>
      <c r="K88" s="69">
        <f t="shared" si="59"/>
        <v>79530961.289999992</v>
      </c>
    </row>
    <row r="89" spans="1:11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  <c r="I89" s="70">
        <v>49740907.299999997</v>
      </c>
      <c r="J89" s="70">
        <v>53184035.649999999</v>
      </c>
      <c r="K89" s="70">
        <v>51882412.739999995</v>
      </c>
    </row>
    <row r="90" spans="1:11" x14ac:dyDescent="0.2">
      <c r="A90" s="64" t="s">
        <v>90</v>
      </c>
      <c r="B90" s="107">
        <v>30300193.240000002</v>
      </c>
      <c r="C90" s="107">
        <v>30008286.129999999</v>
      </c>
      <c r="D90" s="107">
        <v>29623152.549999997</v>
      </c>
      <c r="E90" s="107">
        <v>29725034.259999998</v>
      </c>
      <c r="F90" s="107">
        <v>17942055.899999999</v>
      </c>
      <c r="G90" s="107">
        <v>14005381.74</v>
      </c>
      <c r="H90" s="107">
        <v>17923073.419999998</v>
      </c>
      <c r="I90" s="107">
        <v>20018931.799999997</v>
      </c>
      <c r="J90" s="107">
        <v>24450405.929999996</v>
      </c>
      <c r="K90" s="107">
        <v>27647537.360000003</v>
      </c>
    </row>
    <row r="91" spans="1:11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  <c r="I91" s="70">
        <v>1176.53</v>
      </c>
      <c r="J91" s="70">
        <v>1165.94</v>
      </c>
      <c r="K91" s="70">
        <v>1011.19</v>
      </c>
    </row>
    <row r="92" spans="1:11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</row>
    <row r="93" spans="1:11" ht="14.25" x14ac:dyDescent="0.2">
      <c r="A93" s="62" t="s">
        <v>50</v>
      </c>
      <c r="B93" s="69">
        <f t="shared" ref="B93:C93" si="60">SUM(B94:B96)</f>
        <v>23483108.991</v>
      </c>
      <c r="C93" s="69">
        <f t="shared" si="60"/>
        <v>24106646.336999997</v>
      </c>
      <c r="D93" s="69">
        <f t="shared" ref="D93:E93" si="61">SUM(D94:D96)</f>
        <v>23075786.303000003</v>
      </c>
      <c r="E93" s="69">
        <f t="shared" si="61"/>
        <v>23709779.560000002</v>
      </c>
      <c r="F93" s="69">
        <f t="shared" ref="F93:G93" si="62">SUM(F94:F96)</f>
        <v>14325525.199999999</v>
      </c>
      <c r="G93" s="69">
        <f t="shared" si="62"/>
        <v>11887609.687000001</v>
      </c>
      <c r="H93" s="69">
        <f t="shared" ref="H93:I93" si="63">SUM(H94:H96)</f>
        <v>15578627.082</v>
      </c>
      <c r="I93" s="69">
        <f t="shared" si="63"/>
        <v>18644726.316</v>
      </c>
      <c r="J93" s="69">
        <f t="shared" ref="J93:K93" si="64">SUM(J94:J96)</f>
        <v>21455163.495000001</v>
      </c>
      <c r="K93" s="69">
        <f t="shared" si="64"/>
        <v>22830381.409999996</v>
      </c>
    </row>
    <row r="94" spans="1:11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  <c r="I94" s="70">
        <v>8629377.8049999997</v>
      </c>
      <c r="J94" s="70">
        <v>9224130.8200000003</v>
      </c>
      <c r="K94" s="70">
        <v>9001556.7599999998</v>
      </c>
    </row>
    <row r="95" spans="1:11" x14ac:dyDescent="0.2">
      <c r="A95" s="64" t="s">
        <v>91</v>
      </c>
      <c r="B95" s="107">
        <v>15150096.620999999</v>
      </c>
      <c r="C95" s="107">
        <v>15004143.067</v>
      </c>
      <c r="D95" s="107">
        <v>14811576.277000001</v>
      </c>
      <c r="E95" s="107">
        <v>14862517.130000001</v>
      </c>
      <c r="F95" s="107">
        <v>8971027.9499999993</v>
      </c>
      <c r="G95" s="107">
        <v>7002690.8700000001</v>
      </c>
      <c r="H95" s="107">
        <v>8613353.6140000001</v>
      </c>
      <c r="I95" s="107">
        <v>10009465.901000001</v>
      </c>
      <c r="J95" s="107">
        <v>12225202.965</v>
      </c>
      <c r="K95" s="107">
        <v>13823768.68</v>
      </c>
    </row>
    <row r="96" spans="1:11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  <c r="I96" s="70">
        <v>5882.61</v>
      </c>
      <c r="J96" s="70">
        <v>5829.71</v>
      </c>
      <c r="K96" s="70">
        <v>5055.97</v>
      </c>
    </row>
    <row r="97" spans="1:11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</row>
    <row r="98" spans="1:11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</row>
    <row r="99" spans="1:11" ht="14.25" x14ac:dyDescent="0.2">
      <c r="A99" s="62" t="s">
        <v>53</v>
      </c>
      <c r="B99" s="76">
        <f t="shared" ref="B99:C99" si="65">B100+B101</f>
        <v>35268101.329999998</v>
      </c>
      <c r="C99" s="76">
        <f t="shared" si="65"/>
        <v>27909179.270000003</v>
      </c>
      <c r="D99" s="76">
        <f t="shared" ref="D99:E99" si="66">D100+D101</f>
        <v>27694340.240000002</v>
      </c>
      <c r="E99" s="76">
        <f t="shared" si="66"/>
        <v>11012490.450000001</v>
      </c>
      <c r="F99" s="76">
        <f t="shared" ref="F99:G99" si="67">F100+F101</f>
        <v>4456198.9399999995</v>
      </c>
      <c r="G99" s="76">
        <f t="shared" si="67"/>
        <v>16499595.08</v>
      </c>
      <c r="H99" s="76">
        <f t="shared" ref="H99:I99" si="68">H100+H101</f>
        <v>25738563.920000002</v>
      </c>
      <c r="I99" s="76">
        <f t="shared" si="68"/>
        <v>27164352.149999999</v>
      </c>
      <c r="J99" s="76">
        <f t="shared" ref="J99:K99" si="69">J100+J101</f>
        <v>26087230.009999998</v>
      </c>
      <c r="K99" s="76">
        <f t="shared" si="69"/>
        <v>27341229.870000001</v>
      </c>
    </row>
    <row r="100" spans="1:11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  <c r="I100" s="70">
        <v>26754017.559999999</v>
      </c>
      <c r="J100" s="70">
        <v>25576741.579999998</v>
      </c>
      <c r="K100" s="70">
        <v>26892058.91</v>
      </c>
    </row>
    <row r="101" spans="1:11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  <c r="I101" s="77">
        <v>410334.59</v>
      </c>
      <c r="J101" s="77">
        <v>510488.43</v>
      </c>
      <c r="K101" s="77">
        <v>449170.96</v>
      </c>
    </row>
    <row r="102" spans="1:11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</row>
    <row r="103" spans="1:11" ht="14.25" x14ac:dyDescent="0.2">
      <c r="A103" s="62" t="s">
        <v>56</v>
      </c>
      <c r="B103" s="78">
        <f t="shared" ref="B103:C103" si="70">B104+B105</f>
        <v>6625</v>
      </c>
      <c r="C103" s="78">
        <f t="shared" si="70"/>
        <v>5682</v>
      </c>
      <c r="D103" s="78">
        <f t="shared" ref="D103:E103" si="71">D104+D105</f>
        <v>5597</v>
      </c>
      <c r="E103" s="78">
        <f t="shared" si="71"/>
        <v>2603</v>
      </c>
      <c r="F103" s="78">
        <f t="shared" ref="F103:G103" si="72">F104+F105</f>
        <v>1402</v>
      </c>
      <c r="G103" s="78">
        <f t="shared" si="72"/>
        <v>2823</v>
      </c>
      <c r="H103" s="78">
        <f t="shared" ref="H103:I103" si="73">H104+H105</f>
        <v>5036</v>
      </c>
      <c r="I103" s="78">
        <f t="shared" si="73"/>
        <v>4929</v>
      </c>
      <c r="J103" s="78">
        <f t="shared" ref="J103:K103" si="74">J104+J105</f>
        <v>4891</v>
      </c>
      <c r="K103" s="78">
        <f t="shared" si="74"/>
        <v>5058</v>
      </c>
    </row>
    <row r="104" spans="1:11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  <c r="I104" s="73">
        <v>4094</v>
      </c>
      <c r="J104" s="73">
        <v>3875</v>
      </c>
      <c r="K104" s="73">
        <v>4165</v>
      </c>
    </row>
    <row r="105" spans="1:11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  <c r="I105" s="79">
        <v>835</v>
      </c>
      <c r="J105" s="79">
        <v>1016</v>
      </c>
      <c r="K105" s="79">
        <v>893</v>
      </c>
    </row>
    <row r="106" spans="1:11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</row>
    <row r="107" spans="1:11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</row>
    <row r="108" spans="1:11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  <c r="I108" s="69">
        <v>27844.17</v>
      </c>
      <c r="J108" s="69">
        <v>33771.79</v>
      </c>
      <c r="K108" s="69">
        <v>68727.61</v>
      </c>
    </row>
    <row r="109" spans="1:11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1:11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2" spans="1:11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K2"/>
    <mergeCell ref="A1:K1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923EAF-5326-4FFC-A1AF-2B151976C712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11-Yearly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'2018 Monthly Revenue Stats'!Print_Area</vt:lpstr>
      <vt:lpstr>'2019 Monthly Revenue Stats'!Print_Area</vt:lpstr>
      <vt:lpstr>'2020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</cp:lastModifiedBy>
  <cp:lastPrinted>2018-06-18T05:18:34Z</cp:lastPrinted>
  <dcterms:created xsi:type="dcterms:W3CDTF">2014-12-04T03:29:33Z</dcterms:created>
  <dcterms:modified xsi:type="dcterms:W3CDTF">2020-11-17T10:41:44Z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