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261CFE7A-14CC-425A-BBCD-1D1DE01DBC54}" xr6:coauthVersionLast="44" xr6:coauthVersionMax="44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5" i="9" l="1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N43" i="8"/>
  <c r="N77" i="8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I8" i="2" l="1"/>
  <c r="G8" i="1"/>
  <c r="C8" i="1"/>
  <c r="L8" i="2"/>
  <c r="E8" i="2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<sst xmlns="http://schemas.openxmlformats.org/spreadsheetml/2006/main" count="955" uniqueCount="100">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</sst>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workbookViewId="0">
      <pane xSplit="1" ySplit="6" topLeftCell="E64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RowHeight="12.75" x14ac:dyDescent="0.2"/>
  <cols>
    <col min="1" max="1" width="75.28515625" style="88" customWidth="1"/>
    <col min="2" max="12" width="12.5703125" style="84" customWidth="1"/>
    <col min="13" max="255" width="9.140625" style="54"/>
    <col min="256" max="256" width="70.5703125" style="54" customWidth="1"/>
    <col min="257" max="264" width="12.5703125" style="54" customWidth="1"/>
    <col min="265" max="265" width="4" style="54" customWidth="1"/>
    <col min="266" max="511" width="9.140625" style="54"/>
    <col min="512" max="512" width="70.5703125" style="54" customWidth="1"/>
    <col min="513" max="520" width="12.5703125" style="54" customWidth="1"/>
    <col min="521" max="521" width="4" style="54" customWidth="1"/>
    <col min="522" max="767" width="9.140625" style="54"/>
    <col min="768" max="768" width="70.5703125" style="54" customWidth="1"/>
    <col min="769" max="776" width="12.5703125" style="54" customWidth="1"/>
    <col min="777" max="777" width="4" style="54" customWidth="1"/>
    <col min="778" max="1023" width="9.140625" style="54"/>
    <col min="1024" max="1024" width="70.5703125" style="54" customWidth="1"/>
    <col min="1025" max="1032" width="12.5703125" style="54" customWidth="1"/>
    <col min="1033" max="1033" width="4" style="54" customWidth="1"/>
    <col min="1034" max="1279" width="9.140625" style="54"/>
    <col min="1280" max="1280" width="70.5703125" style="54" customWidth="1"/>
    <col min="1281" max="1288" width="12.5703125" style="54" customWidth="1"/>
    <col min="1289" max="1289" width="4" style="54" customWidth="1"/>
    <col min="1290" max="1535" width="9.140625" style="54"/>
    <col min="1536" max="1536" width="70.5703125" style="54" customWidth="1"/>
    <col min="1537" max="1544" width="12.5703125" style="54" customWidth="1"/>
    <col min="1545" max="1545" width="4" style="54" customWidth="1"/>
    <col min="1546" max="1791" width="9.140625" style="54"/>
    <col min="1792" max="1792" width="70.5703125" style="54" customWidth="1"/>
    <col min="1793" max="1800" width="12.5703125" style="54" customWidth="1"/>
    <col min="1801" max="1801" width="4" style="54" customWidth="1"/>
    <col min="1802" max="2047" width="9.140625" style="54"/>
    <col min="2048" max="2048" width="70.5703125" style="54" customWidth="1"/>
    <col min="2049" max="2056" width="12.5703125" style="54" customWidth="1"/>
    <col min="2057" max="2057" width="4" style="54" customWidth="1"/>
    <col min="2058" max="2303" width="9.140625" style="54"/>
    <col min="2304" max="2304" width="70.5703125" style="54" customWidth="1"/>
    <col min="2305" max="2312" width="12.5703125" style="54" customWidth="1"/>
    <col min="2313" max="2313" width="4" style="54" customWidth="1"/>
    <col min="2314" max="2559" width="9.140625" style="54"/>
    <col min="2560" max="2560" width="70.5703125" style="54" customWidth="1"/>
    <col min="2561" max="2568" width="12.5703125" style="54" customWidth="1"/>
    <col min="2569" max="2569" width="4" style="54" customWidth="1"/>
    <col min="2570" max="2815" width="9.140625" style="54"/>
    <col min="2816" max="2816" width="70.5703125" style="54" customWidth="1"/>
    <col min="2817" max="2824" width="12.5703125" style="54" customWidth="1"/>
    <col min="2825" max="2825" width="4" style="54" customWidth="1"/>
    <col min="2826" max="3071" width="9.140625" style="54"/>
    <col min="3072" max="3072" width="70.5703125" style="54" customWidth="1"/>
    <col min="3073" max="3080" width="12.5703125" style="54" customWidth="1"/>
    <col min="3081" max="3081" width="4" style="54" customWidth="1"/>
    <col min="3082" max="3327" width="9.140625" style="54"/>
    <col min="3328" max="3328" width="70.5703125" style="54" customWidth="1"/>
    <col min="3329" max="3336" width="12.5703125" style="54" customWidth="1"/>
    <col min="3337" max="3337" width="4" style="54" customWidth="1"/>
    <col min="3338" max="3583" width="9.140625" style="54"/>
    <col min="3584" max="3584" width="70.5703125" style="54" customWidth="1"/>
    <col min="3585" max="3592" width="12.5703125" style="54" customWidth="1"/>
    <col min="3593" max="3593" width="4" style="54" customWidth="1"/>
    <col min="3594" max="3839" width="9.140625" style="54"/>
    <col min="3840" max="3840" width="70.5703125" style="54" customWidth="1"/>
    <col min="3841" max="3848" width="12.5703125" style="54" customWidth="1"/>
    <col min="3849" max="3849" width="4" style="54" customWidth="1"/>
    <col min="3850" max="4095" width="9.140625" style="54"/>
    <col min="4096" max="4096" width="70.5703125" style="54" customWidth="1"/>
    <col min="4097" max="4104" width="12.5703125" style="54" customWidth="1"/>
    <col min="4105" max="4105" width="4" style="54" customWidth="1"/>
    <col min="4106" max="4351" width="9.140625" style="54"/>
    <col min="4352" max="4352" width="70.5703125" style="54" customWidth="1"/>
    <col min="4353" max="4360" width="12.5703125" style="54" customWidth="1"/>
    <col min="4361" max="4361" width="4" style="54" customWidth="1"/>
    <col min="4362" max="4607" width="9.140625" style="54"/>
    <col min="4608" max="4608" width="70.5703125" style="54" customWidth="1"/>
    <col min="4609" max="4616" width="12.5703125" style="54" customWidth="1"/>
    <col min="4617" max="4617" width="4" style="54" customWidth="1"/>
    <col min="4618" max="4863" width="9.140625" style="54"/>
    <col min="4864" max="4864" width="70.5703125" style="54" customWidth="1"/>
    <col min="4865" max="4872" width="12.5703125" style="54" customWidth="1"/>
    <col min="4873" max="4873" width="4" style="54" customWidth="1"/>
    <col min="4874" max="5119" width="9.140625" style="54"/>
    <col min="5120" max="5120" width="70.5703125" style="54" customWidth="1"/>
    <col min="5121" max="5128" width="12.5703125" style="54" customWidth="1"/>
    <col min="5129" max="5129" width="4" style="54" customWidth="1"/>
    <col min="5130" max="5375" width="9.140625" style="54"/>
    <col min="5376" max="5376" width="70.5703125" style="54" customWidth="1"/>
    <col min="5377" max="5384" width="12.5703125" style="54" customWidth="1"/>
    <col min="5385" max="5385" width="4" style="54" customWidth="1"/>
    <col min="5386" max="5631" width="9.140625" style="54"/>
    <col min="5632" max="5632" width="70.5703125" style="54" customWidth="1"/>
    <col min="5633" max="5640" width="12.5703125" style="54" customWidth="1"/>
    <col min="5641" max="5641" width="4" style="54" customWidth="1"/>
    <col min="5642" max="5887" width="9.140625" style="54"/>
    <col min="5888" max="5888" width="70.5703125" style="54" customWidth="1"/>
    <col min="5889" max="5896" width="12.5703125" style="54" customWidth="1"/>
    <col min="5897" max="5897" width="4" style="54" customWidth="1"/>
    <col min="5898" max="6143" width="9.140625" style="54"/>
    <col min="6144" max="6144" width="70.5703125" style="54" customWidth="1"/>
    <col min="6145" max="6152" width="12.5703125" style="54" customWidth="1"/>
    <col min="6153" max="6153" width="4" style="54" customWidth="1"/>
    <col min="6154" max="6399" width="9.140625" style="54"/>
    <col min="6400" max="6400" width="70.5703125" style="54" customWidth="1"/>
    <col min="6401" max="6408" width="12.5703125" style="54" customWidth="1"/>
    <col min="6409" max="6409" width="4" style="54" customWidth="1"/>
    <col min="6410" max="6655" width="9.140625" style="54"/>
    <col min="6656" max="6656" width="70.5703125" style="54" customWidth="1"/>
    <col min="6657" max="6664" width="12.5703125" style="54" customWidth="1"/>
    <col min="6665" max="6665" width="4" style="54" customWidth="1"/>
    <col min="6666" max="6911" width="9.140625" style="54"/>
    <col min="6912" max="6912" width="70.5703125" style="54" customWidth="1"/>
    <col min="6913" max="6920" width="12.5703125" style="54" customWidth="1"/>
    <col min="6921" max="6921" width="4" style="54" customWidth="1"/>
    <col min="6922" max="7167" width="9.140625" style="54"/>
    <col min="7168" max="7168" width="70.5703125" style="54" customWidth="1"/>
    <col min="7169" max="7176" width="12.5703125" style="54" customWidth="1"/>
    <col min="7177" max="7177" width="4" style="54" customWidth="1"/>
    <col min="7178" max="7423" width="9.140625" style="54"/>
    <col min="7424" max="7424" width="70.5703125" style="54" customWidth="1"/>
    <col min="7425" max="7432" width="12.5703125" style="54" customWidth="1"/>
    <col min="7433" max="7433" width="4" style="54" customWidth="1"/>
    <col min="7434" max="7679" width="9.140625" style="54"/>
    <col min="7680" max="7680" width="70.5703125" style="54" customWidth="1"/>
    <col min="7681" max="7688" width="12.5703125" style="54" customWidth="1"/>
    <col min="7689" max="7689" width="4" style="54" customWidth="1"/>
    <col min="7690" max="7935" width="9.140625" style="54"/>
    <col min="7936" max="7936" width="70.5703125" style="54" customWidth="1"/>
    <col min="7937" max="7944" width="12.5703125" style="54" customWidth="1"/>
    <col min="7945" max="7945" width="4" style="54" customWidth="1"/>
    <col min="7946" max="8191" width="9.140625" style="54"/>
    <col min="8192" max="8192" width="70.5703125" style="54" customWidth="1"/>
    <col min="8193" max="8200" width="12.5703125" style="54" customWidth="1"/>
    <col min="8201" max="8201" width="4" style="54" customWidth="1"/>
    <col min="8202" max="8447" width="9.140625" style="54"/>
    <col min="8448" max="8448" width="70.5703125" style="54" customWidth="1"/>
    <col min="8449" max="8456" width="12.5703125" style="54" customWidth="1"/>
    <col min="8457" max="8457" width="4" style="54" customWidth="1"/>
    <col min="8458" max="8703" width="9.140625" style="54"/>
    <col min="8704" max="8704" width="70.5703125" style="54" customWidth="1"/>
    <col min="8705" max="8712" width="12.5703125" style="54" customWidth="1"/>
    <col min="8713" max="8713" width="4" style="54" customWidth="1"/>
    <col min="8714" max="8959" width="9.140625" style="54"/>
    <col min="8960" max="8960" width="70.5703125" style="54" customWidth="1"/>
    <col min="8961" max="8968" width="12.5703125" style="54" customWidth="1"/>
    <col min="8969" max="8969" width="4" style="54" customWidth="1"/>
    <col min="8970" max="9215" width="9.140625" style="54"/>
    <col min="9216" max="9216" width="70.5703125" style="54" customWidth="1"/>
    <col min="9217" max="9224" width="12.5703125" style="54" customWidth="1"/>
    <col min="9225" max="9225" width="4" style="54" customWidth="1"/>
    <col min="9226" max="9471" width="9.140625" style="54"/>
    <col min="9472" max="9472" width="70.5703125" style="54" customWidth="1"/>
    <col min="9473" max="9480" width="12.5703125" style="54" customWidth="1"/>
    <col min="9481" max="9481" width="4" style="54" customWidth="1"/>
    <col min="9482" max="9727" width="9.140625" style="54"/>
    <col min="9728" max="9728" width="70.5703125" style="54" customWidth="1"/>
    <col min="9729" max="9736" width="12.5703125" style="54" customWidth="1"/>
    <col min="9737" max="9737" width="4" style="54" customWidth="1"/>
    <col min="9738" max="9983" width="9.140625" style="54"/>
    <col min="9984" max="9984" width="70.5703125" style="54" customWidth="1"/>
    <col min="9985" max="9992" width="12.5703125" style="54" customWidth="1"/>
    <col min="9993" max="9993" width="4" style="54" customWidth="1"/>
    <col min="9994" max="10239" width="9.140625" style="54"/>
    <col min="10240" max="10240" width="70.5703125" style="54" customWidth="1"/>
    <col min="10241" max="10248" width="12.5703125" style="54" customWidth="1"/>
    <col min="10249" max="10249" width="4" style="54" customWidth="1"/>
    <col min="10250" max="10495" width="9.140625" style="54"/>
    <col min="10496" max="10496" width="70.5703125" style="54" customWidth="1"/>
    <col min="10497" max="10504" width="12.5703125" style="54" customWidth="1"/>
    <col min="10505" max="10505" width="4" style="54" customWidth="1"/>
    <col min="10506" max="10751" width="9.140625" style="54"/>
    <col min="10752" max="10752" width="70.5703125" style="54" customWidth="1"/>
    <col min="10753" max="10760" width="12.5703125" style="54" customWidth="1"/>
    <col min="10761" max="10761" width="4" style="54" customWidth="1"/>
    <col min="10762" max="11007" width="9.140625" style="54"/>
    <col min="11008" max="11008" width="70.5703125" style="54" customWidth="1"/>
    <col min="11009" max="11016" width="12.5703125" style="54" customWidth="1"/>
    <col min="11017" max="11017" width="4" style="54" customWidth="1"/>
    <col min="11018" max="11263" width="9.140625" style="54"/>
    <col min="11264" max="11264" width="70.5703125" style="54" customWidth="1"/>
    <col min="11265" max="11272" width="12.5703125" style="54" customWidth="1"/>
    <col min="11273" max="11273" width="4" style="54" customWidth="1"/>
    <col min="11274" max="11519" width="9.140625" style="54"/>
    <col min="11520" max="11520" width="70.5703125" style="54" customWidth="1"/>
    <col min="11521" max="11528" width="12.5703125" style="54" customWidth="1"/>
    <col min="11529" max="11529" width="4" style="54" customWidth="1"/>
    <col min="11530" max="11775" width="9.140625" style="54"/>
    <col min="11776" max="11776" width="70.5703125" style="54" customWidth="1"/>
    <col min="11777" max="11784" width="12.5703125" style="54" customWidth="1"/>
    <col min="11785" max="11785" width="4" style="54" customWidth="1"/>
    <col min="11786" max="12031" width="9.140625" style="54"/>
    <col min="12032" max="12032" width="70.5703125" style="54" customWidth="1"/>
    <col min="12033" max="12040" width="12.5703125" style="54" customWidth="1"/>
    <col min="12041" max="12041" width="4" style="54" customWidth="1"/>
    <col min="12042" max="12287" width="9.140625" style="54"/>
    <col min="12288" max="12288" width="70.5703125" style="54" customWidth="1"/>
    <col min="12289" max="12296" width="12.5703125" style="54" customWidth="1"/>
    <col min="12297" max="12297" width="4" style="54" customWidth="1"/>
    <col min="12298" max="12543" width="9.140625" style="54"/>
    <col min="12544" max="12544" width="70.5703125" style="54" customWidth="1"/>
    <col min="12545" max="12552" width="12.5703125" style="54" customWidth="1"/>
    <col min="12553" max="12553" width="4" style="54" customWidth="1"/>
    <col min="12554" max="12799" width="9.140625" style="54"/>
    <col min="12800" max="12800" width="70.5703125" style="54" customWidth="1"/>
    <col min="12801" max="12808" width="12.5703125" style="54" customWidth="1"/>
    <col min="12809" max="12809" width="4" style="54" customWidth="1"/>
    <col min="12810" max="13055" width="9.140625" style="54"/>
    <col min="13056" max="13056" width="70.5703125" style="54" customWidth="1"/>
    <col min="13057" max="13064" width="12.5703125" style="54" customWidth="1"/>
    <col min="13065" max="13065" width="4" style="54" customWidth="1"/>
    <col min="13066" max="13311" width="9.140625" style="54"/>
    <col min="13312" max="13312" width="70.5703125" style="54" customWidth="1"/>
    <col min="13313" max="13320" width="12.5703125" style="54" customWidth="1"/>
    <col min="13321" max="13321" width="4" style="54" customWidth="1"/>
    <col min="13322" max="13567" width="9.140625" style="54"/>
    <col min="13568" max="13568" width="70.5703125" style="54" customWidth="1"/>
    <col min="13569" max="13576" width="12.5703125" style="54" customWidth="1"/>
    <col min="13577" max="13577" width="4" style="54" customWidth="1"/>
    <col min="13578" max="13823" width="9.140625" style="54"/>
    <col min="13824" max="13824" width="70.5703125" style="54" customWidth="1"/>
    <col min="13825" max="13832" width="12.5703125" style="54" customWidth="1"/>
    <col min="13833" max="13833" width="4" style="54" customWidth="1"/>
    <col min="13834" max="14079" width="9.140625" style="54"/>
    <col min="14080" max="14080" width="70.5703125" style="54" customWidth="1"/>
    <col min="14081" max="14088" width="12.5703125" style="54" customWidth="1"/>
    <col min="14089" max="14089" width="4" style="54" customWidth="1"/>
    <col min="14090" max="14335" width="9.140625" style="54"/>
    <col min="14336" max="14336" width="70.5703125" style="54" customWidth="1"/>
    <col min="14337" max="14344" width="12.5703125" style="54" customWidth="1"/>
    <col min="14345" max="14345" width="4" style="54" customWidth="1"/>
    <col min="14346" max="14591" width="9.140625" style="54"/>
    <col min="14592" max="14592" width="70.5703125" style="54" customWidth="1"/>
    <col min="14593" max="14600" width="12.5703125" style="54" customWidth="1"/>
    <col min="14601" max="14601" width="4" style="54" customWidth="1"/>
    <col min="14602" max="14847" width="9.140625" style="54"/>
    <col min="14848" max="14848" width="70.5703125" style="54" customWidth="1"/>
    <col min="14849" max="14856" width="12.5703125" style="54" customWidth="1"/>
    <col min="14857" max="14857" width="4" style="54" customWidth="1"/>
    <col min="14858" max="15103" width="9.140625" style="54"/>
    <col min="15104" max="15104" width="70.5703125" style="54" customWidth="1"/>
    <col min="15105" max="15112" width="12.5703125" style="54" customWidth="1"/>
    <col min="15113" max="15113" width="4" style="54" customWidth="1"/>
    <col min="15114" max="15359" width="9.140625" style="54"/>
    <col min="15360" max="15360" width="70.5703125" style="54" customWidth="1"/>
    <col min="15361" max="15368" width="12.5703125" style="54" customWidth="1"/>
    <col min="15369" max="15369" width="4" style="54" customWidth="1"/>
    <col min="15370" max="15615" width="9.140625" style="54"/>
    <col min="15616" max="15616" width="70.5703125" style="54" customWidth="1"/>
    <col min="15617" max="15624" width="12.5703125" style="54" customWidth="1"/>
    <col min="15625" max="15625" width="4" style="54" customWidth="1"/>
    <col min="15626" max="15871" width="9.140625" style="54"/>
    <col min="15872" max="15872" width="70.5703125" style="54" customWidth="1"/>
    <col min="15873" max="15880" width="12.5703125" style="54" customWidth="1"/>
    <col min="15881" max="15881" width="4" style="54" customWidth="1"/>
    <col min="15882" max="16127" width="9.140625" style="54"/>
    <col min="16128" max="16128" width="70.5703125" style="54" customWidth="1"/>
    <col min="16129" max="16136" width="12.5703125" style="54" customWidth="1"/>
    <col min="16137" max="16137" width="4" style="54" customWidth="1"/>
    <col min="16138" max="16384" width="9.140625" style="54"/>
  </cols>
  <sheetData>
    <row r="1" spans="1:12" s="51" customFormat="1" ht="26.25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51" customFormat="1" ht="26.25" x14ac:dyDescent="0.4">
      <c r="A2" s="117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4" spans="1:12" x14ac:dyDescent="0.2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75" x14ac:dyDescent="0.25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4.25" x14ac:dyDescent="0.2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4.25" x14ac:dyDescent="0.2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4.25" x14ac:dyDescent="0.2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4.25" x14ac:dyDescent="0.2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4.25" x14ac:dyDescent="0.2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4.25" x14ac:dyDescent="0.2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4.25" x14ac:dyDescent="0.2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4.25" x14ac:dyDescent="0.2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4.25" x14ac:dyDescent="0.2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4.25" x14ac:dyDescent="0.2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4.25" x14ac:dyDescent="0.2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4.25" x14ac:dyDescent="0.2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4.25" x14ac:dyDescent="0.2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4.25" x14ac:dyDescent="0.2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4.25" x14ac:dyDescent="0.2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4.25" x14ac:dyDescent="0.2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4.25" x14ac:dyDescent="0.2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4.25" x14ac:dyDescent="0.2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4.25" x14ac:dyDescent="0.2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4.25" x14ac:dyDescent="0.2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4.25" x14ac:dyDescent="0.2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4.25" x14ac:dyDescent="0.2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4.25" x14ac:dyDescent="0.2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4.25" x14ac:dyDescent="0.2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4.25" x14ac:dyDescent="0.2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4.25" x14ac:dyDescent="0.2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4.25" x14ac:dyDescent="0.2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4.25" x14ac:dyDescent="0.2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4.25" x14ac:dyDescent="0.2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4.25" x14ac:dyDescent="0.2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4.25" x14ac:dyDescent="0.2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4.25" x14ac:dyDescent="0.2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4.25" x14ac:dyDescent="0.2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4.25" x14ac:dyDescent="0.2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4.25" x14ac:dyDescent="0.2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4.25" x14ac:dyDescent="0.2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4.25" x14ac:dyDescent="0.2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4.25" x14ac:dyDescent="0.2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4.25" x14ac:dyDescent="0.2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4.25" x14ac:dyDescent="0.2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4.25" x14ac:dyDescent="0.2">
      <c r="A114" s="83" t="s">
        <v>58</v>
      </c>
    </row>
    <row r="115" spans="1:1" ht="14.25" x14ac:dyDescent="0.2">
      <c r="A115" s="83" t="s">
        <v>84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s="1" customFormat="1" ht="26.25" x14ac:dyDescent="0.4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F40" activePane="bottomRight" state="frozen"/>
      <selection pane="topRight" activeCell="B1" sqref="B1"/>
      <selection pane="bottomLeft" activeCell="A7" sqref="A7"/>
      <selection pane="bottomRight" activeCell="N43" sqref="N43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6">
        <f>SUM(E43:M43)</f>
        <v>90765278.671000004</v>
      </c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6">
        <f>SUM(E77:M77)</f>
        <v>16094</v>
      </c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J1"/>
    </sheetView>
  </sheetViews>
  <sheetFormatPr defaultRowHeight="12.75" x14ac:dyDescent="0.2"/>
  <cols>
    <col min="1" max="1" width="76" style="88" customWidth="1"/>
    <col min="2" max="10" width="12.5703125" style="84" customWidth="1"/>
    <col min="11" max="87" width="9.140625" style="54"/>
    <col min="88" max="88" width="69.42578125" style="54" customWidth="1"/>
    <col min="89" max="98" width="12.5703125" style="54" customWidth="1"/>
    <col min="99" max="343" width="9.140625" style="54"/>
    <col min="344" max="344" width="69.42578125" style="54" customWidth="1"/>
    <col min="345" max="354" width="12.5703125" style="54" customWidth="1"/>
    <col min="355" max="599" width="9.140625" style="54"/>
    <col min="600" max="600" width="69.42578125" style="54" customWidth="1"/>
    <col min="601" max="610" width="12.5703125" style="54" customWidth="1"/>
    <col min="611" max="855" width="9.140625" style="54"/>
    <col min="856" max="856" width="69.42578125" style="54" customWidth="1"/>
    <col min="857" max="866" width="12.5703125" style="54" customWidth="1"/>
    <col min="867" max="1111" width="9.140625" style="54"/>
    <col min="1112" max="1112" width="69.42578125" style="54" customWidth="1"/>
    <col min="1113" max="1122" width="12.5703125" style="54" customWidth="1"/>
    <col min="1123" max="1367" width="9.140625" style="54"/>
    <col min="1368" max="1368" width="69.42578125" style="54" customWidth="1"/>
    <col min="1369" max="1378" width="12.5703125" style="54" customWidth="1"/>
    <col min="1379" max="1623" width="9.140625" style="54"/>
    <col min="1624" max="1624" width="69.42578125" style="54" customWidth="1"/>
    <col min="1625" max="1634" width="12.5703125" style="54" customWidth="1"/>
    <col min="1635" max="1879" width="9.140625" style="54"/>
    <col min="1880" max="1880" width="69.42578125" style="54" customWidth="1"/>
    <col min="1881" max="1890" width="12.5703125" style="54" customWidth="1"/>
    <col min="1891" max="2135" width="9.140625" style="54"/>
    <col min="2136" max="2136" width="69.42578125" style="54" customWidth="1"/>
    <col min="2137" max="2146" width="12.5703125" style="54" customWidth="1"/>
    <col min="2147" max="2391" width="9.140625" style="54"/>
    <col min="2392" max="2392" width="69.42578125" style="54" customWidth="1"/>
    <col min="2393" max="2402" width="12.5703125" style="54" customWidth="1"/>
    <col min="2403" max="2647" width="9.140625" style="54"/>
    <col min="2648" max="2648" width="69.42578125" style="54" customWidth="1"/>
    <col min="2649" max="2658" width="12.5703125" style="54" customWidth="1"/>
    <col min="2659" max="2903" width="9.140625" style="54"/>
    <col min="2904" max="2904" width="69.42578125" style="54" customWidth="1"/>
    <col min="2905" max="2914" width="12.5703125" style="54" customWidth="1"/>
    <col min="2915" max="3159" width="9.140625" style="54"/>
    <col min="3160" max="3160" width="69.42578125" style="54" customWidth="1"/>
    <col min="3161" max="3170" width="12.5703125" style="54" customWidth="1"/>
    <col min="3171" max="3415" width="9.140625" style="54"/>
    <col min="3416" max="3416" width="69.42578125" style="54" customWidth="1"/>
    <col min="3417" max="3426" width="12.5703125" style="54" customWidth="1"/>
    <col min="3427" max="3671" width="9.140625" style="54"/>
    <col min="3672" max="3672" width="69.42578125" style="54" customWidth="1"/>
    <col min="3673" max="3682" width="12.5703125" style="54" customWidth="1"/>
    <col min="3683" max="3927" width="9.140625" style="54"/>
    <col min="3928" max="3928" width="69.42578125" style="54" customWidth="1"/>
    <col min="3929" max="3938" width="12.5703125" style="54" customWidth="1"/>
    <col min="3939" max="4183" width="9.140625" style="54"/>
    <col min="4184" max="4184" width="69.42578125" style="54" customWidth="1"/>
    <col min="4185" max="4194" width="12.5703125" style="54" customWidth="1"/>
    <col min="4195" max="4439" width="9.140625" style="54"/>
    <col min="4440" max="4440" width="69.42578125" style="54" customWidth="1"/>
    <col min="4441" max="4450" width="12.5703125" style="54" customWidth="1"/>
    <col min="4451" max="4695" width="9.140625" style="54"/>
    <col min="4696" max="4696" width="69.42578125" style="54" customWidth="1"/>
    <col min="4697" max="4706" width="12.5703125" style="54" customWidth="1"/>
    <col min="4707" max="4951" width="9.140625" style="54"/>
    <col min="4952" max="4952" width="69.42578125" style="54" customWidth="1"/>
    <col min="4953" max="4962" width="12.5703125" style="54" customWidth="1"/>
    <col min="4963" max="5207" width="9.140625" style="54"/>
    <col min="5208" max="5208" width="69.42578125" style="54" customWidth="1"/>
    <col min="5209" max="5218" width="12.5703125" style="54" customWidth="1"/>
    <col min="5219" max="5463" width="9.140625" style="54"/>
    <col min="5464" max="5464" width="69.42578125" style="54" customWidth="1"/>
    <col min="5465" max="5474" width="12.5703125" style="54" customWidth="1"/>
    <col min="5475" max="5719" width="9.140625" style="54"/>
    <col min="5720" max="5720" width="69.42578125" style="54" customWidth="1"/>
    <col min="5721" max="5730" width="12.5703125" style="54" customWidth="1"/>
    <col min="5731" max="5975" width="9.140625" style="54"/>
    <col min="5976" max="5976" width="69.42578125" style="54" customWidth="1"/>
    <col min="5977" max="5986" width="12.5703125" style="54" customWidth="1"/>
    <col min="5987" max="6231" width="9.140625" style="54"/>
    <col min="6232" max="6232" width="69.42578125" style="54" customWidth="1"/>
    <col min="6233" max="6242" width="12.5703125" style="54" customWidth="1"/>
    <col min="6243" max="6487" width="9.140625" style="54"/>
    <col min="6488" max="6488" width="69.42578125" style="54" customWidth="1"/>
    <col min="6489" max="6498" width="12.5703125" style="54" customWidth="1"/>
    <col min="6499" max="6743" width="9.140625" style="54"/>
    <col min="6744" max="6744" width="69.42578125" style="54" customWidth="1"/>
    <col min="6745" max="6754" width="12.5703125" style="54" customWidth="1"/>
    <col min="6755" max="6999" width="9.140625" style="54"/>
    <col min="7000" max="7000" width="69.42578125" style="54" customWidth="1"/>
    <col min="7001" max="7010" width="12.5703125" style="54" customWidth="1"/>
    <col min="7011" max="7255" width="9.140625" style="54"/>
    <col min="7256" max="7256" width="69.42578125" style="54" customWidth="1"/>
    <col min="7257" max="7266" width="12.5703125" style="54" customWidth="1"/>
    <col min="7267" max="7511" width="9.140625" style="54"/>
    <col min="7512" max="7512" width="69.42578125" style="54" customWidth="1"/>
    <col min="7513" max="7522" width="12.5703125" style="54" customWidth="1"/>
    <col min="7523" max="7767" width="9.140625" style="54"/>
    <col min="7768" max="7768" width="69.42578125" style="54" customWidth="1"/>
    <col min="7769" max="7778" width="12.5703125" style="54" customWidth="1"/>
    <col min="7779" max="8023" width="9.140625" style="54"/>
    <col min="8024" max="8024" width="69.42578125" style="54" customWidth="1"/>
    <col min="8025" max="8034" width="12.5703125" style="54" customWidth="1"/>
    <col min="8035" max="8279" width="9.140625" style="54"/>
    <col min="8280" max="8280" width="69.42578125" style="54" customWidth="1"/>
    <col min="8281" max="8290" width="12.5703125" style="54" customWidth="1"/>
    <col min="8291" max="8535" width="9.140625" style="54"/>
    <col min="8536" max="8536" width="69.42578125" style="54" customWidth="1"/>
    <col min="8537" max="8546" width="12.5703125" style="54" customWidth="1"/>
    <col min="8547" max="8791" width="9.140625" style="54"/>
    <col min="8792" max="8792" width="69.42578125" style="54" customWidth="1"/>
    <col min="8793" max="8802" width="12.5703125" style="54" customWidth="1"/>
    <col min="8803" max="9047" width="9.140625" style="54"/>
    <col min="9048" max="9048" width="69.42578125" style="54" customWidth="1"/>
    <col min="9049" max="9058" width="12.5703125" style="54" customWidth="1"/>
    <col min="9059" max="9303" width="9.140625" style="54"/>
    <col min="9304" max="9304" width="69.42578125" style="54" customWidth="1"/>
    <col min="9305" max="9314" width="12.5703125" style="54" customWidth="1"/>
    <col min="9315" max="9559" width="9.140625" style="54"/>
    <col min="9560" max="9560" width="69.42578125" style="54" customWidth="1"/>
    <col min="9561" max="9570" width="12.5703125" style="54" customWidth="1"/>
    <col min="9571" max="9815" width="9.140625" style="54"/>
    <col min="9816" max="9816" width="69.42578125" style="54" customWidth="1"/>
    <col min="9817" max="9826" width="12.5703125" style="54" customWidth="1"/>
    <col min="9827" max="10071" width="9.140625" style="54"/>
    <col min="10072" max="10072" width="69.42578125" style="54" customWidth="1"/>
    <col min="10073" max="10082" width="12.5703125" style="54" customWidth="1"/>
    <col min="10083" max="10327" width="9.140625" style="54"/>
    <col min="10328" max="10328" width="69.42578125" style="54" customWidth="1"/>
    <col min="10329" max="10338" width="12.5703125" style="54" customWidth="1"/>
    <col min="10339" max="10583" width="9.140625" style="54"/>
    <col min="10584" max="10584" width="69.42578125" style="54" customWidth="1"/>
    <col min="10585" max="10594" width="12.5703125" style="54" customWidth="1"/>
    <col min="10595" max="10839" width="9.140625" style="54"/>
    <col min="10840" max="10840" width="69.42578125" style="54" customWidth="1"/>
    <col min="10841" max="10850" width="12.5703125" style="54" customWidth="1"/>
    <col min="10851" max="11095" width="9.140625" style="54"/>
    <col min="11096" max="11096" width="69.42578125" style="54" customWidth="1"/>
    <col min="11097" max="11106" width="12.5703125" style="54" customWidth="1"/>
    <col min="11107" max="11351" width="9.140625" style="54"/>
    <col min="11352" max="11352" width="69.42578125" style="54" customWidth="1"/>
    <col min="11353" max="11362" width="12.5703125" style="54" customWidth="1"/>
    <col min="11363" max="11607" width="9.140625" style="54"/>
    <col min="11608" max="11608" width="69.42578125" style="54" customWidth="1"/>
    <col min="11609" max="11618" width="12.5703125" style="54" customWidth="1"/>
    <col min="11619" max="11863" width="9.140625" style="54"/>
    <col min="11864" max="11864" width="69.42578125" style="54" customWidth="1"/>
    <col min="11865" max="11874" width="12.5703125" style="54" customWidth="1"/>
    <col min="11875" max="12119" width="9.140625" style="54"/>
    <col min="12120" max="12120" width="69.42578125" style="54" customWidth="1"/>
    <col min="12121" max="12130" width="12.5703125" style="54" customWidth="1"/>
    <col min="12131" max="12375" width="9.140625" style="54"/>
    <col min="12376" max="12376" width="69.42578125" style="54" customWidth="1"/>
    <col min="12377" max="12386" width="12.5703125" style="54" customWidth="1"/>
    <col min="12387" max="12631" width="9.140625" style="54"/>
    <col min="12632" max="12632" width="69.42578125" style="54" customWidth="1"/>
    <col min="12633" max="12642" width="12.5703125" style="54" customWidth="1"/>
    <col min="12643" max="12887" width="9.140625" style="54"/>
    <col min="12888" max="12888" width="69.42578125" style="54" customWidth="1"/>
    <col min="12889" max="12898" width="12.5703125" style="54" customWidth="1"/>
    <col min="12899" max="13143" width="9.140625" style="54"/>
    <col min="13144" max="13144" width="69.42578125" style="54" customWidth="1"/>
    <col min="13145" max="13154" width="12.5703125" style="54" customWidth="1"/>
    <col min="13155" max="13399" width="9.140625" style="54"/>
    <col min="13400" max="13400" width="69.42578125" style="54" customWidth="1"/>
    <col min="13401" max="13410" width="12.5703125" style="54" customWidth="1"/>
    <col min="13411" max="13655" width="9.140625" style="54"/>
    <col min="13656" max="13656" width="69.42578125" style="54" customWidth="1"/>
    <col min="13657" max="13666" width="12.5703125" style="54" customWidth="1"/>
    <col min="13667" max="13911" width="9.140625" style="54"/>
    <col min="13912" max="13912" width="69.42578125" style="54" customWidth="1"/>
    <col min="13913" max="13922" width="12.5703125" style="54" customWidth="1"/>
    <col min="13923" max="14167" width="9.140625" style="54"/>
    <col min="14168" max="14168" width="69.42578125" style="54" customWidth="1"/>
    <col min="14169" max="14178" width="12.5703125" style="54" customWidth="1"/>
    <col min="14179" max="14423" width="9.140625" style="54"/>
    <col min="14424" max="14424" width="69.42578125" style="54" customWidth="1"/>
    <col min="14425" max="14434" width="12.5703125" style="54" customWidth="1"/>
    <col min="14435" max="14679" width="9.140625" style="54"/>
    <col min="14680" max="14680" width="69.42578125" style="54" customWidth="1"/>
    <col min="14681" max="14690" width="12.5703125" style="54" customWidth="1"/>
    <col min="14691" max="14935" width="9.140625" style="54"/>
    <col min="14936" max="14936" width="69.42578125" style="54" customWidth="1"/>
    <col min="14937" max="14946" width="12.5703125" style="54" customWidth="1"/>
    <col min="14947" max="15191" width="9.140625" style="54"/>
    <col min="15192" max="15192" width="69.42578125" style="54" customWidth="1"/>
    <col min="15193" max="15202" width="12.5703125" style="54" customWidth="1"/>
    <col min="15203" max="15447" width="9.140625" style="54"/>
    <col min="15448" max="15448" width="69.42578125" style="54" customWidth="1"/>
    <col min="15449" max="15458" width="12.5703125" style="54" customWidth="1"/>
    <col min="15459" max="15703" width="9.140625" style="54"/>
    <col min="15704" max="15704" width="69.42578125" style="54" customWidth="1"/>
    <col min="15705" max="15714" width="12.5703125" style="54" customWidth="1"/>
    <col min="15715" max="15959" width="9.140625" style="54"/>
    <col min="15960" max="15960" width="69.42578125" style="54" customWidth="1"/>
    <col min="15961" max="15970" width="12.5703125" style="54" customWidth="1"/>
    <col min="15971" max="16379" width="9.140625" style="54"/>
    <col min="16380" max="16382" width="9.140625" style="54" customWidth="1"/>
    <col min="16383" max="16384" width="9.140625" style="54"/>
  </cols>
  <sheetData>
    <row r="1" spans="1:10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s="51" customFormat="1" ht="26.25" customHeight="1" x14ac:dyDescent="0.4">
      <c r="A2" s="117" t="s">
        <v>98</v>
      </c>
      <c r="B2" s="117"/>
      <c r="C2" s="117"/>
      <c r="D2" s="117"/>
      <c r="E2" s="117"/>
      <c r="F2" s="117"/>
      <c r="G2" s="117"/>
      <c r="H2" s="117"/>
      <c r="I2" s="117"/>
      <c r="J2" s="117"/>
    </row>
    <row r="4" spans="1:10" x14ac:dyDescent="0.2">
      <c r="A4" s="52"/>
      <c r="B4" s="53"/>
      <c r="C4" s="53"/>
      <c r="D4" s="53"/>
      <c r="E4" s="53"/>
      <c r="F4" s="53"/>
      <c r="G4" s="53"/>
      <c r="H4" s="53"/>
      <c r="I4" s="53"/>
      <c r="J4" s="53"/>
    </row>
    <row r="5" spans="1:10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</row>
    <row r="6" spans="1:10" x14ac:dyDescent="0.2">
      <c r="A6" s="58"/>
      <c r="B6" s="59"/>
      <c r="C6" s="59"/>
      <c r="D6" s="59"/>
      <c r="E6" s="59"/>
      <c r="F6" s="59"/>
      <c r="G6" s="59"/>
      <c r="H6" s="59"/>
      <c r="I6" s="59"/>
      <c r="J6" s="59"/>
    </row>
    <row r="7" spans="1:10" x14ac:dyDescent="0.2">
      <c r="A7" s="60"/>
      <c r="B7" s="61"/>
      <c r="C7" s="61"/>
      <c r="D7" s="61"/>
      <c r="E7" s="61"/>
      <c r="F7" s="61"/>
      <c r="G7" s="61"/>
      <c r="H7" s="61"/>
      <c r="I7" s="61"/>
      <c r="J7" s="61"/>
    </row>
    <row r="8" spans="1:10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" si="4">SUM(J9:J13)</f>
        <v>295108148.85000002</v>
      </c>
    </row>
    <row r="9" spans="1:10" x14ac:dyDescent="0.2">
      <c r="A9" s="64" t="s">
        <v>3</v>
      </c>
      <c r="B9" s="65">
        <f t="shared" ref="B9:C9" si="5">B20</f>
        <v>69091858.379999995</v>
      </c>
      <c r="C9" s="65">
        <f t="shared" si="5"/>
        <v>56433777.49000001</v>
      </c>
      <c r="D9" s="65">
        <f t="shared" ref="D9:E9" si="6">D20</f>
        <v>47880580.289999999</v>
      </c>
      <c r="E9" s="65">
        <f t="shared" si="6"/>
        <v>46735083.790000007</v>
      </c>
      <c r="F9" s="65">
        <f t="shared" ref="F9:G9" si="7">F20</f>
        <v>45334810.719999999</v>
      </c>
      <c r="G9" s="65">
        <f t="shared" si="7"/>
        <v>44575954.50999999</v>
      </c>
      <c r="H9" s="65">
        <f t="shared" ref="H9:I9" si="8">H20</f>
        <v>56787666.449999988</v>
      </c>
      <c r="I9" s="65">
        <f t="shared" si="8"/>
        <v>60209162.899999999</v>
      </c>
      <c r="J9" s="65">
        <f t="shared" ref="J9" si="9">J20</f>
        <v>61660678.450000003</v>
      </c>
    </row>
    <row r="10" spans="1:10" x14ac:dyDescent="0.2">
      <c r="A10" s="64" t="s">
        <v>4</v>
      </c>
      <c r="B10" s="65">
        <f t="shared" ref="B10:C10" si="10">B65</f>
        <v>90101353.189999998</v>
      </c>
      <c r="C10" s="65">
        <f t="shared" si="10"/>
        <v>238654354.59999999</v>
      </c>
      <c r="D10" s="65">
        <f t="shared" ref="D10:E10" si="11">D65</f>
        <v>24273268.199999999</v>
      </c>
      <c r="E10" s="65">
        <f t="shared" si="11"/>
        <v>71245829.820000008</v>
      </c>
      <c r="F10" s="65">
        <f t="shared" ref="F10:G10" si="12">F65</f>
        <v>79313572.060000002</v>
      </c>
      <c r="G10" s="65">
        <f t="shared" si="12"/>
        <v>111369333.95</v>
      </c>
      <c r="H10" s="65">
        <f t="shared" ref="H10:I10" si="13">H65</f>
        <v>123890475.78999999</v>
      </c>
      <c r="I10" s="65">
        <f t="shared" si="13"/>
        <v>119199879.59999999</v>
      </c>
      <c r="J10" s="65">
        <f t="shared" ref="J10" si="14">J65</f>
        <v>129690861.08</v>
      </c>
    </row>
    <row r="11" spans="1:10" x14ac:dyDescent="0.2">
      <c r="A11" s="64" t="s">
        <v>5</v>
      </c>
      <c r="B11" s="65">
        <f t="shared" ref="B11:C11" si="15">B88</f>
        <v>78350835.790000007</v>
      </c>
      <c r="C11" s="65">
        <f t="shared" si="15"/>
        <v>82511827.379999995</v>
      </c>
      <c r="D11" s="65">
        <f t="shared" ref="D11:E11" si="16">D88</f>
        <v>77291232.409999996</v>
      </c>
      <c r="E11" s="65">
        <f t="shared" si="16"/>
        <v>80730605.859999999</v>
      </c>
      <c r="F11" s="65">
        <f t="shared" ref="F11:G11" si="17">F88</f>
        <v>48780962.269999996</v>
      </c>
      <c r="G11" s="65">
        <f t="shared" si="17"/>
        <v>42118046.609999999</v>
      </c>
      <c r="H11" s="65">
        <f t="shared" ref="H11:I11" si="18">H88</f>
        <v>58024219.32</v>
      </c>
      <c r="I11" s="65">
        <f t="shared" si="18"/>
        <v>69761015.629999995</v>
      </c>
      <c r="J11" s="65">
        <f t="shared" ref="J11" si="19">J88</f>
        <v>77635607.519999996</v>
      </c>
    </row>
    <row r="12" spans="1:10" x14ac:dyDescent="0.2">
      <c r="A12" s="64" t="s">
        <v>6</v>
      </c>
      <c r="B12" s="65">
        <f t="shared" ref="B12:C12" si="20">B99</f>
        <v>35268101.329999998</v>
      </c>
      <c r="C12" s="65">
        <f t="shared" si="20"/>
        <v>27909179.270000003</v>
      </c>
      <c r="D12" s="65">
        <f t="shared" ref="D12:E12" si="21">D99</f>
        <v>27694340.240000002</v>
      </c>
      <c r="E12" s="65">
        <f t="shared" si="21"/>
        <v>11012490.450000001</v>
      </c>
      <c r="F12" s="115">
        <f t="shared" ref="F12:G12" si="22">F99</f>
        <v>4456198.9399999995</v>
      </c>
      <c r="G12" s="65">
        <f t="shared" si="22"/>
        <v>16499595.08</v>
      </c>
      <c r="H12" s="65">
        <f t="shared" ref="H12:I12" si="23">H99</f>
        <v>25738563.920000002</v>
      </c>
      <c r="I12" s="65">
        <f t="shared" si="23"/>
        <v>27164352.149999999</v>
      </c>
      <c r="J12" s="65">
        <f t="shared" ref="J12" si="24">J99</f>
        <v>26087230.009999998</v>
      </c>
    </row>
    <row r="13" spans="1:10" x14ac:dyDescent="0.2">
      <c r="A13" s="64" t="s">
        <v>7</v>
      </c>
      <c r="B13" s="66">
        <f t="shared" ref="B13:C13" si="25">B108</f>
        <v>626983.15</v>
      </c>
      <c r="C13" s="66">
        <f t="shared" si="25"/>
        <v>384665.61</v>
      </c>
      <c r="D13" s="66">
        <f t="shared" ref="D13:E13" si="26">D108</f>
        <v>307470.07</v>
      </c>
      <c r="E13" s="66">
        <f t="shared" si="26"/>
        <v>42549.81</v>
      </c>
      <c r="F13" s="66">
        <f t="shared" ref="F13:G13" si="27">F108</f>
        <v>107487.83</v>
      </c>
      <c r="G13" s="66">
        <f t="shared" si="27"/>
        <v>249809.83</v>
      </c>
      <c r="H13" s="66">
        <f t="shared" ref="H13:I13" si="28">H108</f>
        <v>56579.18</v>
      </c>
      <c r="I13" s="66">
        <f t="shared" si="28"/>
        <v>27844.17</v>
      </c>
      <c r="J13" s="66">
        <f t="shared" ref="J13" si="29">J108</f>
        <v>33771.79</v>
      </c>
    </row>
    <row r="14" spans="1:10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</row>
    <row r="15" spans="1:10" ht="14.25" x14ac:dyDescent="0.2">
      <c r="A15" s="62" t="s">
        <v>8</v>
      </c>
      <c r="B15" s="63">
        <f t="shared" ref="B15:C15" si="30">SUM(B16:B17)</f>
        <v>470434798.71999985</v>
      </c>
      <c r="C15" s="63">
        <f t="shared" si="30"/>
        <v>427819740.19</v>
      </c>
      <c r="D15" s="63">
        <f t="shared" ref="D15:E15" si="31">SUM(D16:D17)</f>
        <v>511524742.77000004</v>
      </c>
      <c r="E15" s="63">
        <f t="shared" si="31"/>
        <v>442479313.74000007</v>
      </c>
      <c r="F15" s="63">
        <f t="shared" ref="F15:G15" si="32">SUM(F16:F17)</f>
        <v>379404674.3499999</v>
      </c>
      <c r="G15" s="63">
        <f t="shared" si="32"/>
        <v>462484081.07000011</v>
      </c>
      <c r="H15" s="63">
        <f t="shared" ref="H15:I15" si="33">SUM(H16:H17)</f>
        <v>458345122.49000007</v>
      </c>
      <c r="I15" s="63">
        <f t="shared" si="33"/>
        <v>444548397.39999992</v>
      </c>
      <c r="J15" s="63">
        <f t="shared" ref="J15" si="34">SUM(J16:J17)</f>
        <v>490663857.16000009</v>
      </c>
    </row>
    <row r="16" spans="1:10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</row>
    <row r="17" spans="1:10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</row>
    <row r="18" spans="1:10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</row>
    <row r="19" spans="1:10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</row>
    <row r="20" spans="1:10" ht="14.25" x14ac:dyDescent="0.2">
      <c r="A20" s="62" t="s">
        <v>11</v>
      </c>
      <c r="B20" s="69">
        <f t="shared" ref="B20:C20" si="35">SUM(B21:B40)</f>
        <v>69091858.379999995</v>
      </c>
      <c r="C20" s="69">
        <f t="shared" si="35"/>
        <v>56433777.49000001</v>
      </c>
      <c r="D20" s="69">
        <f t="shared" ref="D20:E20" si="36">SUM(D21:D40)</f>
        <v>47880580.289999999</v>
      </c>
      <c r="E20" s="69">
        <f t="shared" si="36"/>
        <v>46735083.790000007</v>
      </c>
      <c r="F20" s="69">
        <f t="shared" ref="F20:G20" si="37">SUM(F21:F40)</f>
        <v>45334810.719999999</v>
      </c>
      <c r="G20" s="69">
        <f t="shared" si="37"/>
        <v>44575954.50999999</v>
      </c>
      <c r="H20" s="69">
        <f t="shared" ref="H20:I20" si="38">SUM(H21:H40)</f>
        <v>56787666.449999988</v>
      </c>
      <c r="I20" s="69">
        <f t="shared" si="38"/>
        <v>60209162.899999999</v>
      </c>
      <c r="J20" s="69">
        <f t="shared" ref="J20" si="39">SUM(J21:J40)</f>
        <v>61660678.450000003</v>
      </c>
    </row>
    <row r="21" spans="1:10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</row>
    <row r="22" spans="1:10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</row>
    <row r="23" spans="1:10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</row>
    <row r="24" spans="1:10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</row>
    <row r="25" spans="1:10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</row>
    <row r="26" spans="1:10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</row>
    <row r="27" spans="1:10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</row>
    <row r="28" spans="1:10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</row>
    <row r="29" spans="1:10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</row>
    <row r="30" spans="1:10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</row>
    <row r="31" spans="1:10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</row>
    <row r="32" spans="1:10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</row>
    <row r="33" spans="1:10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</row>
    <row r="34" spans="1:10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</row>
    <row r="35" spans="1:10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</row>
    <row r="36" spans="1:10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</row>
    <row r="37" spans="1:10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</row>
    <row r="38" spans="1:10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</row>
    <row r="39" spans="1:10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</row>
    <row r="40" spans="1:10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</row>
    <row r="41" spans="1:10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</row>
    <row r="42" spans="1:10" ht="14.25" x14ac:dyDescent="0.2">
      <c r="A42" s="62" t="s">
        <v>32</v>
      </c>
      <c r="B42" s="72">
        <f t="shared" ref="B42:C42" si="40">SUM(B43:B62)</f>
        <v>15360651.806000002</v>
      </c>
      <c r="C42" s="72">
        <f t="shared" si="40"/>
        <v>12522533.147999998</v>
      </c>
      <c r="D42" s="72">
        <f t="shared" ref="D42:E42" si="41">SUM(D43:D62)</f>
        <v>9458799.1579999998</v>
      </c>
      <c r="E42" s="72">
        <f t="shared" si="41"/>
        <v>8874328.1250000019</v>
      </c>
      <c r="F42" s="72">
        <f t="shared" ref="F42:G42" si="42">SUM(F43:F62)</f>
        <v>8526379.1689999998</v>
      </c>
      <c r="G42" s="72">
        <f t="shared" si="42"/>
        <v>7991823.3190000001</v>
      </c>
      <c r="H42" s="72">
        <f t="shared" ref="H42:I42" si="43">SUM(H43:H62)</f>
        <v>10579136.060000001</v>
      </c>
      <c r="I42" s="72">
        <f t="shared" si="43"/>
        <v>11315054.701000001</v>
      </c>
      <c r="J42" s="72">
        <f t="shared" ref="J42" si="44">SUM(J43:J62)</f>
        <v>11709297.923000002</v>
      </c>
    </row>
    <row r="43" spans="1:10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</row>
    <row r="44" spans="1:10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</row>
    <row r="45" spans="1:10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</row>
    <row r="46" spans="1:10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</row>
    <row r="47" spans="1:10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</row>
    <row r="48" spans="1:10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</row>
    <row r="49" spans="1:10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</row>
    <row r="50" spans="1:10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</row>
    <row r="51" spans="1:10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</row>
    <row r="52" spans="1:10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</row>
    <row r="53" spans="1:10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</row>
    <row r="54" spans="1:10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</row>
    <row r="55" spans="1:10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</row>
    <row r="56" spans="1:10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</row>
    <row r="57" spans="1:10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</row>
    <row r="58" spans="1:10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</row>
    <row r="59" spans="1:10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</row>
    <row r="60" spans="1:10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</row>
    <row r="61" spans="1:10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</row>
    <row r="62" spans="1:10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</row>
    <row r="63" spans="1:10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</row>
    <row r="64" spans="1:10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</row>
    <row r="65" spans="1:10" ht="14.25" x14ac:dyDescent="0.2">
      <c r="A65" s="62" t="s">
        <v>36</v>
      </c>
      <c r="B65" s="69">
        <f t="shared" ref="B65:C65" si="45">SUM(B66:B74)</f>
        <v>90101353.189999998</v>
      </c>
      <c r="C65" s="69">
        <f t="shared" si="45"/>
        <v>238654354.59999999</v>
      </c>
      <c r="D65" s="69">
        <f t="shared" ref="D65:E65" si="46">SUM(D66:D74)</f>
        <v>24273268.199999999</v>
      </c>
      <c r="E65" s="69">
        <f t="shared" si="46"/>
        <v>71245829.820000008</v>
      </c>
      <c r="F65" s="69">
        <f t="shared" ref="F65:G65" si="47">SUM(F66:F74)</f>
        <v>79313572.060000002</v>
      </c>
      <c r="G65" s="69">
        <f t="shared" si="47"/>
        <v>111369333.95</v>
      </c>
      <c r="H65" s="69">
        <f t="shared" ref="H65:I65" si="48">SUM(H66:H74)</f>
        <v>123890475.78999999</v>
      </c>
      <c r="I65" s="69">
        <f t="shared" si="48"/>
        <v>119199879.59999999</v>
      </c>
      <c r="J65" s="69">
        <f t="shared" ref="J65" si="49">SUM(J66:J74)</f>
        <v>129690861.08</v>
      </c>
    </row>
    <row r="66" spans="1:10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</row>
    <row r="67" spans="1:10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</row>
    <row r="68" spans="1:10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</row>
    <row r="69" spans="1:10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</row>
    <row r="70" spans="1:10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</row>
    <row r="71" spans="1:10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</row>
    <row r="72" spans="1:10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</row>
    <row r="73" spans="1:10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</row>
    <row r="74" spans="1:10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</row>
    <row r="75" spans="1:10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</row>
    <row r="76" spans="1:10" ht="14.25" x14ac:dyDescent="0.2">
      <c r="A76" s="62" t="s">
        <v>46</v>
      </c>
      <c r="B76" s="72">
        <f t="shared" ref="B76:C76" si="50">SUM(B77:B85)</f>
        <v>211495.09000000003</v>
      </c>
      <c r="C76" s="72">
        <f t="shared" si="50"/>
        <v>558911.21799999999</v>
      </c>
      <c r="D76" s="72">
        <f t="shared" ref="D76:E76" si="51">SUM(D77:D85)</f>
        <v>57067.754000000001</v>
      </c>
      <c r="E76" s="72">
        <f t="shared" si="51"/>
        <v>167569.57700000002</v>
      </c>
      <c r="F76" s="72">
        <f t="shared" ref="F76:G76" si="52">SUM(F77:F85)</f>
        <v>186244.66800000001</v>
      </c>
      <c r="G76" s="72">
        <f t="shared" si="52"/>
        <v>262909.092</v>
      </c>
      <c r="H76" s="72">
        <f t="shared" ref="H76:I76" si="53">SUM(H77:H85)</f>
        <v>290322.29699999996</v>
      </c>
      <c r="I76" s="72">
        <f t="shared" si="53"/>
        <v>279812.603</v>
      </c>
      <c r="J76" s="72">
        <f t="shared" ref="J76" si="54">SUM(J77:J85)</f>
        <v>304459.739</v>
      </c>
    </row>
    <row r="77" spans="1:10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</row>
    <row r="78" spans="1:10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</row>
    <row r="79" spans="1:10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</row>
    <row r="80" spans="1:10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</row>
    <row r="81" spans="1:10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</row>
    <row r="82" spans="1:10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</row>
    <row r="83" spans="1:10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</row>
    <row r="84" spans="1:10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</row>
    <row r="85" spans="1:10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</row>
    <row r="86" spans="1:10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</row>
    <row r="87" spans="1:10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</row>
    <row r="88" spans="1:10" ht="14.25" x14ac:dyDescent="0.2">
      <c r="A88" s="62" t="s">
        <v>95</v>
      </c>
      <c r="B88" s="69">
        <f t="shared" ref="B88:C88" si="55">SUM(B89:B91)</f>
        <v>78350835.790000007</v>
      </c>
      <c r="C88" s="69">
        <f t="shared" si="55"/>
        <v>82511827.379999995</v>
      </c>
      <c r="D88" s="69">
        <f t="shared" ref="D88:E88" si="56">SUM(D89:D91)</f>
        <v>77291232.409999996</v>
      </c>
      <c r="E88" s="69">
        <f t="shared" si="56"/>
        <v>80730605.859999999</v>
      </c>
      <c r="F88" s="69">
        <f t="shared" ref="F88:G88" si="57">SUM(F89:F91)</f>
        <v>48780962.269999996</v>
      </c>
      <c r="G88" s="69">
        <f t="shared" si="57"/>
        <v>42118046.609999999</v>
      </c>
      <c r="H88" s="69">
        <f t="shared" ref="H88:I88" si="58">SUM(H89:H91)</f>
        <v>58024219.32</v>
      </c>
      <c r="I88" s="69">
        <f t="shared" si="58"/>
        <v>69761015.629999995</v>
      </c>
      <c r="J88" s="69">
        <f t="shared" ref="J88" si="59">SUM(J89:J91)</f>
        <v>77635607.519999996</v>
      </c>
    </row>
    <row r="89" spans="1:10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</row>
    <row r="90" spans="1:10" x14ac:dyDescent="0.2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  <c r="G90" s="107">
        <v>14005381.74</v>
      </c>
      <c r="H90" s="107">
        <v>17923073.419999998</v>
      </c>
      <c r="I90" s="107">
        <v>20018931.799999997</v>
      </c>
      <c r="J90" s="107">
        <v>24450405.929999996</v>
      </c>
    </row>
    <row r="91" spans="1:10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</row>
    <row r="92" spans="1:10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</row>
    <row r="93" spans="1:10" ht="14.25" x14ac:dyDescent="0.2">
      <c r="A93" s="62" t="s">
        <v>50</v>
      </c>
      <c r="B93" s="69">
        <f t="shared" ref="B93:C93" si="60">SUM(B94:B96)</f>
        <v>23483108.991</v>
      </c>
      <c r="C93" s="69">
        <f t="shared" si="60"/>
        <v>24106646.336999997</v>
      </c>
      <c r="D93" s="69">
        <f t="shared" ref="D93:E93" si="61">SUM(D94:D96)</f>
        <v>23075786.303000003</v>
      </c>
      <c r="E93" s="69">
        <f t="shared" si="61"/>
        <v>23709779.560000002</v>
      </c>
      <c r="F93" s="69">
        <f t="shared" ref="F93:G93" si="62">SUM(F94:F96)</f>
        <v>14325525.199999999</v>
      </c>
      <c r="G93" s="69">
        <f t="shared" si="62"/>
        <v>11887609.687000001</v>
      </c>
      <c r="H93" s="69">
        <f t="shared" ref="H93:I93" si="63">SUM(H94:H96)</f>
        <v>15578627.082</v>
      </c>
      <c r="I93" s="69">
        <f t="shared" si="63"/>
        <v>18644726.316</v>
      </c>
      <c r="J93" s="69">
        <f t="shared" ref="J93" si="64">SUM(J94:J96)</f>
        <v>21455163.495000001</v>
      </c>
    </row>
    <row r="94" spans="1:10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</row>
    <row r="95" spans="1:10" x14ac:dyDescent="0.2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  <c r="G95" s="107">
        <v>7002690.8700000001</v>
      </c>
      <c r="H95" s="107">
        <v>8613353.6140000001</v>
      </c>
      <c r="I95" s="107">
        <v>10009465.901000001</v>
      </c>
      <c r="J95" s="107">
        <v>12225202.965</v>
      </c>
    </row>
    <row r="96" spans="1:10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</row>
    <row r="97" spans="1:10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</row>
    <row r="98" spans="1:10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</row>
    <row r="99" spans="1:10" ht="14.25" x14ac:dyDescent="0.2">
      <c r="A99" s="62" t="s">
        <v>53</v>
      </c>
      <c r="B99" s="76">
        <f t="shared" ref="B99:C99" si="65">B100+B101</f>
        <v>35268101.329999998</v>
      </c>
      <c r="C99" s="76">
        <f t="shared" si="65"/>
        <v>27909179.270000003</v>
      </c>
      <c r="D99" s="76">
        <f t="shared" ref="D99:E99" si="66">D100+D101</f>
        <v>27694340.240000002</v>
      </c>
      <c r="E99" s="76">
        <f t="shared" si="66"/>
        <v>11012490.450000001</v>
      </c>
      <c r="F99" s="76">
        <f t="shared" ref="F99:G99" si="67">F100+F101</f>
        <v>4456198.9399999995</v>
      </c>
      <c r="G99" s="76">
        <f t="shared" si="67"/>
        <v>16499595.08</v>
      </c>
      <c r="H99" s="76">
        <f t="shared" ref="H99:I99" si="68">H100+H101</f>
        <v>25738563.920000002</v>
      </c>
      <c r="I99" s="76">
        <f t="shared" si="68"/>
        <v>27164352.149999999</v>
      </c>
      <c r="J99" s="76">
        <f t="shared" ref="J99" si="69">J100+J101</f>
        <v>26087230.009999998</v>
      </c>
    </row>
    <row r="100" spans="1:10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</row>
    <row r="101" spans="1:10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</row>
    <row r="102" spans="1:10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1:10" ht="14.25" x14ac:dyDescent="0.2">
      <c r="A103" s="62" t="s">
        <v>56</v>
      </c>
      <c r="B103" s="78">
        <f t="shared" ref="B103:C103" si="70">B104+B105</f>
        <v>6625</v>
      </c>
      <c r="C103" s="78">
        <f t="shared" si="70"/>
        <v>5682</v>
      </c>
      <c r="D103" s="78">
        <f t="shared" ref="D103:E103" si="71">D104+D105</f>
        <v>5597</v>
      </c>
      <c r="E103" s="78">
        <f t="shared" si="71"/>
        <v>2603</v>
      </c>
      <c r="F103" s="78">
        <f t="shared" ref="F103:G103" si="72">F104+F105</f>
        <v>1402</v>
      </c>
      <c r="G103" s="78">
        <f t="shared" si="72"/>
        <v>2823</v>
      </c>
      <c r="H103" s="78">
        <f t="shared" ref="H103:I103" si="73">H104+H105</f>
        <v>5036</v>
      </c>
      <c r="I103" s="78">
        <f t="shared" si="73"/>
        <v>4929</v>
      </c>
      <c r="J103" s="78">
        <f t="shared" ref="J103" si="74">J104+J105</f>
        <v>4891</v>
      </c>
    </row>
    <row r="104" spans="1:10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</row>
    <row r="105" spans="1:10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</row>
    <row r="106" spans="1:10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</row>
    <row r="107" spans="1:10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</row>
    <row r="108" spans="1:10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</row>
    <row r="109" spans="1:10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1:10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</row>
    <row r="112" spans="1:10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J1"/>
    <mergeCell ref="A2:J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923EAF-5326-4FFC-A1AF-2B151976C712}">
  <ds:schemaRefs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2020-10-14T03:10:53Z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