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6ECDFEA1-5195-45EC-9A5F-B69C21560A28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76" i="10"/>
  <c r="B65" i="10"/>
  <c r="B10" i="10" s="1"/>
  <c r="B15" i="10"/>
  <c r="B93" i="10" l="1"/>
  <c r="B88" i="10"/>
  <c r="B11" i="10" s="1"/>
  <c r="B103" i="10"/>
  <c r="B99" i="10"/>
  <c r="B12" i="10" s="1"/>
  <c r="B42" i="10"/>
  <c r="B20" i="10"/>
  <c r="B9" i="10" s="1"/>
  <c r="M13" i="9"/>
  <c r="B8" i="10" l="1"/>
  <c r="M103" i="9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3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76" i="9" l="1"/>
  <c r="L8" i="9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12" i="7" s="1"/>
  <c r="L93" i="7"/>
  <c r="L88" i="7"/>
  <c r="L11" i="7" s="1"/>
  <c r="L76" i="7"/>
  <c r="L65" i="7"/>
  <c r="L10" i="7" s="1"/>
  <c r="L42" i="7"/>
  <c r="L20" i="7"/>
  <c r="L9" i="7" s="1"/>
  <c r="L15" i="7"/>
  <c r="L13" i="7"/>
  <c r="L8" i="7" l="1"/>
  <c r="K103" i="7"/>
  <c r="K99" i="7"/>
  <c r="K12" i="7" s="1"/>
  <c r="K93" i="7"/>
  <c r="K88" i="7"/>
  <c r="K11" i="7" s="1"/>
  <c r="K76" i="7"/>
  <c r="K65" i="7"/>
  <c r="K10" i="7" s="1"/>
  <c r="K42" i="7"/>
  <c r="K20" i="7"/>
  <c r="K9" i="7" s="1"/>
  <c r="K15" i="7"/>
  <c r="K13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 s="1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H12" i="2" s="1"/>
  <c r="G97" i="2"/>
  <c r="F97" i="2"/>
  <c r="E97" i="2"/>
  <c r="E12" i="2" s="1"/>
  <c r="D97" i="2"/>
  <c r="C97" i="2"/>
  <c r="C12" i="2" s="1"/>
  <c r="B97" i="2"/>
  <c r="B12" i="2" s="1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J11" i="2" s="1"/>
  <c r="I88" i="2"/>
  <c r="H88" i="2"/>
  <c r="H11" i="2" s="1"/>
  <c r="G88" i="2"/>
  <c r="F88" i="2"/>
  <c r="E88" i="2"/>
  <c r="D88" i="2"/>
  <c r="C88" i="2"/>
  <c r="B88" i="2"/>
  <c r="B11" i="2" s="1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J10" i="2" s="1"/>
  <c r="I65" i="2"/>
  <c r="I10" i="2" s="1"/>
  <c r="H65" i="2"/>
  <c r="H10" i="2" s="1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K9" i="2" s="1"/>
  <c r="K8" i="2" s="1"/>
  <c r="J20" i="2"/>
  <c r="J9" i="2" s="1"/>
  <c r="J8" i="2" s="1"/>
  <c r="I20" i="2"/>
  <c r="H20" i="2"/>
  <c r="H9" i="2" s="1"/>
  <c r="H8" i="2" s="1"/>
  <c r="G20" i="2"/>
  <c r="F20" i="2"/>
  <c r="E20" i="2"/>
  <c r="D20" i="2"/>
  <c r="C20" i="2"/>
  <c r="C9" i="2" s="1"/>
  <c r="C8" i="2" s="1"/>
  <c r="B20" i="2"/>
  <c r="B9" i="2" s="1"/>
  <c r="B8" i="2" s="1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G12" i="2"/>
  <c r="F12" i="2"/>
  <c r="D12" i="2"/>
  <c r="M11" i="2"/>
  <c r="L11" i="2"/>
  <c r="K11" i="2"/>
  <c r="I11" i="2"/>
  <c r="G11" i="2"/>
  <c r="F11" i="2"/>
  <c r="E11" i="2"/>
  <c r="D11" i="2"/>
  <c r="C11" i="2"/>
  <c r="L10" i="2"/>
  <c r="G10" i="2"/>
  <c r="G8" i="2" s="1"/>
  <c r="F10" i="2"/>
  <c r="D10" i="2"/>
  <c r="B10" i="2"/>
  <c r="M9" i="2"/>
  <c r="L9" i="2"/>
  <c r="I9" i="2"/>
  <c r="G9" i="2"/>
  <c r="F9" i="2"/>
  <c r="F8" i="2" s="1"/>
  <c r="E9" i="2"/>
  <c r="D9" i="2"/>
  <c r="D8" i="2" s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D20" i="1"/>
  <c r="D9" i="1" s="1"/>
  <c r="D8" i="1" s="1"/>
  <c r="C20" i="1"/>
  <c r="C9" i="1" s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E8" i="1" l="1"/>
  <c r="I8" i="2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<sst xmlns="http://schemas.openxmlformats.org/spreadsheetml/2006/main" count="1052" uniqueCount="96">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</sst>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4">
    <cellStyle name="Comma 10" xfId="23" xr:uid="{DB885004-3619-4490-BD76-53DBE7FA0297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2.75" x14ac:dyDescent="0.2"/>
  <cols>
    <col min="1" max="1" width="75.28515625" style="88" customWidth="1"/>
    <col min="2" max="8" width="12.5703125" style="84" customWidth="1"/>
    <col min="9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8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</row>
    <row r="4" spans="1:8" x14ac:dyDescent="0.2">
      <c r="A4" s="52"/>
      <c r="B4" s="53"/>
      <c r="C4" s="53"/>
      <c r="D4" s="53"/>
      <c r="E4" s="53"/>
      <c r="F4" s="53"/>
      <c r="G4" s="53"/>
      <c r="H4" s="53"/>
    </row>
    <row r="5" spans="1:8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</row>
    <row r="6" spans="1:8" x14ac:dyDescent="0.2">
      <c r="A6" s="58"/>
      <c r="B6" s="59"/>
      <c r="C6" s="59"/>
      <c r="D6" s="59"/>
      <c r="E6" s="59"/>
      <c r="F6" s="59"/>
      <c r="G6" s="59"/>
      <c r="H6" s="59"/>
    </row>
    <row r="7" spans="1:8" x14ac:dyDescent="0.2">
      <c r="A7" s="60"/>
      <c r="B7" s="61"/>
      <c r="C7" s="61"/>
      <c r="D7" s="61"/>
      <c r="E7" s="61"/>
      <c r="F7" s="61"/>
      <c r="G7" s="61"/>
      <c r="H7" s="61"/>
    </row>
    <row r="8" spans="1:8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</row>
    <row r="9" spans="1:8" x14ac:dyDescent="0.2">
      <c r="A9" s="64" t="s">
        <v>3</v>
      </c>
      <c r="B9" s="65">
        <v>520165930.21000004</v>
      </c>
      <c r="C9" s="65">
        <f t="shared" ref="C9:H9" si="1">C20</f>
        <v>634855037.32999992</v>
      </c>
      <c r="D9" s="65">
        <f t="shared" si="1"/>
        <v>638172241.08999979</v>
      </c>
      <c r="E9" s="65">
        <f t="shared" si="1"/>
        <v>640332834.35000014</v>
      </c>
      <c r="F9" s="65">
        <f t="shared" si="1"/>
        <v>664045087.17000008</v>
      </c>
      <c r="G9" s="65">
        <f t="shared" si="1"/>
        <v>680578992.25999999</v>
      </c>
      <c r="H9" s="65">
        <f t="shared" si="1"/>
        <v>690434461.80000007</v>
      </c>
    </row>
    <row r="10" spans="1:8" x14ac:dyDescent="0.2">
      <c r="A10" s="64" t="s">
        <v>4</v>
      </c>
      <c r="B10" s="65">
        <v>1042950149.48</v>
      </c>
      <c r="C10" s="65">
        <f t="shared" ref="C10:H10" si="2">C65</f>
        <v>1227697564.48</v>
      </c>
      <c r="D10" s="65">
        <f t="shared" si="2"/>
        <v>1205202997.1000001</v>
      </c>
      <c r="E10" s="65">
        <f t="shared" si="2"/>
        <v>985908247.89999998</v>
      </c>
      <c r="F10" s="65">
        <f t="shared" si="2"/>
        <v>1174121169.3299999</v>
      </c>
      <c r="G10" s="65">
        <f t="shared" si="2"/>
        <v>1121578710.79</v>
      </c>
      <c r="H10" s="65">
        <f t="shared" si="2"/>
        <v>1159806290.2499998</v>
      </c>
    </row>
    <row r="11" spans="1:8" x14ac:dyDescent="0.2">
      <c r="A11" s="64" t="s">
        <v>5</v>
      </c>
      <c r="B11" s="65">
        <v>417422869.95999992</v>
      </c>
      <c r="C11" s="65">
        <f t="shared" ref="C11:H11" si="3">C88</f>
        <v>422572444.24999994</v>
      </c>
      <c r="D11" s="65">
        <f t="shared" si="3"/>
        <v>586498830.56000006</v>
      </c>
      <c r="E11" s="65">
        <f t="shared" si="3"/>
        <v>597880258.23999989</v>
      </c>
      <c r="F11" s="65">
        <f t="shared" si="3"/>
        <v>828395289.13999999</v>
      </c>
      <c r="G11" s="65">
        <f t="shared" si="3"/>
        <v>791265560.71000004</v>
      </c>
      <c r="H11" s="65">
        <f t="shared" si="3"/>
        <v>986089809.17999995</v>
      </c>
    </row>
    <row r="12" spans="1:8" x14ac:dyDescent="0.2">
      <c r="A12" s="64" t="s">
        <v>6</v>
      </c>
      <c r="B12" s="65">
        <v>218467792</v>
      </c>
      <c r="C12" s="65">
        <f t="shared" ref="C12:H12" si="4">C99</f>
        <v>250712664.00999996</v>
      </c>
      <c r="D12" s="65">
        <f t="shared" si="4"/>
        <v>399916890.48999995</v>
      </c>
      <c r="E12" s="65">
        <f t="shared" si="4"/>
        <v>503679210.96999997</v>
      </c>
      <c r="F12" s="65">
        <f t="shared" si="4"/>
        <v>463528218.39000005</v>
      </c>
      <c r="G12" s="65">
        <f t="shared" si="4"/>
        <v>486800813.81999993</v>
      </c>
      <c r="H12" s="65">
        <f t="shared" si="4"/>
        <v>435653035.55000001</v>
      </c>
    </row>
    <row r="13" spans="1:8" x14ac:dyDescent="0.2">
      <c r="A13" s="64" t="s">
        <v>7</v>
      </c>
      <c r="B13" s="66">
        <v>5069617.6400000006</v>
      </c>
      <c r="C13" s="66">
        <f t="shared" ref="C13:H13" si="5">C108</f>
        <v>5467134.0099999998</v>
      </c>
      <c r="D13" s="66">
        <f t="shared" si="5"/>
        <v>5305827.4700000007</v>
      </c>
      <c r="E13" s="66">
        <f t="shared" si="5"/>
        <v>4966827.84</v>
      </c>
      <c r="F13" s="66">
        <f t="shared" si="5"/>
        <v>4873567.0999999996</v>
      </c>
      <c r="G13" s="66">
        <f t="shared" si="5"/>
        <v>5467820.0700000003</v>
      </c>
      <c r="H13" s="66">
        <f t="shared" si="5"/>
        <v>5092061.7300000004</v>
      </c>
    </row>
    <row r="14" spans="1:8" x14ac:dyDescent="0.2">
      <c r="A14" s="64"/>
      <c r="B14" s="66"/>
      <c r="C14" s="66"/>
      <c r="D14" s="66"/>
      <c r="E14" s="66"/>
      <c r="F14" s="66"/>
      <c r="G14" s="66"/>
      <c r="H14" s="66"/>
    </row>
    <row r="15" spans="1:8" ht="14.25" x14ac:dyDescent="0.2">
      <c r="A15" s="62" t="s">
        <v>8</v>
      </c>
      <c r="B15" s="63">
        <v>5544084185.6400003</v>
      </c>
      <c r="C15" s="63">
        <f t="shared" ref="C15:H15" si="6">SUM(C16:C17)</f>
        <v>5561403823.249999</v>
      </c>
      <c r="D15" s="63">
        <f t="shared" si="6"/>
        <v>5448566546.0899992</v>
      </c>
      <c r="E15" s="63">
        <f t="shared" si="6"/>
        <v>5280698504.8799992</v>
      </c>
      <c r="F15" s="63">
        <f t="shared" si="6"/>
        <v>5564017637.6799994</v>
      </c>
      <c r="G15" s="63">
        <f t="shared" si="6"/>
        <v>5961885600.000001</v>
      </c>
      <c r="H15" s="63">
        <f t="shared" si="6"/>
        <v>5995764187.7200003</v>
      </c>
    </row>
    <row r="16" spans="1:8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</row>
    <row r="17" spans="1:8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</row>
    <row r="18" spans="1:8" x14ac:dyDescent="0.2">
      <c r="A18" s="64"/>
      <c r="B18" s="65"/>
      <c r="C18" s="65"/>
      <c r="D18" s="65"/>
      <c r="E18" s="65"/>
      <c r="F18" s="65"/>
      <c r="G18" s="65"/>
      <c r="H18" s="65"/>
    </row>
    <row r="19" spans="1:8" x14ac:dyDescent="0.2">
      <c r="A19" s="64"/>
      <c r="B19" s="68"/>
      <c r="C19" s="68"/>
      <c r="D19" s="68"/>
      <c r="E19" s="68"/>
      <c r="F19" s="68"/>
      <c r="G19" s="68"/>
      <c r="H19" s="68"/>
    </row>
    <row r="20" spans="1:8" ht="14.25" x14ac:dyDescent="0.2">
      <c r="A20" s="62" t="s">
        <v>11</v>
      </c>
      <c r="B20" s="90">
        <v>520165930.21000004</v>
      </c>
      <c r="C20" s="90">
        <f t="shared" ref="C20:H20" si="7">SUM(C21:C40)</f>
        <v>634855037.32999992</v>
      </c>
      <c r="D20" s="90">
        <f t="shared" si="7"/>
        <v>638172241.08999979</v>
      </c>
      <c r="E20" s="90">
        <f t="shared" si="7"/>
        <v>640332834.35000014</v>
      </c>
      <c r="F20" s="90">
        <f t="shared" si="7"/>
        <v>664045087.17000008</v>
      </c>
      <c r="G20" s="90">
        <f t="shared" si="7"/>
        <v>680578992.25999999</v>
      </c>
      <c r="H20" s="90">
        <f t="shared" si="7"/>
        <v>690434461.80000007</v>
      </c>
    </row>
    <row r="21" spans="1:8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</row>
    <row r="22" spans="1:8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</row>
    <row r="23" spans="1:8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</row>
    <row r="24" spans="1:8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</row>
    <row r="25" spans="1:8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</row>
    <row r="26" spans="1:8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</row>
    <row r="27" spans="1:8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</row>
    <row r="28" spans="1:8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</row>
    <row r="29" spans="1:8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</row>
    <row r="30" spans="1:8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</row>
    <row r="31" spans="1:8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</row>
    <row r="32" spans="1:8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</row>
    <row r="33" spans="1:8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</row>
    <row r="34" spans="1:8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</row>
    <row r="35" spans="1:8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</row>
    <row r="36" spans="1:8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</row>
    <row r="37" spans="1:8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</row>
    <row r="38" spans="1:8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</row>
    <row r="39" spans="1:8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</row>
    <row r="40" spans="1:8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</row>
    <row r="41" spans="1:8" x14ac:dyDescent="0.2">
      <c r="A41" s="64"/>
      <c r="B41" s="91"/>
      <c r="C41" s="91"/>
      <c r="D41" s="91"/>
      <c r="E41" s="91"/>
      <c r="F41" s="91"/>
      <c r="G41" s="91"/>
      <c r="H41" s="91"/>
    </row>
    <row r="42" spans="1:8" ht="14.25" x14ac:dyDescent="0.2">
      <c r="A42" s="62" t="s">
        <v>32</v>
      </c>
      <c r="B42" s="72">
        <v>128643279.20600002</v>
      </c>
      <c r="C42" s="72">
        <f t="shared" ref="C42:H42" si="8">SUM(C43:C62)</f>
        <v>134985604.72799999</v>
      </c>
      <c r="D42" s="72">
        <f t="shared" si="8"/>
        <v>136303775.15500003</v>
      </c>
      <c r="E42" s="72">
        <f t="shared" si="8"/>
        <v>137472915.49300003</v>
      </c>
      <c r="F42" s="72">
        <f t="shared" si="8"/>
        <v>140440319.13199997</v>
      </c>
      <c r="G42" s="72">
        <f t="shared" si="8"/>
        <v>143468920.28600001</v>
      </c>
      <c r="H42" s="72">
        <f t="shared" si="8"/>
        <v>146463699.01000002</v>
      </c>
    </row>
    <row r="43" spans="1:8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</row>
    <row r="44" spans="1:8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</row>
    <row r="45" spans="1:8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</row>
    <row r="46" spans="1:8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</row>
    <row r="47" spans="1:8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</row>
    <row r="48" spans="1:8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</row>
    <row r="49" spans="1:8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</row>
    <row r="50" spans="1:8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</row>
    <row r="51" spans="1:8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</row>
    <row r="52" spans="1:8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</row>
    <row r="53" spans="1:8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</row>
    <row r="54" spans="1:8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</row>
    <row r="55" spans="1:8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</row>
    <row r="56" spans="1:8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</row>
    <row r="57" spans="1:8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</row>
    <row r="58" spans="1:8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</row>
    <row r="59" spans="1:8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</row>
    <row r="60" spans="1:8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</row>
    <row r="61" spans="1:8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</row>
    <row r="62" spans="1:8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</row>
    <row r="63" spans="1:8" x14ac:dyDescent="0.2">
      <c r="A63" s="64"/>
      <c r="B63" s="91"/>
      <c r="C63" s="91"/>
      <c r="D63" s="91"/>
      <c r="E63" s="91"/>
      <c r="F63" s="91"/>
      <c r="G63" s="91"/>
      <c r="H63" s="91"/>
    </row>
    <row r="64" spans="1:8" x14ac:dyDescent="0.2">
      <c r="A64" s="64"/>
      <c r="B64" s="93"/>
      <c r="C64" s="93"/>
      <c r="D64" s="93"/>
      <c r="E64" s="93"/>
      <c r="F64" s="93"/>
      <c r="G64" s="93"/>
      <c r="H64" s="93"/>
    </row>
    <row r="65" spans="1:8" ht="14.25" x14ac:dyDescent="0.2">
      <c r="A65" s="62" t="s">
        <v>36</v>
      </c>
      <c r="B65" s="94">
        <v>1042950149.48</v>
      </c>
      <c r="C65" s="94">
        <f t="shared" ref="C65:H65" si="9">SUM(C66:C74)</f>
        <v>1227697564.48</v>
      </c>
      <c r="D65" s="94">
        <f t="shared" si="9"/>
        <v>1205202997.1000001</v>
      </c>
      <c r="E65" s="94">
        <f t="shared" si="9"/>
        <v>985908247.89999998</v>
      </c>
      <c r="F65" s="94">
        <f t="shared" si="9"/>
        <v>1174121169.3299999</v>
      </c>
      <c r="G65" s="94">
        <f t="shared" si="9"/>
        <v>1121578710.79</v>
      </c>
      <c r="H65" s="94">
        <f t="shared" si="9"/>
        <v>1159806290.2499998</v>
      </c>
    </row>
    <row r="66" spans="1:8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</row>
    <row r="67" spans="1:8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</row>
    <row r="68" spans="1:8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</row>
    <row r="69" spans="1:8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</row>
    <row r="70" spans="1:8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</row>
    <row r="71" spans="1:8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</row>
    <row r="72" spans="1:8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</row>
    <row r="73" spans="1:8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</row>
    <row r="74" spans="1:8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</row>
    <row r="75" spans="1:8" x14ac:dyDescent="0.2">
      <c r="A75" s="64"/>
      <c r="B75" s="91"/>
      <c r="C75" s="91"/>
      <c r="D75" s="91"/>
      <c r="E75" s="91"/>
      <c r="F75" s="91"/>
      <c r="G75" s="91"/>
      <c r="H75" s="91"/>
    </row>
    <row r="76" spans="1:8" ht="14.25" x14ac:dyDescent="0.2">
      <c r="A76" s="62" t="s">
        <v>46</v>
      </c>
      <c r="B76" s="72">
        <v>2958279.8530000001</v>
      </c>
      <c r="C76" s="72">
        <f t="shared" ref="C76:H76" si="10">SUM(C77:C85)</f>
        <v>3175320.1580000003</v>
      </c>
      <c r="D76" s="72">
        <f t="shared" si="10"/>
        <v>3116778.2719999999</v>
      </c>
      <c r="E76" s="72">
        <f t="shared" si="10"/>
        <v>2550650.5779999997</v>
      </c>
      <c r="F76" s="72">
        <f t="shared" si="10"/>
        <v>3032225.33</v>
      </c>
      <c r="G76" s="72">
        <f t="shared" si="10"/>
        <v>2631927.4880000004</v>
      </c>
      <c r="H76" s="72">
        <f t="shared" si="10"/>
        <v>2719603.324</v>
      </c>
    </row>
    <row r="77" spans="1:8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</row>
    <row r="78" spans="1:8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</row>
    <row r="79" spans="1:8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</row>
    <row r="80" spans="1:8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</row>
    <row r="81" spans="1:8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</row>
    <row r="82" spans="1:8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</row>
    <row r="83" spans="1:8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</row>
    <row r="84" spans="1:8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</row>
    <row r="85" spans="1:8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</row>
    <row r="86" spans="1:8" x14ac:dyDescent="0.2">
      <c r="A86" s="64"/>
      <c r="B86" s="92"/>
      <c r="C86" s="92"/>
      <c r="D86" s="92"/>
      <c r="E86" s="92"/>
      <c r="F86" s="92"/>
      <c r="G86" s="92"/>
      <c r="H86" s="92"/>
    </row>
    <row r="87" spans="1:8" x14ac:dyDescent="0.2">
      <c r="A87" s="64"/>
      <c r="B87" s="93"/>
      <c r="C87" s="93"/>
      <c r="D87" s="93"/>
      <c r="E87" s="93"/>
      <c r="F87" s="93"/>
      <c r="G87" s="93"/>
      <c r="H87" s="93"/>
    </row>
    <row r="88" spans="1:8" ht="14.25" x14ac:dyDescent="0.2">
      <c r="A88" s="62" t="s">
        <v>91</v>
      </c>
      <c r="B88" s="90">
        <v>417422869.95999992</v>
      </c>
      <c r="C88" s="90">
        <f t="shared" ref="C88:H88" si="11">SUM(C89:C91)</f>
        <v>422572444.24999994</v>
      </c>
      <c r="D88" s="90">
        <f t="shared" si="11"/>
        <v>586498830.56000006</v>
      </c>
      <c r="E88" s="90">
        <f t="shared" si="11"/>
        <v>597880258.23999989</v>
      </c>
      <c r="F88" s="90">
        <f t="shared" si="11"/>
        <v>828395289.13999999</v>
      </c>
      <c r="G88" s="90">
        <f t="shared" si="11"/>
        <v>791265560.71000004</v>
      </c>
      <c r="H88" s="90">
        <f t="shared" si="11"/>
        <v>986089809.17999995</v>
      </c>
    </row>
    <row r="89" spans="1:8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</row>
    <row r="90" spans="1:8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</row>
    <row r="91" spans="1:8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</row>
    <row r="92" spans="1:8" x14ac:dyDescent="0.2">
      <c r="A92" s="64"/>
      <c r="B92" s="91"/>
      <c r="C92" s="91"/>
      <c r="D92" s="91"/>
      <c r="E92" s="91"/>
      <c r="F92" s="91"/>
      <c r="G92" s="91"/>
      <c r="H92" s="91"/>
    </row>
    <row r="93" spans="1:8" ht="14.25" x14ac:dyDescent="0.2">
      <c r="A93" s="62" t="s">
        <v>50</v>
      </c>
      <c r="B93" s="69">
        <v>112880154.04000001</v>
      </c>
      <c r="C93" s="69">
        <f t="shared" ref="C93:H93" si="12">SUM(C94:C96)</f>
        <v>112363075.543</v>
      </c>
      <c r="D93" s="69">
        <f t="shared" si="12"/>
        <v>110491798.25600001</v>
      </c>
      <c r="E93" s="69">
        <f t="shared" si="12"/>
        <v>114279761.52599999</v>
      </c>
      <c r="F93" s="69">
        <f t="shared" si="12"/>
        <v>321478929.35499996</v>
      </c>
      <c r="G93" s="69">
        <f t="shared" si="12"/>
        <v>297074564.65800005</v>
      </c>
      <c r="H93" s="69">
        <f t="shared" si="12"/>
        <v>294648501.53299999</v>
      </c>
    </row>
    <row r="94" spans="1:8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</row>
    <row r="95" spans="1:8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</row>
    <row r="96" spans="1:8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</row>
    <row r="97" spans="1:8" x14ac:dyDescent="0.2">
      <c r="A97" s="64"/>
      <c r="B97" s="91"/>
      <c r="C97" s="91"/>
      <c r="D97" s="91"/>
      <c r="E97" s="91"/>
      <c r="F97" s="91"/>
      <c r="G97" s="91"/>
      <c r="H97" s="91"/>
    </row>
    <row r="98" spans="1:8" x14ac:dyDescent="0.2">
      <c r="A98" s="64"/>
      <c r="B98" s="93"/>
      <c r="C98" s="93"/>
      <c r="D98" s="93"/>
      <c r="E98" s="93"/>
      <c r="F98" s="93"/>
      <c r="G98" s="93"/>
      <c r="H98" s="93"/>
    </row>
    <row r="99" spans="1:8" ht="14.25" x14ac:dyDescent="0.2">
      <c r="A99" s="62" t="s">
        <v>53</v>
      </c>
      <c r="B99" s="94">
        <v>218467792</v>
      </c>
      <c r="C99" s="94">
        <f t="shared" ref="C99:H99" si="13">SUM(C100:C101)</f>
        <v>250712664.00999996</v>
      </c>
      <c r="D99" s="94">
        <f t="shared" si="13"/>
        <v>399916890.48999995</v>
      </c>
      <c r="E99" s="94">
        <f t="shared" si="13"/>
        <v>503679210.96999997</v>
      </c>
      <c r="F99" s="94">
        <f t="shared" si="13"/>
        <v>463528218.39000005</v>
      </c>
      <c r="G99" s="94">
        <f t="shared" si="13"/>
        <v>486800813.81999993</v>
      </c>
      <c r="H99" s="94">
        <f t="shared" si="13"/>
        <v>435653035.55000001</v>
      </c>
    </row>
    <row r="100" spans="1:8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</row>
    <row r="101" spans="1:8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</row>
    <row r="102" spans="1:8" x14ac:dyDescent="0.2">
      <c r="A102" s="64"/>
      <c r="B102" s="91"/>
      <c r="C102" s="91"/>
      <c r="D102" s="91"/>
      <c r="E102" s="91"/>
      <c r="F102" s="91"/>
      <c r="G102" s="91"/>
      <c r="H102" s="91"/>
    </row>
    <row r="103" spans="1:8" ht="14.25" x14ac:dyDescent="0.2">
      <c r="A103" s="62" t="s">
        <v>56</v>
      </c>
      <c r="B103" s="72">
        <v>38592</v>
      </c>
      <c r="C103" s="72">
        <f t="shared" ref="C103:H103" si="14">SUM(C104:C105)</f>
        <v>46954</v>
      </c>
      <c r="D103" s="72">
        <f t="shared" si="14"/>
        <v>84528</v>
      </c>
      <c r="E103" s="72">
        <f t="shared" si="14"/>
        <v>106224</v>
      </c>
      <c r="F103" s="72">
        <f t="shared" si="14"/>
        <v>94044</v>
      </c>
      <c r="G103" s="72">
        <f t="shared" si="14"/>
        <v>103287</v>
      </c>
      <c r="H103" s="72">
        <f t="shared" si="14"/>
        <v>89284</v>
      </c>
    </row>
    <row r="104" spans="1:8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</row>
    <row r="105" spans="1:8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</row>
    <row r="106" spans="1:8" x14ac:dyDescent="0.2">
      <c r="A106" s="64"/>
      <c r="B106" s="75"/>
      <c r="C106" s="75"/>
      <c r="D106" s="75"/>
      <c r="E106" s="75"/>
      <c r="F106" s="75"/>
      <c r="G106" s="75"/>
      <c r="H106" s="75"/>
    </row>
    <row r="107" spans="1:8" x14ac:dyDescent="0.2">
      <c r="A107" s="64"/>
      <c r="B107" s="75"/>
      <c r="C107" s="75"/>
      <c r="D107" s="75"/>
      <c r="E107" s="75"/>
      <c r="F107" s="75"/>
      <c r="G107" s="75"/>
      <c r="H107" s="75"/>
    </row>
    <row r="108" spans="1:8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</row>
    <row r="109" spans="1:8" x14ac:dyDescent="0.2">
      <c r="A109" s="62"/>
      <c r="B109" s="98"/>
      <c r="C109" s="98"/>
      <c r="D109" s="98"/>
      <c r="E109" s="98"/>
      <c r="F109" s="98"/>
      <c r="G109" s="98"/>
      <c r="H109" s="98"/>
    </row>
    <row r="110" spans="1:8" x14ac:dyDescent="0.2">
      <c r="A110" s="62"/>
      <c r="B110" s="98"/>
      <c r="C110" s="98"/>
      <c r="D110" s="98"/>
      <c r="E110" s="98"/>
      <c r="F110" s="98"/>
      <c r="G110" s="98"/>
      <c r="H110" s="98"/>
    </row>
    <row r="111" spans="1:8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</row>
    <row r="112" spans="1:8" x14ac:dyDescent="0.2">
      <c r="A112" s="81"/>
      <c r="B112" s="82"/>
      <c r="C112" s="82"/>
      <c r="D112" s="82"/>
      <c r="E112" s="82"/>
      <c r="F112" s="82"/>
      <c r="G112" s="82"/>
      <c r="H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H1"/>
    <mergeCell ref="A2:H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B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B1"/>
    </sheetView>
  </sheetViews>
  <sheetFormatPr defaultRowHeight="12.75" x14ac:dyDescent="0.2"/>
  <cols>
    <col min="1" max="1" width="76" style="88" customWidth="1"/>
    <col min="2" max="2" width="12.5703125" style="84" customWidth="1"/>
    <col min="3" max="68" width="9.140625" style="54"/>
    <col min="69" max="69" width="69.42578125" style="54" customWidth="1"/>
    <col min="70" max="79" width="12.5703125" style="54" customWidth="1"/>
    <col min="80" max="324" width="9.140625" style="54"/>
    <col min="325" max="325" width="69.42578125" style="54" customWidth="1"/>
    <col min="326" max="335" width="12.5703125" style="54" customWidth="1"/>
    <col min="336" max="580" width="9.140625" style="54"/>
    <col min="581" max="581" width="69.42578125" style="54" customWidth="1"/>
    <col min="582" max="591" width="12.5703125" style="54" customWidth="1"/>
    <col min="592" max="836" width="9.140625" style="54"/>
    <col min="837" max="837" width="69.42578125" style="54" customWidth="1"/>
    <col min="838" max="847" width="12.5703125" style="54" customWidth="1"/>
    <col min="848" max="1092" width="9.140625" style="54"/>
    <col min="1093" max="1093" width="69.42578125" style="54" customWidth="1"/>
    <col min="1094" max="1103" width="12.5703125" style="54" customWidth="1"/>
    <col min="1104" max="1348" width="9.140625" style="54"/>
    <col min="1349" max="1349" width="69.42578125" style="54" customWidth="1"/>
    <col min="1350" max="1359" width="12.5703125" style="54" customWidth="1"/>
    <col min="1360" max="1604" width="9.140625" style="54"/>
    <col min="1605" max="1605" width="69.42578125" style="54" customWidth="1"/>
    <col min="1606" max="1615" width="12.5703125" style="54" customWidth="1"/>
    <col min="1616" max="1860" width="9.140625" style="54"/>
    <col min="1861" max="1861" width="69.42578125" style="54" customWidth="1"/>
    <col min="1862" max="1871" width="12.5703125" style="54" customWidth="1"/>
    <col min="1872" max="2116" width="9.140625" style="54"/>
    <col min="2117" max="2117" width="69.42578125" style="54" customWidth="1"/>
    <col min="2118" max="2127" width="12.5703125" style="54" customWidth="1"/>
    <col min="2128" max="2372" width="9.140625" style="54"/>
    <col min="2373" max="2373" width="69.42578125" style="54" customWidth="1"/>
    <col min="2374" max="2383" width="12.5703125" style="54" customWidth="1"/>
    <col min="2384" max="2628" width="9.140625" style="54"/>
    <col min="2629" max="2629" width="69.42578125" style="54" customWidth="1"/>
    <col min="2630" max="2639" width="12.5703125" style="54" customWidth="1"/>
    <col min="2640" max="2884" width="9.140625" style="54"/>
    <col min="2885" max="2885" width="69.42578125" style="54" customWidth="1"/>
    <col min="2886" max="2895" width="12.5703125" style="54" customWidth="1"/>
    <col min="2896" max="3140" width="9.140625" style="54"/>
    <col min="3141" max="3141" width="69.42578125" style="54" customWidth="1"/>
    <col min="3142" max="3151" width="12.5703125" style="54" customWidth="1"/>
    <col min="3152" max="3396" width="9.140625" style="54"/>
    <col min="3397" max="3397" width="69.42578125" style="54" customWidth="1"/>
    <col min="3398" max="3407" width="12.5703125" style="54" customWidth="1"/>
    <col min="3408" max="3652" width="9.140625" style="54"/>
    <col min="3653" max="3653" width="69.42578125" style="54" customWidth="1"/>
    <col min="3654" max="3663" width="12.5703125" style="54" customWidth="1"/>
    <col min="3664" max="3908" width="9.140625" style="54"/>
    <col min="3909" max="3909" width="69.42578125" style="54" customWidth="1"/>
    <col min="3910" max="3919" width="12.5703125" style="54" customWidth="1"/>
    <col min="3920" max="4164" width="9.140625" style="54"/>
    <col min="4165" max="4165" width="69.42578125" style="54" customWidth="1"/>
    <col min="4166" max="4175" width="12.5703125" style="54" customWidth="1"/>
    <col min="4176" max="4420" width="9.140625" style="54"/>
    <col min="4421" max="4421" width="69.42578125" style="54" customWidth="1"/>
    <col min="4422" max="4431" width="12.5703125" style="54" customWidth="1"/>
    <col min="4432" max="4676" width="9.140625" style="54"/>
    <col min="4677" max="4677" width="69.42578125" style="54" customWidth="1"/>
    <col min="4678" max="4687" width="12.5703125" style="54" customWidth="1"/>
    <col min="4688" max="4932" width="9.140625" style="54"/>
    <col min="4933" max="4933" width="69.42578125" style="54" customWidth="1"/>
    <col min="4934" max="4943" width="12.5703125" style="54" customWidth="1"/>
    <col min="4944" max="5188" width="9.140625" style="54"/>
    <col min="5189" max="5189" width="69.42578125" style="54" customWidth="1"/>
    <col min="5190" max="5199" width="12.5703125" style="54" customWidth="1"/>
    <col min="5200" max="5444" width="9.140625" style="54"/>
    <col min="5445" max="5445" width="69.42578125" style="54" customWidth="1"/>
    <col min="5446" max="5455" width="12.5703125" style="54" customWidth="1"/>
    <col min="5456" max="5700" width="9.140625" style="54"/>
    <col min="5701" max="5701" width="69.42578125" style="54" customWidth="1"/>
    <col min="5702" max="5711" width="12.5703125" style="54" customWidth="1"/>
    <col min="5712" max="5956" width="9.140625" style="54"/>
    <col min="5957" max="5957" width="69.42578125" style="54" customWidth="1"/>
    <col min="5958" max="5967" width="12.5703125" style="54" customWidth="1"/>
    <col min="5968" max="6212" width="9.140625" style="54"/>
    <col min="6213" max="6213" width="69.42578125" style="54" customWidth="1"/>
    <col min="6214" max="6223" width="12.5703125" style="54" customWidth="1"/>
    <col min="6224" max="6468" width="9.140625" style="54"/>
    <col min="6469" max="6469" width="69.42578125" style="54" customWidth="1"/>
    <col min="6470" max="6479" width="12.5703125" style="54" customWidth="1"/>
    <col min="6480" max="6724" width="9.140625" style="54"/>
    <col min="6725" max="6725" width="69.42578125" style="54" customWidth="1"/>
    <col min="6726" max="6735" width="12.5703125" style="54" customWidth="1"/>
    <col min="6736" max="6980" width="9.140625" style="54"/>
    <col min="6981" max="6981" width="69.42578125" style="54" customWidth="1"/>
    <col min="6982" max="6991" width="12.5703125" style="54" customWidth="1"/>
    <col min="6992" max="7236" width="9.140625" style="54"/>
    <col min="7237" max="7237" width="69.42578125" style="54" customWidth="1"/>
    <col min="7238" max="7247" width="12.5703125" style="54" customWidth="1"/>
    <col min="7248" max="7492" width="9.140625" style="54"/>
    <col min="7493" max="7493" width="69.42578125" style="54" customWidth="1"/>
    <col min="7494" max="7503" width="12.5703125" style="54" customWidth="1"/>
    <col min="7504" max="7748" width="9.140625" style="54"/>
    <col min="7749" max="7749" width="69.42578125" style="54" customWidth="1"/>
    <col min="7750" max="7759" width="12.5703125" style="54" customWidth="1"/>
    <col min="7760" max="8004" width="9.140625" style="54"/>
    <col min="8005" max="8005" width="69.42578125" style="54" customWidth="1"/>
    <col min="8006" max="8015" width="12.5703125" style="54" customWidth="1"/>
    <col min="8016" max="8260" width="9.140625" style="54"/>
    <col min="8261" max="8261" width="69.42578125" style="54" customWidth="1"/>
    <col min="8262" max="8271" width="12.5703125" style="54" customWidth="1"/>
    <col min="8272" max="8516" width="9.140625" style="54"/>
    <col min="8517" max="8517" width="69.42578125" style="54" customWidth="1"/>
    <col min="8518" max="8527" width="12.5703125" style="54" customWidth="1"/>
    <col min="8528" max="8772" width="9.140625" style="54"/>
    <col min="8773" max="8773" width="69.42578125" style="54" customWidth="1"/>
    <col min="8774" max="8783" width="12.5703125" style="54" customWidth="1"/>
    <col min="8784" max="9028" width="9.140625" style="54"/>
    <col min="9029" max="9029" width="69.42578125" style="54" customWidth="1"/>
    <col min="9030" max="9039" width="12.5703125" style="54" customWidth="1"/>
    <col min="9040" max="9284" width="9.140625" style="54"/>
    <col min="9285" max="9285" width="69.42578125" style="54" customWidth="1"/>
    <col min="9286" max="9295" width="12.5703125" style="54" customWidth="1"/>
    <col min="9296" max="9540" width="9.140625" style="54"/>
    <col min="9541" max="9541" width="69.42578125" style="54" customWidth="1"/>
    <col min="9542" max="9551" width="12.5703125" style="54" customWidth="1"/>
    <col min="9552" max="9796" width="9.140625" style="54"/>
    <col min="9797" max="9797" width="69.42578125" style="54" customWidth="1"/>
    <col min="9798" max="9807" width="12.5703125" style="54" customWidth="1"/>
    <col min="9808" max="10052" width="9.140625" style="54"/>
    <col min="10053" max="10053" width="69.42578125" style="54" customWidth="1"/>
    <col min="10054" max="10063" width="12.5703125" style="54" customWidth="1"/>
    <col min="10064" max="10308" width="9.140625" style="54"/>
    <col min="10309" max="10309" width="69.42578125" style="54" customWidth="1"/>
    <col min="10310" max="10319" width="12.5703125" style="54" customWidth="1"/>
    <col min="10320" max="10564" width="9.140625" style="54"/>
    <col min="10565" max="10565" width="69.42578125" style="54" customWidth="1"/>
    <col min="10566" max="10575" width="12.5703125" style="54" customWidth="1"/>
    <col min="10576" max="10820" width="9.140625" style="54"/>
    <col min="10821" max="10821" width="69.42578125" style="54" customWidth="1"/>
    <col min="10822" max="10831" width="12.5703125" style="54" customWidth="1"/>
    <col min="10832" max="11076" width="9.140625" style="54"/>
    <col min="11077" max="11077" width="69.42578125" style="54" customWidth="1"/>
    <col min="11078" max="11087" width="12.5703125" style="54" customWidth="1"/>
    <col min="11088" max="11332" width="9.140625" style="54"/>
    <col min="11333" max="11333" width="69.42578125" style="54" customWidth="1"/>
    <col min="11334" max="11343" width="12.5703125" style="54" customWidth="1"/>
    <col min="11344" max="11588" width="9.140625" style="54"/>
    <col min="11589" max="11589" width="69.42578125" style="54" customWidth="1"/>
    <col min="11590" max="11599" width="12.5703125" style="54" customWidth="1"/>
    <col min="11600" max="11844" width="9.140625" style="54"/>
    <col min="11845" max="11845" width="69.42578125" style="54" customWidth="1"/>
    <col min="11846" max="11855" width="12.5703125" style="54" customWidth="1"/>
    <col min="11856" max="12100" width="9.140625" style="54"/>
    <col min="12101" max="12101" width="69.42578125" style="54" customWidth="1"/>
    <col min="12102" max="12111" width="12.5703125" style="54" customWidth="1"/>
    <col min="12112" max="12356" width="9.140625" style="54"/>
    <col min="12357" max="12357" width="69.42578125" style="54" customWidth="1"/>
    <col min="12358" max="12367" width="12.5703125" style="54" customWidth="1"/>
    <col min="12368" max="12612" width="9.140625" style="54"/>
    <col min="12613" max="12613" width="69.42578125" style="54" customWidth="1"/>
    <col min="12614" max="12623" width="12.5703125" style="54" customWidth="1"/>
    <col min="12624" max="12868" width="9.140625" style="54"/>
    <col min="12869" max="12869" width="69.42578125" style="54" customWidth="1"/>
    <col min="12870" max="12879" width="12.5703125" style="54" customWidth="1"/>
    <col min="12880" max="13124" width="9.140625" style="54"/>
    <col min="13125" max="13125" width="69.42578125" style="54" customWidth="1"/>
    <col min="13126" max="13135" width="12.5703125" style="54" customWidth="1"/>
    <col min="13136" max="13380" width="9.140625" style="54"/>
    <col min="13381" max="13381" width="69.42578125" style="54" customWidth="1"/>
    <col min="13382" max="13391" width="12.5703125" style="54" customWidth="1"/>
    <col min="13392" max="13636" width="9.140625" style="54"/>
    <col min="13637" max="13637" width="69.42578125" style="54" customWidth="1"/>
    <col min="13638" max="13647" width="12.5703125" style="54" customWidth="1"/>
    <col min="13648" max="13892" width="9.140625" style="54"/>
    <col min="13893" max="13893" width="69.42578125" style="54" customWidth="1"/>
    <col min="13894" max="13903" width="12.5703125" style="54" customWidth="1"/>
    <col min="13904" max="14148" width="9.140625" style="54"/>
    <col min="14149" max="14149" width="69.42578125" style="54" customWidth="1"/>
    <col min="14150" max="14159" width="12.5703125" style="54" customWidth="1"/>
    <col min="14160" max="14404" width="9.140625" style="54"/>
    <col min="14405" max="14405" width="69.42578125" style="54" customWidth="1"/>
    <col min="14406" max="14415" width="12.5703125" style="54" customWidth="1"/>
    <col min="14416" max="14660" width="9.140625" style="54"/>
    <col min="14661" max="14661" width="69.42578125" style="54" customWidth="1"/>
    <col min="14662" max="14671" width="12.5703125" style="54" customWidth="1"/>
    <col min="14672" max="14916" width="9.140625" style="54"/>
    <col min="14917" max="14917" width="69.42578125" style="54" customWidth="1"/>
    <col min="14918" max="14927" width="12.5703125" style="54" customWidth="1"/>
    <col min="14928" max="15172" width="9.140625" style="54"/>
    <col min="15173" max="15173" width="69.42578125" style="54" customWidth="1"/>
    <col min="15174" max="15183" width="12.5703125" style="54" customWidth="1"/>
    <col min="15184" max="15428" width="9.140625" style="54"/>
    <col min="15429" max="15429" width="69.42578125" style="54" customWidth="1"/>
    <col min="15430" max="15439" width="12.5703125" style="54" customWidth="1"/>
    <col min="15440" max="15684" width="9.140625" style="54"/>
    <col min="15685" max="15685" width="69.42578125" style="54" customWidth="1"/>
    <col min="15686" max="15695" width="12.5703125" style="54" customWidth="1"/>
    <col min="15696" max="15940" width="9.140625" style="54"/>
    <col min="15941" max="15941" width="69.42578125" style="54" customWidth="1"/>
    <col min="15942" max="15951" width="12.5703125" style="54" customWidth="1"/>
    <col min="15952" max="16360" width="9.140625" style="54"/>
    <col min="16361" max="16363" width="9.140625" style="54" customWidth="1"/>
    <col min="16364" max="16384" width="9.140625" style="54"/>
  </cols>
  <sheetData>
    <row r="1" spans="1:2" s="51" customFormat="1" ht="26.25" customHeight="1" x14ac:dyDescent="0.4">
      <c r="A1" s="103" t="s">
        <v>0</v>
      </c>
      <c r="B1" s="103"/>
    </row>
    <row r="2" spans="1:2" s="51" customFormat="1" ht="26.25" customHeight="1" x14ac:dyDescent="0.4">
      <c r="A2" s="103" t="s">
        <v>94</v>
      </c>
      <c r="B2" s="103"/>
    </row>
    <row r="4" spans="1:2" x14ac:dyDescent="0.2">
      <c r="A4" s="52"/>
      <c r="B4" s="53"/>
    </row>
    <row r="5" spans="1:2" s="57" customFormat="1" ht="15.75" x14ac:dyDescent="0.25">
      <c r="A5" s="55"/>
      <c r="B5" s="56">
        <v>44227</v>
      </c>
    </row>
    <row r="6" spans="1:2" x14ac:dyDescent="0.2">
      <c r="A6" s="58"/>
      <c r="B6" s="59"/>
    </row>
    <row r="7" spans="1:2" x14ac:dyDescent="0.2">
      <c r="A7" s="60"/>
      <c r="B7" s="61"/>
    </row>
    <row r="8" spans="1:2" ht="14.25" x14ac:dyDescent="0.2">
      <c r="A8" s="62" t="s">
        <v>2</v>
      </c>
      <c r="B8" s="63">
        <f t="shared" ref="B8" si="0">SUM(B9:B13)</f>
        <v>315286729.28000009</v>
      </c>
    </row>
    <row r="9" spans="1:2" x14ac:dyDescent="0.2">
      <c r="A9" s="64" t="s">
        <v>3</v>
      </c>
      <c r="B9" s="65">
        <f t="shared" ref="B9" si="1">B20</f>
        <v>76476314.570000008</v>
      </c>
    </row>
    <row r="10" spans="1:2" x14ac:dyDescent="0.2">
      <c r="A10" s="64" t="s">
        <v>4</v>
      </c>
      <c r="B10" s="65">
        <f t="shared" ref="B10" si="2">B65</f>
        <v>124696533.96000002</v>
      </c>
    </row>
    <row r="11" spans="1:2" x14ac:dyDescent="0.2">
      <c r="A11" s="64" t="s">
        <v>5</v>
      </c>
      <c r="B11" s="65">
        <f t="shared" ref="B11" si="3">B88</f>
        <v>85913017.840000018</v>
      </c>
    </row>
    <row r="12" spans="1:2" x14ac:dyDescent="0.2">
      <c r="A12" s="64" t="s">
        <v>6</v>
      </c>
      <c r="B12" s="65">
        <f t="shared" ref="B12" si="4">B99</f>
        <v>28113343.18</v>
      </c>
    </row>
    <row r="13" spans="1:2" x14ac:dyDescent="0.2">
      <c r="A13" s="64" t="s">
        <v>7</v>
      </c>
      <c r="B13" s="66">
        <f t="shared" ref="B13" si="5">B108</f>
        <v>87519.73</v>
      </c>
    </row>
    <row r="14" spans="1:2" x14ac:dyDescent="0.2">
      <c r="A14" s="64"/>
      <c r="B14" s="66"/>
    </row>
    <row r="15" spans="1:2" ht="14.25" x14ac:dyDescent="0.2">
      <c r="A15" s="62" t="s">
        <v>8</v>
      </c>
      <c r="B15" s="63">
        <f t="shared" ref="B15" si="6">SUM(B16:B17)</f>
        <v>500166592.86000001</v>
      </c>
    </row>
    <row r="16" spans="1:2" x14ac:dyDescent="0.2">
      <c r="A16" s="64" t="s">
        <v>9</v>
      </c>
      <c r="B16" s="67">
        <v>498497310.68000001</v>
      </c>
    </row>
    <row r="17" spans="1:2" x14ac:dyDescent="0.2">
      <c r="A17" s="64" t="s">
        <v>10</v>
      </c>
      <c r="B17" s="67">
        <v>1669282.18</v>
      </c>
    </row>
    <row r="18" spans="1:2" x14ac:dyDescent="0.2">
      <c r="A18" s="64"/>
      <c r="B18" s="65"/>
    </row>
    <row r="19" spans="1:2" x14ac:dyDescent="0.2">
      <c r="A19" s="64"/>
      <c r="B19" s="68"/>
    </row>
    <row r="20" spans="1:2" ht="14.25" x14ac:dyDescent="0.2">
      <c r="A20" s="62" t="s">
        <v>11</v>
      </c>
      <c r="B20" s="69">
        <f t="shared" ref="B20" si="7">SUM(B21:B40)</f>
        <v>76476314.570000008</v>
      </c>
    </row>
    <row r="21" spans="1:2" x14ac:dyDescent="0.2">
      <c r="A21" s="64" t="s">
        <v>12</v>
      </c>
      <c r="B21" s="70">
        <v>40339549.140000001</v>
      </c>
    </row>
    <row r="22" spans="1:2" x14ac:dyDescent="0.2">
      <c r="A22" s="64" t="s">
        <v>13</v>
      </c>
      <c r="B22" s="70">
        <v>96964.69</v>
      </c>
    </row>
    <row r="23" spans="1:2" x14ac:dyDescent="0.2">
      <c r="A23" s="64" t="s">
        <v>14</v>
      </c>
      <c r="B23" s="70">
        <v>3571342.04</v>
      </c>
    </row>
    <row r="24" spans="1:2" x14ac:dyDescent="0.2">
      <c r="A24" s="64" t="s">
        <v>15</v>
      </c>
      <c r="B24" s="70">
        <v>344967.45999999996</v>
      </c>
    </row>
    <row r="25" spans="1:2" x14ac:dyDescent="0.2">
      <c r="A25" s="64" t="s">
        <v>16</v>
      </c>
      <c r="B25" s="70">
        <v>1669301</v>
      </c>
    </row>
    <row r="26" spans="1:2" x14ac:dyDescent="0.2">
      <c r="A26" s="64" t="s">
        <v>17</v>
      </c>
      <c r="B26" s="70">
        <v>1186054.74</v>
      </c>
    </row>
    <row r="27" spans="1:2" ht="14.25" x14ac:dyDescent="0.2">
      <c r="A27" s="64" t="s">
        <v>18</v>
      </c>
      <c r="B27" s="70">
        <v>652246.97000000009</v>
      </c>
    </row>
    <row r="28" spans="1:2" ht="14.25" x14ac:dyDescent="0.2">
      <c r="A28" s="64" t="s">
        <v>19</v>
      </c>
      <c r="B28" s="70">
        <v>2390248.8600000003</v>
      </c>
    </row>
    <row r="29" spans="1:2" ht="14.25" x14ac:dyDescent="0.2">
      <c r="A29" s="64" t="s">
        <v>20</v>
      </c>
      <c r="B29" s="70">
        <v>90965.24</v>
      </c>
    </row>
    <row r="30" spans="1:2" x14ac:dyDescent="0.2">
      <c r="A30" s="64" t="s">
        <v>21</v>
      </c>
      <c r="B30" s="70">
        <v>1335353.82</v>
      </c>
    </row>
    <row r="31" spans="1:2" x14ac:dyDescent="0.2">
      <c r="A31" s="64" t="s">
        <v>22</v>
      </c>
      <c r="B31" s="70">
        <v>1008589.01</v>
      </c>
    </row>
    <row r="32" spans="1:2" x14ac:dyDescent="0.2">
      <c r="A32" s="64" t="s">
        <v>23</v>
      </c>
      <c r="B32" s="70">
        <v>761190.55</v>
      </c>
    </row>
    <row r="33" spans="1:2" x14ac:dyDescent="0.2">
      <c r="A33" s="64" t="s">
        <v>24</v>
      </c>
      <c r="B33" s="70">
        <v>45061.57</v>
      </c>
    </row>
    <row r="34" spans="1:2" ht="14.25" x14ac:dyDescent="0.2">
      <c r="A34" s="64" t="s">
        <v>25</v>
      </c>
      <c r="B34" s="70">
        <v>1142739.52</v>
      </c>
    </row>
    <row r="35" spans="1:2" ht="14.25" x14ac:dyDescent="0.2">
      <c r="A35" s="64" t="s">
        <v>26</v>
      </c>
      <c r="B35" s="70">
        <v>11531430.920000002</v>
      </c>
    </row>
    <row r="36" spans="1:2" x14ac:dyDescent="0.2">
      <c r="A36" s="64" t="s">
        <v>27</v>
      </c>
      <c r="B36" s="70">
        <v>1778763.42</v>
      </c>
    </row>
    <row r="37" spans="1:2" x14ac:dyDescent="0.2">
      <c r="A37" s="64" t="s">
        <v>28</v>
      </c>
      <c r="B37" s="70">
        <v>0</v>
      </c>
    </row>
    <row r="38" spans="1:2" ht="14.25" x14ac:dyDescent="0.2">
      <c r="A38" s="64" t="s">
        <v>29</v>
      </c>
      <c r="B38" s="70">
        <v>48886.73</v>
      </c>
    </row>
    <row r="39" spans="1:2" x14ac:dyDescent="0.2">
      <c r="A39" s="64" t="s">
        <v>30</v>
      </c>
      <c r="B39" s="70">
        <v>1243864.9099999999</v>
      </c>
    </row>
    <row r="40" spans="1:2" x14ac:dyDescent="0.2">
      <c r="A40" s="64" t="s">
        <v>31</v>
      </c>
      <c r="B40" s="70">
        <v>7238793.9800000004</v>
      </c>
    </row>
    <row r="41" spans="1:2" x14ac:dyDescent="0.2">
      <c r="A41" s="64"/>
      <c r="B41" s="71"/>
    </row>
    <row r="42" spans="1:2" ht="14.25" x14ac:dyDescent="0.2">
      <c r="A42" s="62" t="s">
        <v>32</v>
      </c>
      <c r="B42" s="72">
        <f t="shared" ref="B42" si="8">SUM(B43:B62)</f>
        <v>15745042.281000001</v>
      </c>
    </row>
    <row r="43" spans="1:2" x14ac:dyDescent="0.2">
      <c r="A43" s="64" t="s">
        <v>12</v>
      </c>
      <c r="B43" s="73">
        <v>12958232.879000001</v>
      </c>
    </row>
    <row r="44" spans="1:2" x14ac:dyDescent="0.2">
      <c r="A44" s="64" t="s">
        <v>13</v>
      </c>
      <c r="B44" s="73">
        <v>5134.2380000000003</v>
      </c>
    </row>
    <row r="45" spans="1:2" x14ac:dyDescent="0.2">
      <c r="A45" s="64" t="s">
        <v>33</v>
      </c>
      <c r="B45" s="73">
        <v>105890.758</v>
      </c>
    </row>
    <row r="46" spans="1:2" x14ac:dyDescent="0.2">
      <c r="A46" s="64" t="s">
        <v>34</v>
      </c>
      <c r="B46" s="73">
        <v>127902.26</v>
      </c>
    </row>
    <row r="47" spans="1:2" x14ac:dyDescent="0.2">
      <c r="A47" s="64" t="s">
        <v>16</v>
      </c>
      <c r="B47" s="73">
        <v>46946.22</v>
      </c>
    </row>
    <row r="48" spans="1:2" x14ac:dyDescent="0.2">
      <c r="A48" s="64" t="s">
        <v>35</v>
      </c>
      <c r="B48" s="73">
        <v>88209.201000000001</v>
      </c>
    </row>
    <row r="49" spans="1:2" ht="14.25" x14ac:dyDescent="0.2">
      <c r="A49" s="64" t="s">
        <v>18</v>
      </c>
      <c r="B49" s="73">
        <v>61917.375</v>
      </c>
    </row>
    <row r="50" spans="1:2" ht="14.25" x14ac:dyDescent="0.2">
      <c r="A50" s="64" t="s">
        <v>19</v>
      </c>
      <c r="B50" s="73">
        <v>192451.59099999999</v>
      </c>
    </row>
    <row r="51" spans="1:2" ht="14.25" x14ac:dyDescent="0.2">
      <c r="A51" s="64" t="s">
        <v>20</v>
      </c>
      <c r="B51" s="73">
        <v>1152.741</v>
      </c>
    </row>
    <row r="52" spans="1:2" x14ac:dyDescent="0.2">
      <c r="A52" s="64" t="s">
        <v>21</v>
      </c>
      <c r="B52" s="73">
        <v>40765.171999999999</v>
      </c>
    </row>
    <row r="53" spans="1:2" x14ac:dyDescent="0.2">
      <c r="A53" s="64" t="s">
        <v>22</v>
      </c>
      <c r="B53" s="73">
        <v>85173.35</v>
      </c>
    </row>
    <row r="54" spans="1:2" x14ac:dyDescent="0.2">
      <c r="A54" s="64" t="s">
        <v>23</v>
      </c>
      <c r="B54" s="73">
        <v>33087.175000000003</v>
      </c>
    </row>
    <row r="55" spans="1:2" x14ac:dyDescent="0.2">
      <c r="A55" s="64" t="s">
        <v>24</v>
      </c>
      <c r="B55" s="73">
        <v>73768.800000000003</v>
      </c>
    </row>
    <row r="56" spans="1:2" ht="14.25" x14ac:dyDescent="0.2">
      <c r="A56" s="64" t="s">
        <v>25</v>
      </c>
      <c r="B56" s="73">
        <v>118025.238</v>
      </c>
    </row>
    <row r="57" spans="1:2" ht="14.25" x14ac:dyDescent="0.2">
      <c r="A57" s="64" t="s">
        <v>26</v>
      </c>
      <c r="B57" s="73">
        <v>1008381.253</v>
      </c>
    </row>
    <row r="58" spans="1:2" x14ac:dyDescent="0.2">
      <c r="A58" s="64" t="s">
        <v>27</v>
      </c>
      <c r="B58" s="73">
        <v>555938.04500000004</v>
      </c>
    </row>
    <row r="59" spans="1:2" x14ac:dyDescent="0.2">
      <c r="A59" s="64" t="s">
        <v>28</v>
      </c>
      <c r="B59" s="73">
        <v>0</v>
      </c>
    </row>
    <row r="60" spans="1:2" ht="14.25" x14ac:dyDescent="0.2">
      <c r="A60" s="64" t="s">
        <v>29</v>
      </c>
      <c r="B60" s="73">
        <v>3428.35</v>
      </c>
    </row>
    <row r="61" spans="1:2" x14ac:dyDescent="0.2">
      <c r="A61" s="64" t="s">
        <v>30</v>
      </c>
      <c r="B61" s="73">
        <v>36466.614999999998</v>
      </c>
    </row>
    <row r="62" spans="1:2" x14ac:dyDescent="0.2">
      <c r="A62" s="64" t="s">
        <v>31</v>
      </c>
      <c r="B62" s="73">
        <v>202171.02</v>
      </c>
    </row>
    <row r="63" spans="1:2" x14ac:dyDescent="0.2">
      <c r="A63" s="64"/>
      <c r="B63" s="71"/>
    </row>
    <row r="64" spans="1:2" x14ac:dyDescent="0.2">
      <c r="A64" s="64"/>
      <c r="B64" s="68"/>
    </row>
    <row r="65" spans="1:2" ht="14.25" x14ac:dyDescent="0.2">
      <c r="A65" s="62" t="s">
        <v>36</v>
      </c>
      <c r="B65" s="69">
        <f t="shared" ref="B65" si="9">SUM(B66:B74)</f>
        <v>124696533.96000002</v>
      </c>
    </row>
    <row r="66" spans="1:2" x14ac:dyDescent="0.2">
      <c r="A66" s="64" t="s">
        <v>37</v>
      </c>
      <c r="B66" s="70">
        <v>733090.96</v>
      </c>
    </row>
    <row r="67" spans="1:2" x14ac:dyDescent="0.2">
      <c r="A67" s="64" t="s">
        <v>38</v>
      </c>
      <c r="B67" s="70">
        <v>212731.4</v>
      </c>
    </row>
    <row r="68" spans="1:2" ht="14.25" x14ac:dyDescent="0.2">
      <c r="A68" s="64" t="s">
        <v>39</v>
      </c>
      <c r="B68" s="70">
        <v>122727334.00000001</v>
      </c>
    </row>
    <row r="69" spans="1:2" ht="14.25" x14ac:dyDescent="0.2">
      <c r="A69" s="64" t="s">
        <v>40</v>
      </c>
      <c r="B69" s="70">
        <v>218260.61000000002</v>
      </c>
    </row>
    <row r="70" spans="1:2" ht="14.25" x14ac:dyDescent="0.2">
      <c r="A70" s="64" t="s">
        <v>41</v>
      </c>
      <c r="B70" s="70">
        <v>0</v>
      </c>
    </row>
    <row r="71" spans="1:2" ht="14.25" x14ac:dyDescent="0.2">
      <c r="A71" s="64" t="s">
        <v>42</v>
      </c>
      <c r="B71" s="70">
        <v>802216.61</v>
      </c>
    </row>
    <row r="72" spans="1:2" ht="14.25" x14ac:dyDescent="0.2">
      <c r="A72" s="64" t="s">
        <v>43</v>
      </c>
      <c r="B72" s="70">
        <v>417.18</v>
      </c>
    </row>
    <row r="73" spans="1:2" x14ac:dyDescent="0.2">
      <c r="A73" s="64" t="s">
        <v>44</v>
      </c>
      <c r="B73" s="70">
        <v>0</v>
      </c>
    </row>
    <row r="74" spans="1:2" x14ac:dyDescent="0.2">
      <c r="A74" s="64" t="s">
        <v>45</v>
      </c>
      <c r="B74" s="70">
        <v>2483.1999999999998</v>
      </c>
    </row>
    <row r="75" spans="1:2" x14ac:dyDescent="0.2">
      <c r="A75" s="64"/>
      <c r="B75" s="71"/>
    </row>
    <row r="76" spans="1:2" ht="14.25" x14ac:dyDescent="0.2">
      <c r="A76" s="62" t="s">
        <v>46</v>
      </c>
      <c r="B76" s="72">
        <f t="shared" ref="B76" si="10">SUM(B77:B85)</f>
        <v>292689.73700000002</v>
      </c>
    </row>
    <row r="77" spans="1:2" x14ac:dyDescent="0.2">
      <c r="A77" s="64" t="s">
        <v>37</v>
      </c>
      <c r="B77" s="73">
        <v>2228.2399999999998</v>
      </c>
    </row>
    <row r="78" spans="1:2" x14ac:dyDescent="0.2">
      <c r="A78" s="64" t="s">
        <v>38</v>
      </c>
      <c r="B78" s="73">
        <v>646.6</v>
      </c>
    </row>
    <row r="79" spans="1:2" ht="14.25" x14ac:dyDescent="0.2">
      <c r="A79" s="64" t="s">
        <v>39</v>
      </c>
      <c r="B79" s="73">
        <v>287417.64399999997</v>
      </c>
    </row>
    <row r="80" spans="1:2" ht="14.25" x14ac:dyDescent="0.2">
      <c r="A80" s="64" t="s">
        <v>40</v>
      </c>
      <c r="B80" s="73">
        <v>511.149</v>
      </c>
    </row>
    <row r="81" spans="1:2" ht="14.25" x14ac:dyDescent="0.2">
      <c r="A81" s="64" t="s">
        <v>41</v>
      </c>
      <c r="B81" s="73">
        <v>0</v>
      </c>
    </row>
    <row r="82" spans="1:2" ht="14.25" x14ac:dyDescent="0.2">
      <c r="A82" s="64" t="s">
        <v>42</v>
      </c>
      <c r="B82" s="73">
        <v>1878.7270000000001</v>
      </c>
    </row>
    <row r="83" spans="1:2" ht="14.25" x14ac:dyDescent="0.2">
      <c r="A83" s="64" t="s">
        <v>43</v>
      </c>
      <c r="B83" s="73">
        <v>0.97699999999999998</v>
      </c>
    </row>
    <row r="84" spans="1:2" x14ac:dyDescent="0.2">
      <c r="A84" s="64" t="s">
        <v>44</v>
      </c>
      <c r="B84" s="73">
        <v>0</v>
      </c>
    </row>
    <row r="85" spans="1:2" x14ac:dyDescent="0.2">
      <c r="A85" s="64" t="s">
        <v>45</v>
      </c>
      <c r="B85" s="73">
        <v>6.4</v>
      </c>
    </row>
    <row r="86" spans="1:2" x14ac:dyDescent="0.2">
      <c r="A86" s="64"/>
      <c r="B86" s="75"/>
    </row>
    <row r="87" spans="1:2" x14ac:dyDescent="0.2">
      <c r="A87" s="64"/>
      <c r="B87" s="68"/>
    </row>
    <row r="88" spans="1:2" ht="14.25" x14ac:dyDescent="0.2">
      <c r="A88" s="62" t="s">
        <v>91</v>
      </c>
      <c r="B88" s="69">
        <f t="shared" ref="B88" si="11">SUM(B89:B91)</f>
        <v>85913017.840000018</v>
      </c>
    </row>
    <row r="89" spans="1:2" ht="14.25" x14ac:dyDescent="0.2">
      <c r="A89" s="64" t="s">
        <v>48</v>
      </c>
      <c r="B89" s="70">
        <v>55768119.490000002</v>
      </c>
    </row>
    <row r="90" spans="1:2" x14ac:dyDescent="0.2">
      <c r="A90" s="64" t="s">
        <v>86</v>
      </c>
      <c r="B90" s="95">
        <v>30144028.090000004</v>
      </c>
    </row>
    <row r="91" spans="1:2" x14ac:dyDescent="0.2">
      <c r="A91" s="64" t="s">
        <v>49</v>
      </c>
      <c r="B91" s="70">
        <v>870.26</v>
      </c>
    </row>
    <row r="92" spans="1:2" x14ac:dyDescent="0.2">
      <c r="A92" s="64"/>
      <c r="B92" s="71"/>
    </row>
    <row r="93" spans="1:2" ht="14.25" x14ac:dyDescent="0.2">
      <c r="A93" s="62" t="s">
        <v>50</v>
      </c>
      <c r="B93" s="69">
        <f t="shared" ref="B93" si="12">SUM(B94:B96)</f>
        <v>24753302.207000002</v>
      </c>
    </row>
    <row r="94" spans="1:2" ht="14.25" x14ac:dyDescent="0.2">
      <c r="A94" s="64" t="s">
        <v>51</v>
      </c>
      <c r="B94" s="70">
        <v>9676936.8800000008</v>
      </c>
    </row>
    <row r="95" spans="1:2" x14ac:dyDescent="0.2">
      <c r="A95" s="64" t="s">
        <v>87</v>
      </c>
      <c r="B95" s="95">
        <v>15072014.067</v>
      </c>
    </row>
    <row r="96" spans="1:2" ht="14.25" x14ac:dyDescent="0.2">
      <c r="A96" s="64" t="s">
        <v>52</v>
      </c>
      <c r="B96" s="70">
        <v>4351.26</v>
      </c>
    </row>
    <row r="97" spans="1:2" x14ac:dyDescent="0.2">
      <c r="A97" s="64"/>
      <c r="B97" s="71"/>
    </row>
    <row r="98" spans="1:2" x14ac:dyDescent="0.2">
      <c r="A98" s="64"/>
      <c r="B98" s="68"/>
    </row>
    <row r="99" spans="1:2" ht="14.25" x14ac:dyDescent="0.2">
      <c r="A99" s="62" t="s">
        <v>53</v>
      </c>
      <c r="B99" s="76">
        <f t="shared" ref="B99" si="13">B100+B101</f>
        <v>28113343.18</v>
      </c>
    </row>
    <row r="100" spans="1:2" ht="14.25" x14ac:dyDescent="0.2">
      <c r="A100" s="64" t="s">
        <v>54</v>
      </c>
      <c r="B100" s="70">
        <v>27748949.190000001</v>
      </c>
    </row>
    <row r="101" spans="1:2" ht="14.25" x14ac:dyDescent="0.2">
      <c r="A101" s="64" t="s">
        <v>55</v>
      </c>
      <c r="B101" s="77">
        <v>364393.99</v>
      </c>
    </row>
    <row r="102" spans="1:2" x14ac:dyDescent="0.2">
      <c r="A102" s="64"/>
      <c r="B102" s="71"/>
    </row>
    <row r="103" spans="1:2" ht="14.25" x14ac:dyDescent="0.2">
      <c r="A103" s="62" t="s">
        <v>56</v>
      </c>
      <c r="B103" s="78">
        <f t="shared" ref="B103" si="14">B104+B105</f>
        <v>4624</v>
      </c>
    </row>
    <row r="104" spans="1:2" ht="14.25" x14ac:dyDescent="0.2">
      <c r="A104" s="64" t="s">
        <v>54</v>
      </c>
      <c r="B104" s="73">
        <v>3852</v>
      </c>
    </row>
    <row r="105" spans="1:2" ht="14.25" x14ac:dyDescent="0.2">
      <c r="A105" s="64" t="s">
        <v>55</v>
      </c>
      <c r="B105" s="79">
        <v>772</v>
      </c>
    </row>
    <row r="106" spans="1:2" x14ac:dyDescent="0.2">
      <c r="A106" s="64"/>
      <c r="B106" s="75"/>
    </row>
    <row r="107" spans="1:2" x14ac:dyDescent="0.2">
      <c r="A107" s="64"/>
      <c r="B107" s="75"/>
    </row>
    <row r="108" spans="1:2" ht="14.25" x14ac:dyDescent="0.2">
      <c r="A108" s="62" t="s">
        <v>57</v>
      </c>
      <c r="B108" s="69">
        <v>87519.73</v>
      </c>
    </row>
    <row r="109" spans="1:2" x14ac:dyDescent="0.2">
      <c r="A109" s="62"/>
      <c r="B109" s="80"/>
    </row>
    <row r="110" spans="1:2" x14ac:dyDescent="0.2">
      <c r="A110" s="81"/>
      <c r="B110" s="82"/>
    </row>
    <row r="112" spans="1:2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B1"/>
    <mergeCell ref="A2:B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2021-02-24T03:19:59Z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