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://fs.customs.gov.sg/CS/FIN/FIN/FINANCE/F3_-_Revenue_(Main)/Statistics_Reporting_to_DOS/Webstats/"/>
    </mc:Choice>
  </mc:AlternateContent>
  <xr:revisionPtr revIDLastSave="0" documentId="8_{92E12FB8-7C95-450A-AAA3-0A07CE2BB0D2}" xr6:coauthVersionLast="45" xr6:coauthVersionMax="45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7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  <sheet name="2021 Monthly Revenue Stats" sheetId="10" r:id="rId10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  <definedName name="_xlnm.Print_Area" localSheetId="9">'2021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3" i="10" l="1"/>
  <c r="F99" i="10"/>
  <c r="F12" i="10" s="1"/>
  <c r="F93" i="10"/>
  <c r="F88" i="10"/>
  <c r="F11" i="10" s="1"/>
  <c r="F76" i="10"/>
  <c r="F65" i="10"/>
  <c r="F10" i="10" s="1"/>
  <c r="F42" i="10"/>
  <c r="F20" i="10"/>
  <c r="F9" i="10" s="1"/>
  <c r="F15" i="10"/>
  <c r="F13" i="10"/>
  <c r="F8" i="10" l="1"/>
  <c r="E103" i="10"/>
  <c r="E99" i="10"/>
  <c r="E12" i="10" s="1"/>
  <c r="E93" i="10"/>
  <c r="E88" i="10"/>
  <c r="E11" i="10" s="1"/>
  <c r="E76" i="10"/>
  <c r="E65" i="10"/>
  <c r="E10" i="10" s="1"/>
  <c r="E42" i="10"/>
  <c r="E20" i="10"/>
  <c r="E9" i="10" s="1"/>
  <c r="E15" i="10"/>
  <c r="E13" i="10"/>
  <c r="E8" i="10" l="1"/>
  <c r="I103" i="3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10"/>
  <c r="D99" i="10"/>
  <c r="D12" i="10" s="1"/>
  <c r="D93" i="10"/>
  <c r="D88" i="10"/>
  <c r="D11" i="10" s="1"/>
  <c r="D76" i="10"/>
  <c r="D65" i="10"/>
  <c r="D10" i="10" s="1"/>
  <c r="D42" i="10"/>
  <c r="D20" i="10"/>
  <c r="D9" i="10" s="1"/>
  <c r="D15" i="10"/>
  <c r="D13" i="10"/>
  <c r="D8" i="10" l="1"/>
  <c r="C15" i="10"/>
  <c r="C13" i="10"/>
  <c r="C93" i="10" l="1"/>
  <c r="C88" i="10"/>
  <c r="C11" i="10" s="1"/>
  <c r="C103" i="10"/>
  <c r="C99" i="10"/>
  <c r="C12" i="10" s="1"/>
  <c r="C76" i="10"/>
  <c r="C65" i="10"/>
  <c r="C10" i="10" s="1"/>
  <c r="C42" i="10"/>
  <c r="C20" i="10"/>
  <c r="C9" i="10" s="1"/>
  <c r="B13" i="10"/>
  <c r="B76" i="10"/>
  <c r="B65" i="10"/>
  <c r="B10" i="10" s="1"/>
  <c r="B15" i="10"/>
  <c r="C8" i="10" l="1"/>
  <c r="B93" i="10"/>
  <c r="B88" i="10"/>
  <c r="B11" i="10" s="1"/>
  <c r="B103" i="10"/>
  <c r="B99" i="10"/>
  <c r="B12" i="10" s="1"/>
  <c r="B42" i="10"/>
  <c r="B20" i="10"/>
  <c r="B9" i="10" s="1"/>
  <c r="M13" i="9"/>
  <c r="B8" i="10" l="1"/>
  <c r="M103" i="9"/>
  <c r="M99" i="9"/>
  <c r="M12" i="9" s="1"/>
  <c r="M93" i="9"/>
  <c r="M88" i="9"/>
  <c r="M11" i="9" s="1"/>
  <c r="M76" i="9"/>
  <c r="M65" i="9"/>
  <c r="M10" i="9" s="1"/>
  <c r="M42" i="9"/>
  <c r="M20" i="9"/>
  <c r="M9" i="9" s="1"/>
  <c r="M15" i="9"/>
  <c r="L13" i="9"/>
  <c r="M8" i="9" l="1"/>
  <c r="L93" i="9"/>
  <c r="L88" i="9"/>
  <c r="L11" i="9" s="1"/>
  <c r="L103" i="9"/>
  <c r="L99" i="9"/>
  <c r="L12" i="9" s="1"/>
  <c r="L76" i="9"/>
  <c r="L65" i="9"/>
  <c r="L10" i="9" s="1"/>
  <c r="L42" i="9"/>
  <c r="L20" i="9"/>
  <c r="L9" i="9" s="1"/>
  <c r="L15" i="9"/>
  <c r="K76" i="9" l="1"/>
  <c r="L8" i="9"/>
  <c r="K15" i="9" l="1"/>
  <c r="K103" i="9"/>
  <c r="K99" i="9"/>
  <c r="K12" i="9" s="1"/>
  <c r="K93" i="9"/>
  <c r="K88" i="9"/>
  <c r="K11" i="9" s="1"/>
  <c r="K65" i="9"/>
  <c r="K10" i="9" s="1"/>
  <c r="K42" i="9"/>
  <c r="K20" i="9"/>
  <c r="K9" i="9" s="1"/>
  <c r="K13" i="9"/>
  <c r="K8" i="9" l="1"/>
  <c r="J65" i="9"/>
  <c r="J10" i="9" s="1"/>
  <c r="J103" i="9"/>
  <c r="J99" i="9"/>
  <c r="J12" i="9" s="1"/>
  <c r="J93" i="9"/>
  <c r="J88" i="9"/>
  <c r="J11" i="9" s="1"/>
  <c r="J76" i="9"/>
  <c r="J42" i="9"/>
  <c r="J20" i="9"/>
  <c r="J9" i="9" s="1"/>
  <c r="J15" i="9"/>
  <c r="J13" i="9"/>
  <c r="J8" i="9" l="1"/>
  <c r="I42" i="9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H103" i="3"/>
  <c r="H99" i="3"/>
  <c r="H12" i="3" s="1"/>
  <c r="H93" i="3"/>
  <c r="H88" i="3"/>
  <c r="H11" i="3" s="1"/>
  <c r="H76" i="3"/>
  <c r="H65" i="3"/>
  <c r="H10" i="3" s="1"/>
  <c r="H42" i="3"/>
  <c r="H20" i="3"/>
  <c r="H9" i="3" s="1"/>
  <c r="H15" i="3"/>
  <c r="H13" i="3"/>
  <c r="H8" i="3" l="1"/>
  <c r="D103" i="9"/>
  <c r="D99" i="9"/>
  <c r="D12" i="9" s="1"/>
  <c r="D93" i="9"/>
  <c r="D88" i="9"/>
  <c r="D11" i="9" s="1"/>
  <c r="D76" i="9"/>
  <c r="D65" i="9"/>
  <c r="D10" i="9" s="1"/>
  <c r="D42" i="9"/>
  <c r="D20" i="9"/>
  <c r="D9" i="9" s="1"/>
  <c r="D15" i="9"/>
  <c r="D13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G103" i="3"/>
  <c r="G99" i="3"/>
  <c r="G12" i="3" s="1"/>
  <c r="G93" i="3"/>
  <c r="G88" i="3"/>
  <c r="G11" i="3" s="1"/>
  <c r="G76" i="3"/>
  <c r="G65" i="3"/>
  <c r="G10" i="3" s="1"/>
  <c r="G42" i="3"/>
  <c r="G20" i="3"/>
  <c r="G9" i="3" s="1"/>
  <c r="G15" i="3"/>
  <c r="G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G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12" i="7" s="1"/>
  <c r="L93" i="7"/>
  <c r="L88" i="7"/>
  <c r="L11" i="7" s="1"/>
  <c r="L76" i="7"/>
  <c r="L65" i="7"/>
  <c r="L10" i="7" s="1"/>
  <c r="L42" i="7"/>
  <c r="L20" i="7"/>
  <c r="L9" i="7" s="1"/>
  <c r="L15" i="7"/>
  <c r="L13" i="7"/>
  <c r="L8" i="7" l="1"/>
  <c r="K103" i="7"/>
  <c r="K99" i="7"/>
  <c r="K12" i="7" s="1"/>
  <c r="K93" i="7"/>
  <c r="K88" i="7"/>
  <c r="K11" i="7" s="1"/>
  <c r="K76" i="7"/>
  <c r="K65" i="7"/>
  <c r="K10" i="7" s="1"/>
  <c r="K42" i="7"/>
  <c r="K20" i="7"/>
  <c r="K9" i="7" s="1"/>
  <c r="K15" i="7"/>
  <c r="K13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 s="1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F103" i="3"/>
  <c r="F99" i="3"/>
  <c r="F12" i="3" s="1"/>
  <c r="F93" i="3"/>
  <c r="F88" i="3"/>
  <c r="F11" i="3" s="1"/>
  <c r="F76" i="3"/>
  <c r="F65" i="3"/>
  <c r="F10" i="3" s="1"/>
  <c r="F42" i="3"/>
  <c r="F20" i="3"/>
  <c r="F9" i="3" s="1"/>
  <c r="F15" i="3"/>
  <c r="F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F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E103" i="3"/>
  <c r="E99" i="3"/>
  <c r="E12" i="3" s="1"/>
  <c r="E93" i="3"/>
  <c r="E88" i="3"/>
  <c r="E11" i="3" s="1"/>
  <c r="E76" i="3"/>
  <c r="E65" i="3"/>
  <c r="E10" i="3" s="1"/>
  <c r="E42" i="3"/>
  <c r="E20" i="3"/>
  <c r="E9" i="3" s="1"/>
  <c r="E15" i="3"/>
  <c r="E13" i="3"/>
  <c r="E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D76" i="3"/>
  <c r="D103" i="3"/>
  <c r="D99" i="3"/>
  <c r="D12" i="3" s="1"/>
  <c r="D93" i="3"/>
  <c r="D88" i="3"/>
  <c r="D11" i="3" s="1"/>
  <c r="D65" i="3"/>
  <c r="D10" i="3" s="1"/>
  <c r="D42" i="3"/>
  <c r="D20" i="3"/>
  <c r="D9" i="3" s="1"/>
  <c r="D15" i="3"/>
  <c r="D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D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H12" i="2" s="1"/>
  <c r="G97" i="2"/>
  <c r="F97" i="2"/>
  <c r="E97" i="2"/>
  <c r="E12" i="2" s="1"/>
  <c r="D97" i="2"/>
  <c r="C97" i="2"/>
  <c r="C12" i="2" s="1"/>
  <c r="B97" i="2"/>
  <c r="B12" i="2" s="1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J11" i="2" s="1"/>
  <c r="I88" i="2"/>
  <c r="H88" i="2"/>
  <c r="H11" i="2" s="1"/>
  <c r="G88" i="2"/>
  <c r="F88" i="2"/>
  <c r="E88" i="2"/>
  <c r="D88" i="2"/>
  <c r="C88" i="2"/>
  <c r="B88" i="2"/>
  <c r="B11" i="2" s="1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J10" i="2" s="1"/>
  <c r="I65" i="2"/>
  <c r="I10" i="2" s="1"/>
  <c r="H65" i="2"/>
  <c r="H10" i="2" s="1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K9" i="2" s="1"/>
  <c r="K8" i="2" s="1"/>
  <c r="J20" i="2"/>
  <c r="J9" i="2" s="1"/>
  <c r="J8" i="2" s="1"/>
  <c r="I20" i="2"/>
  <c r="H20" i="2"/>
  <c r="H9" i="2" s="1"/>
  <c r="H8" i="2" s="1"/>
  <c r="G20" i="2"/>
  <c r="F20" i="2"/>
  <c r="E20" i="2"/>
  <c r="D20" i="2"/>
  <c r="C20" i="2"/>
  <c r="C9" i="2" s="1"/>
  <c r="C8" i="2" s="1"/>
  <c r="B20" i="2"/>
  <c r="B9" i="2" s="1"/>
  <c r="B8" i="2" s="1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G12" i="2"/>
  <c r="F12" i="2"/>
  <c r="D12" i="2"/>
  <c r="M11" i="2"/>
  <c r="L11" i="2"/>
  <c r="K11" i="2"/>
  <c r="I11" i="2"/>
  <c r="G11" i="2"/>
  <c r="F11" i="2"/>
  <c r="E11" i="2"/>
  <c r="D11" i="2"/>
  <c r="C11" i="2"/>
  <c r="L10" i="2"/>
  <c r="G10" i="2"/>
  <c r="G8" i="2" s="1"/>
  <c r="F10" i="2"/>
  <c r="D10" i="2"/>
  <c r="B10" i="2"/>
  <c r="M9" i="2"/>
  <c r="L9" i="2"/>
  <c r="I9" i="2"/>
  <c r="G9" i="2"/>
  <c r="F9" i="2"/>
  <c r="F8" i="2" s="1"/>
  <c r="E9" i="2"/>
  <c r="D9" i="2"/>
  <c r="D8" i="2" s="1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D20" i="1"/>
  <c r="D9" i="1" s="1"/>
  <c r="D8" i="1" s="1"/>
  <c r="C20" i="1"/>
  <c r="C9" i="1" s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B9" i="1"/>
  <c r="B8" i="1" s="1"/>
  <c r="C103" i="3"/>
  <c r="C99" i="3"/>
  <c r="C12" i="3" s="1"/>
  <c r="C93" i="3"/>
  <c r="C88" i="3"/>
  <c r="C11" i="3" s="1"/>
  <c r="C76" i="3"/>
  <c r="C65" i="3"/>
  <c r="C10" i="3" s="1"/>
  <c r="C42" i="3"/>
  <c r="C20" i="3"/>
  <c r="C9" i="3" s="1"/>
  <c r="C15" i="3"/>
  <c r="C13" i="3"/>
  <c r="E8" i="1" l="1"/>
  <c r="I8" i="2"/>
  <c r="G8" i="1"/>
  <c r="C8" i="1"/>
  <c r="L8" i="2"/>
  <c r="E8" i="2"/>
  <c r="M8" i="2"/>
  <c r="I8" i="1"/>
  <c r="C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<sst xmlns="http://schemas.openxmlformats.org/spreadsheetml/2006/main" count="1053" uniqueCount="98">
  <si>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</si>
  <si>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</si>
  <si>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</si>
  <si>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</si>
  <si>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</si>
  <si>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</si>
  <si>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</si>
  <si>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</si>
  <si>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</si>
  <si>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</si>
  <si>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</si>
  <si>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</si>
  <si>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</si>
  <si>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</si>
  <si>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</si>
  <si>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</si>
  <si>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</si>
  <si>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</si>
  <si>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</si>
  <si>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</si>
  <si>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</si>
  <si>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</si>
  <si>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</si>
  <si>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</si>
  <si>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</si>
  <si>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</si>
  <si>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</si>
  <si>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</si>
  <si>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</si>
  <si>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</si>
  <si>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</si>
  <si>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</si>
  <si>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</si>
  <si>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</si>
  <si>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</si>
  <si>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</si>
  <si>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</si>
  <si>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</si>
  <si>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</si>
  <si>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</si>
  <si>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</si>
  <si>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</si>
  <si>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</si>
  <si>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</si>
  <si>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</si>
  <si>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</si>
  <si>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</si>
  <si>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</si>
  <si>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</si>
  <si>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</si>
  <si>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</si>
  <si>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</si>
  <si>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</si>
  <si>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</si>
  <si>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</si>
  <si>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</si>
  <si>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</si>
  <si>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</si>
  <si>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</si>
  <si>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</si>
  <si>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</si>
  <si>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</si>
  <si>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</si>
  <si>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</si>
  <si>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</si>
  <si>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</si>
  <si>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</si>
  <si>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</si>
  <si>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</si>
  <si>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</si>
  <si>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</si>
  <si>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</si>
  <si>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</si>
  <si>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</si>
  <si>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</si>
  <si>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</si>
  <si>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</si>
  <si>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</si>
  <si>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</si>
  <si>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</si>
  <si>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</si>
  <si>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</si>
  <si>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</si>
  <si>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</si>
  <si>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</si>
  <si>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</si>
  <si>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</si>
  <si>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</si>
  <si>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</si>
  <si>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</si>
  <si>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</si>
  <si>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</si>
  <si>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</si>
  <si>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</si>
  <si>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</si>
  <si>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</si>
  <si>
    <t>FY2020</t>
  </si>
  <si>
    <t>2021 Monthly Revenue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</si>
</sst>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4" xfId="5" applyFont="1" applyFill="1" applyBorder="1" applyAlignment="1">
      <alignment horizontal="center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6">
    <cellStyle name="Comma 10" xfId="23" xr:uid="{DB885004-3619-4490-BD76-53DBE7FA0297}"/>
    <cellStyle name="Comma 11" xfId="25" xr:uid="{7CFA26FA-7B32-4AF8-8DCF-2A007D3F4029}"/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10" xfId="22" xr:uid="{02182127-367A-437A-AE30-0F1D7D89EBAD}"/>
    <cellStyle name="Normal 11" xfId="24" xr:uid="{F0C498BC-6A0E-412C-BF1A-CCDC561DD158}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1"/>
    </sheetView>
  </sheetViews>
  <sheetFormatPr defaultRowHeight="12.75" x14ac:dyDescent="0.2"/>
  <cols>
    <col min="1" max="1" width="75.28515625" style="88" customWidth="1"/>
    <col min="2" max="9" width="12.5703125" style="84" customWidth="1"/>
    <col min="10" max="251" width="9.140625" style="54"/>
    <col min="252" max="252" width="70.5703125" style="54" customWidth="1"/>
    <col min="253" max="260" width="12.5703125" style="54" customWidth="1"/>
    <col min="261" max="261" width="4" style="54" customWidth="1"/>
    <col min="262" max="507" width="9.140625" style="54"/>
    <col min="508" max="508" width="70.5703125" style="54" customWidth="1"/>
    <col min="509" max="516" width="12.5703125" style="54" customWidth="1"/>
    <col min="517" max="517" width="4" style="54" customWidth="1"/>
    <col min="518" max="763" width="9.140625" style="54"/>
    <col min="764" max="764" width="70.5703125" style="54" customWidth="1"/>
    <col min="765" max="772" width="12.5703125" style="54" customWidth="1"/>
    <col min="773" max="773" width="4" style="54" customWidth="1"/>
    <col min="774" max="1019" width="9.140625" style="54"/>
    <col min="1020" max="1020" width="70.5703125" style="54" customWidth="1"/>
    <col min="1021" max="1028" width="12.5703125" style="54" customWidth="1"/>
    <col min="1029" max="1029" width="4" style="54" customWidth="1"/>
    <col min="1030" max="1275" width="9.140625" style="54"/>
    <col min="1276" max="1276" width="70.5703125" style="54" customWidth="1"/>
    <col min="1277" max="1284" width="12.5703125" style="54" customWidth="1"/>
    <col min="1285" max="1285" width="4" style="54" customWidth="1"/>
    <col min="1286" max="1531" width="9.140625" style="54"/>
    <col min="1532" max="1532" width="70.5703125" style="54" customWidth="1"/>
    <col min="1533" max="1540" width="12.5703125" style="54" customWidth="1"/>
    <col min="1541" max="1541" width="4" style="54" customWidth="1"/>
    <col min="1542" max="1787" width="9.140625" style="54"/>
    <col min="1788" max="1788" width="70.5703125" style="54" customWidth="1"/>
    <col min="1789" max="1796" width="12.5703125" style="54" customWidth="1"/>
    <col min="1797" max="1797" width="4" style="54" customWidth="1"/>
    <col min="1798" max="2043" width="9.140625" style="54"/>
    <col min="2044" max="2044" width="70.5703125" style="54" customWidth="1"/>
    <col min="2045" max="2052" width="12.5703125" style="54" customWidth="1"/>
    <col min="2053" max="2053" width="4" style="54" customWidth="1"/>
    <col min="2054" max="2299" width="9.140625" style="54"/>
    <col min="2300" max="2300" width="70.5703125" style="54" customWidth="1"/>
    <col min="2301" max="2308" width="12.5703125" style="54" customWidth="1"/>
    <col min="2309" max="2309" width="4" style="54" customWidth="1"/>
    <col min="2310" max="2555" width="9.140625" style="54"/>
    <col min="2556" max="2556" width="70.5703125" style="54" customWidth="1"/>
    <col min="2557" max="2564" width="12.5703125" style="54" customWidth="1"/>
    <col min="2565" max="2565" width="4" style="54" customWidth="1"/>
    <col min="2566" max="2811" width="9.140625" style="54"/>
    <col min="2812" max="2812" width="70.5703125" style="54" customWidth="1"/>
    <col min="2813" max="2820" width="12.5703125" style="54" customWidth="1"/>
    <col min="2821" max="2821" width="4" style="54" customWidth="1"/>
    <col min="2822" max="3067" width="9.140625" style="54"/>
    <col min="3068" max="3068" width="70.5703125" style="54" customWidth="1"/>
    <col min="3069" max="3076" width="12.5703125" style="54" customWidth="1"/>
    <col min="3077" max="3077" width="4" style="54" customWidth="1"/>
    <col min="3078" max="3323" width="9.140625" style="54"/>
    <col min="3324" max="3324" width="70.5703125" style="54" customWidth="1"/>
    <col min="3325" max="3332" width="12.5703125" style="54" customWidth="1"/>
    <col min="3333" max="3333" width="4" style="54" customWidth="1"/>
    <col min="3334" max="3579" width="9.140625" style="54"/>
    <col min="3580" max="3580" width="70.5703125" style="54" customWidth="1"/>
    <col min="3581" max="3588" width="12.5703125" style="54" customWidth="1"/>
    <col min="3589" max="3589" width="4" style="54" customWidth="1"/>
    <col min="3590" max="3835" width="9.140625" style="54"/>
    <col min="3836" max="3836" width="70.5703125" style="54" customWidth="1"/>
    <col min="3837" max="3844" width="12.5703125" style="54" customWidth="1"/>
    <col min="3845" max="3845" width="4" style="54" customWidth="1"/>
    <col min="3846" max="4091" width="9.140625" style="54"/>
    <col min="4092" max="4092" width="70.5703125" style="54" customWidth="1"/>
    <col min="4093" max="4100" width="12.5703125" style="54" customWidth="1"/>
    <col min="4101" max="4101" width="4" style="54" customWidth="1"/>
    <col min="4102" max="4347" width="9.140625" style="54"/>
    <col min="4348" max="4348" width="70.5703125" style="54" customWidth="1"/>
    <col min="4349" max="4356" width="12.5703125" style="54" customWidth="1"/>
    <col min="4357" max="4357" width="4" style="54" customWidth="1"/>
    <col min="4358" max="4603" width="9.140625" style="54"/>
    <col min="4604" max="4604" width="70.5703125" style="54" customWidth="1"/>
    <col min="4605" max="4612" width="12.5703125" style="54" customWidth="1"/>
    <col min="4613" max="4613" width="4" style="54" customWidth="1"/>
    <col min="4614" max="4859" width="9.140625" style="54"/>
    <col min="4860" max="4860" width="70.5703125" style="54" customWidth="1"/>
    <col min="4861" max="4868" width="12.5703125" style="54" customWidth="1"/>
    <col min="4869" max="4869" width="4" style="54" customWidth="1"/>
    <col min="4870" max="5115" width="9.140625" style="54"/>
    <col min="5116" max="5116" width="70.5703125" style="54" customWidth="1"/>
    <col min="5117" max="5124" width="12.5703125" style="54" customWidth="1"/>
    <col min="5125" max="5125" width="4" style="54" customWidth="1"/>
    <col min="5126" max="5371" width="9.140625" style="54"/>
    <col min="5372" max="5372" width="70.5703125" style="54" customWidth="1"/>
    <col min="5373" max="5380" width="12.5703125" style="54" customWidth="1"/>
    <col min="5381" max="5381" width="4" style="54" customWidth="1"/>
    <col min="5382" max="5627" width="9.140625" style="54"/>
    <col min="5628" max="5628" width="70.5703125" style="54" customWidth="1"/>
    <col min="5629" max="5636" width="12.5703125" style="54" customWidth="1"/>
    <col min="5637" max="5637" width="4" style="54" customWidth="1"/>
    <col min="5638" max="5883" width="9.140625" style="54"/>
    <col min="5884" max="5884" width="70.5703125" style="54" customWidth="1"/>
    <col min="5885" max="5892" width="12.5703125" style="54" customWidth="1"/>
    <col min="5893" max="5893" width="4" style="54" customWidth="1"/>
    <col min="5894" max="6139" width="9.140625" style="54"/>
    <col min="6140" max="6140" width="70.5703125" style="54" customWidth="1"/>
    <col min="6141" max="6148" width="12.5703125" style="54" customWidth="1"/>
    <col min="6149" max="6149" width="4" style="54" customWidth="1"/>
    <col min="6150" max="6395" width="9.140625" style="54"/>
    <col min="6396" max="6396" width="70.5703125" style="54" customWidth="1"/>
    <col min="6397" max="6404" width="12.5703125" style="54" customWidth="1"/>
    <col min="6405" max="6405" width="4" style="54" customWidth="1"/>
    <col min="6406" max="6651" width="9.140625" style="54"/>
    <col min="6652" max="6652" width="70.5703125" style="54" customWidth="1"/>
    <col min="6653" max="6660" width="12.5703125" style="54" customWidth="1"/>
    <col min="6661" max="6661" width="4" style="54" customWidth="1"/>
    <col min="6662" max="6907" width="9.140625" style="54"/>
    <col min="6908" max="6908" width="70.5703125" style="54" customWidth="1"/>
    <col min="6909" max="6916" width="12.5703125" style="54" customWidth="1"/>
    <col min="6917" max="6917" width="4" style="54" customWidth="1"/>
    <col min="6918" max="7163" width="9.140625" style="54"/>
    <col min="7164" max="7164" width="70.5703125" style="54" customWidth="1"/>
    <col min="7165" max="7172" width="12.5703125" style="54" customWidth="1"/>
    <col min="7173" max="7173" width="4" style="54" customWidth="1"/>
    <col min="7174" max="7419" width="9.140625" style="54"/>
    <col min="7420" max="7420" width="70.5703125" style="54" customWidth="1"/>
    <col min="7421" max="7428" width="12.5703125" style="54" customWidth="1"/>
    <col min="7429" max="7429" width="4" style="54" customWidth="1"/>
    <col min="7430" max="7675" width="9.140625" style="54"/>
    <col min="7676" max="7676" width="70.5703125" style="54" customWidth="1"/>
    <col min="7677" max="7684" width="12.5703125" style="54" customWidth="1"/>
    <col min="7685" max="7685" width="4" style="54" customWidth="1"/>
    <col min="7686" max="7931" width="9.140625" style="54"/>
    <col min="7932" max="7932" width="70.5703125" style="54" customWidth="1"/>
    <col min="7933" max="7940" width="12.5703125" style="54" customWidth="1"/>
    <col min="7941" max="7941" width="4" style="54" customWidth="1"/>
    <col min="7942" max="8187" width="9.140625" style="54"/>
    <col min="8188" max="8188" width="70.5703125" style="54" customWidth="1"/>
    <col min="8189" max="8196" width="12.5703125" style="54" customWidth="1"/>
    <col min="8197" max="8197" width="4" style="54" customWidth="1"/>
    <col min="8198" max="8443" width="9.140625" style="54"/>
    <col min="8444" max="8444" width="70.5703125" style="54" customWidth="1"/>
    <col min="8445" max="8452" width="12.5703125" style="54" customWidth="1"/>
    <col min="8453" max="8453" width="4" style="54" customWidth="1"/>
    <col min="8454" max="8699" width="9.140625" style="54"/>
    <col min="8700" max="8700" width="70.5703125" style="54" customWidth="1"/>
    <col min="8701" max="8708" width="12.5703125" style="54" customWidth="1"/>
    <col min="8709" max="8709" width="4" style="54" customWidth="1"/>
    <col min="8710" max="8955" width="9.140625" style="54"/>
    <col min="8956" max="8956" width="70.5703125" style="54" customWidth="1"/>
    <col min="8957" max="8964" width="12.5703125" style="54" customWidth="1"/>
    <col min="8965" max="8965" width="4" style="54" customWidth="1"/>
    <col min="8966" max="9211" width="9.140625" style="54"/>
    <col min="9212" max="9212" width="70.5703125" style="54" customWidth="1"/>
    <col min="9213" max="9220" width="12.5703125" style="54" customWidth="1"/>
    <col min="9221" max="9221" width="4" style="54" customWidth="1"/>
    <col min="9222" max="9467" width="9.140625" style="54"/>
    <col min="9468" max="9468" width="70.5703125" style="54" customWidth="1"/>
    <col min="9469" max="9476" width="12.5703125" style="54" customWidth="1"/>
    <col min="9477" max="9477" width="4" style="54" customWidth="1"/>
    <col min="9478" max="9723" width="9.140625" style="54"/>
    <col min="9724" max="9724" width="70.5703125" style="54" customWidth="1"/>
    <col min="9725" max="9732" width="12.5703125" style="54" customWidth="1"/>
    <col min="9733" max="9733" width="4" style="54" customWidth="1"/>
    <col min="9734" max="9979" width="9.140625" style="54"/>
    <col min="9980" max="9980" width="70.5703125" style="54" customWidth="1"/>
    <col min="9981" max="9988" width="12.5703125" style="54" customWidth="1"/>
    <col min="9989" max="9989" width="4" style="54" customWidth="1"/>
    <col min="9990" max="10235" width="9.140625" style="54"/>
    <col min="10236" max="10236" width="70.5703125" style="54" customWidth="1"/>
    <col min="10237" max="10244" width="12.5703125" style="54" customWidth="1"/>
    <col min="10245" max="10245" width="4" style="54" customWidth="1"/>
    <col min="10246" max="10491" width="9.140625" style="54"/>
    <col min="10492" max="10492" width="70.5703125" style="54" customWidth="1"/>
    <col min="10493" max="10500" width="12.5703125" style="54" customWidth="1"/>
    <col min="10501" max="10501" width="4" style="54" customWidth="1"/>
    <col min="10502" max="10747" width="9.140625" style="54"/>
    <col min="10748" max="10748" width="70.5703125" style="54" customWidth="1"/>
    <col min="10749" max="10756" width="12.5703125" style="54" customWidth="1"/>
    <col min="10757" max="10757" width="4" style="54" customWidth="1"/>
    <col min="10758" max="11003" width="9.140625" style="54"/>
    <col min="11004" max="11004" width="70.5703125" style="54" customWidth="1"/>
    <col min="11005" max="11012" width="12.5703125" style="54" customWidth="1"/>
    <col min="11013" max="11013" width="4" style="54" customWidth="1"/>
    <col min="11014" max="11259" width="9.140625" style="54"/>
    <col min="11260" max="11260" width="70.5703125" style="54" customWidth="1"/>
    <col min="11261" max="11268" width="12.5703125" style="54" customWidth="1"/>
    <col min="11269" max="11269" width="4" style="54" customWidth="1"/>
    <col min="11270" max="11515" width="9.140625" style="54"/>
    <col min="11516" max="11516" width="70.5703125" style="54" customWidth="1"/>
    <col min="11517" max="11524" width="12.5703125" style="54" customWidth="1"/>
    <col min="11525" max="11525" width="4" style="54" customWidth="1"/>
    <col min="11526" max="11771" width="9.140625" style="54"/>
    <col min="11772" max="11772" width="70.5703125" style="54" customWidth="1"/>
    <col min="11773" max="11780" width="12.5703125" style="54" customWidth="1"/>
    <col min="11781" max="11781" width="4" style="54" customWidth="1"/>
    <col min="11782" max="12027" width="9.140625" style="54"/>
    <col min="12028" max="12028" width="70.5703125" style="54" customWidth="1"/>
    <col min="12029" max="12036" width="12.5703125" style="54" customWidth="1"/>
    <col min="12037" max="12037" width="4" style="54" customWidth="1"/>
    <col min="12038" max="12283" width="9.140625" style="54"/>
    <col min="12284" max="12284" width="70.5703125" style="54" customWidth="1"/>
    <col min="12285" max="12292" width="12.5703125" style="54" customWidth="1"/>
    <col min="12293" max="12293" width="4" style="54" customWidth="1"/>
    <col min="12294" max="12539" width="9.140625" style="54"/>
    <col min="12540" max="12540" width="70.5703125" style="54" customWidth="1"/>
    <col min="12541" max="12548" width="12.5703125" style="54" customWidth="1"/>
    <col min="12549" max="12549" width="4" style="54" customWidth="1"/>
    <col min="12550" max="12795" width="9.140625" style="54"/>
    <col min="12796" max="12796" width="70.5703125" style="54" customWidth="1"/>
    <col min="12797" max="12804" width="12.5703125" style="54" customWidth="1"/>
    <col min="12805" max="12805" width="4" style="54" customWidth="1"/>
    <col min="12806" max="13051" width="9.140625" style="54"/>
    <col min="13052" max="13052" width="70.5703125" style="54" customWidth="1"/>
    <col min="13053" max="13060" width="12.5703125" style="54" customWidth="1"/>
    <col min="13061" max="13061" width="4" style="54" customWidth="1"/>
    <col min="13062" max="13307" width="9.140625" style="54"/>
    <col min="13308" max="13308" width="70.5703125" style="54" customWidth="1"/>
    <col min="13309" max="13316" width="12.5703125" style="54" customWidth="1"/>
    <col min="13317" max="13317" width="4" style="54" customWidth="1"/>
    <col min="13318" max="13563" width="9.140625" style="54"/>
    <col min="13564" max="13564" width="70.5703125" style="54" customWidth="1"/>
    <col min="13565" max="13572" width="12.5703125" style="54" customWidth="1"/>
    <col min="13573" max="13573" width="4" style="54" customWidth="1"/>
    <col min="13574" max="13819" width="9.140625" style="54"/>
    <col min="13820" max="13820" width="70.5703125" style="54" customWidth="1"/>
    <col min="13821" max="13828" width="12.5703125" style="54" customWidth="1"/>
    <col min="13829" max="13829" width="4" style="54" customWidth="1"/>
    <col min="13830" max="14075" width="9.140625" style="54"/>
    <col min="14076" max="14076" width="70.5703125" style="54" customWidth="1"/>
    <col min="14077" max="14084" width="12.5703125" style="54" customWidth="1"/>
    <col min="14085" max="14085" width="4" style="54" customWidth="1"/>
    <col min="14086" max="14331" width="9.140625" style="54"/>
    <col min="14332" max="14332" width="70.5703125" style="54" customWidth="1"/>
    <col min="14333" max="14340" width="12.5703125" style="54" customWidth="1"/>
    <col min="14341" max="14341" width="4" style="54" customWidth="1"/>
    <col min="14342" max="14587" width="9.140625" style="54"/>
    <col min="14588" max="14588" width="70.5703125" style="54" customWidth="1"/>
    <col min="14589" max="14596" width="12.5703125" style="54" customWidth="1"/>
    <col min="14597" max="14597" width="4" style="54" customWidth="1"/>
    <col min="14598" max="14843" width="9.140625" style="54"/>
    <col min="14844" max="14844" width="70.5703125" style="54" customWidth="1"/>
    <col min="14845" max="14852" width="12.5703125" style="54" customWidth="1"/>
    <col min="14853" max="14853" width="4" style="54" customWidth="1"/>
    <col min="14854" max="15099" width="9.140625" style="54"/>
    <col min="15100" max="15100" width="70.5703125" style="54" customWidth="1"/>
    <col min="15101" max="15108" width="12.5703125" style="54" customWidth="1"/>
    <col min="15109" max="15109" width="4" style="54" customWidth="1"/>
    <col min="15110" max="15355" width="9.140625" style="54"/>
    <col min="15356" max="15356" width="70.5703125" style="54" customWidth="1"/>
    <col min="15357" max="15364" width="12.5703125" style="54" customWidth="1"/>
    <col min="15365" max="15365" width="4" style="54" customWidth="1"/>
    <col min="15366" max="15611" width="9.140625" style="54"/>
    <col min="15612" max="15612" width="70.5703125" style="54" customWidth="1"/>
    <col min="15613" max="15620" width="12.5703125" style="54" customWidth="1"/>
    <col min="15621" max="15621" width="4" style="54" customWidth="1"/>
    <col min="15622" max="15867" width="9.140625" style="54"/>
    <col min="15868" max="15868" width="70.5703125" style="54" customWidth="1"/>
    <col min="15869" max="15876" width="12.5703125" style="54" customWidth="1"/>
    <col min="15877" max="15877" width="4" style="54" customWidth="1"/>
    <col min="15878" max="16123" width="9.140625" style="54"/>
    <col min="16124" max="16124" width="70.5703125" style="54" customWidth="1"/>
    <col min="16125" max="16132" width="12.5703125" style="54" customWidth="1"/>
    <col min="16133" max="16133" width="4" style="54" customWidth="1"/>
    <col min="16134" max="16384" width="9.140625" style="54"/>
  </cols>
  <sheetData>
    <row r="1" spans="1:9" s="51" customFormat="1" ht="26.25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</row>
    <row r="2" spans="1:9" s="51" customFormat="1" ht="26.25" x14ac:dyDescent="0.4">
      <c r="A2" s="103" t="s">
        <v>76</v>
      </c>
      <c r="B2" s="103"/>
      <c r="C2" s="103"/>
      <c r="D2" s="103"/>
      <c r="E2" s="103"/>
      <c r="F2" s="103"/>
      <c r="G2" s="103"/>
      <c r="H2" s="103"/>
      <c r="I2" s="103"/>
    </row>
    <row r="4" spans="1:9" x14ac:dyDescent="0.2">
      <c r="A4" s="52"/>
      <c r="B4" s="53"/>
      <c r="C4" s="53"/>
      <c r="D4" s="53"/>
      <c r="E4" s="53"/>
      <c r="F4" s="53"/>
      <c r="G4" s="53"/>
      <c r="H4" s="53"/>
      <c r="I4" s="53"/>
    </row>
    <row r="5" spans="1:9" s="57" customFormat="1" ht="15.75" x14ac:dyDescent="0.25">
      <c r="A5" s="55"/>
      <c r="B5" s="89" t="s">
        <v>77</v>
      </c>
      <c r="C5" s="89" t="s">
        <v>82</v>
      </c>
      <c r="D5" s="89" t="s">
        <v>84</v>
      </c>
      <c r="E5" s="89" t="s">
        <v>88</v>
      </c>
      <c r="F5" s="89" t="s">
        <v>90</v>
      </c>
      <c r="G5" s="89" t="s">
        <v>93</v>
      </c>
      <c r="H5" s="89" t="s">
        <v>95</v>
      </c>
      <c r="I5" s="89" t="s">
        <v>96</v>
      </c>
    </row>
    <row r="6" spans="1:9" x14ac:dyDescent="0.2">
      <c r="A6" s="58"/>
      <c r="B6" s="59"/>
      <c r="C6" s="59"/>
      <c r="D6" s="59"/>
      <c r="E6" s="59"/>
      <c r="F6" s="59"/>
      <c r="G6" s="59"/>
      <c r="H6" s="59"/>
      <c r="I6" s="59"/>
    </row>
    <row r="7" spans="1:9" x14ac:dyDescent="0.2">
      <c r="A7" s="60"/>
      <c r="B7" s="61"/>
      <c r="C7" s="61"/>
      <c r="D7" s="61"/>
      <c r="E7" s="61"/>
      <c r="F7" s="61"/>
      <c r="G7" s="61"/>
      <c r="H7" s="61"/>
      <c r="I7" s="61"/>
    </row>
    <row r="8" spans="1:9" ht="14.25" x14ac:dyDescent="0.2">
      <c r="A8" s="62" t="s">
        <v>2</v>
      </c>
      <c r="B8" s="63">
        <v>2204076359.29</v>
      </c>
      <c r="C8" s="63">
        <f t="shared" ref="C8:H8" si="0">SUM(C9:C13)</f>
        <v>2541304844.0799999</v>
      </c>
      <c r="D8" s="63">
        <f t="shared" si="0"/>
        <v>2835096786.7099996</v>
      </c>
      <c r="E8" s="63">
        <f t="shared" si="0"/>
        <v>2732767379.2999997</v>
      </c>
      <c r="F8" s="63">
        <f t="shared" si="0"/>
        <v>3134963331.1299996</v>
      </c>
      <c r="G8" s="63">
        <f t="shared" si="0"/>
        <v>3085691897.6500001</v>
      </c>
      <c r="H8" s="63">
        <f t="shared" si="0"/>
        <v>3277075658.5099998</v>
      </c>
      <c r="I8" s="63">
        <f t="shared" ref="I8" si="1">SUM(I9:I13)</f>
        <v>3375216131.2599993</v>
      </c>
    </row>
    <row r="9" spans="1:9" x14ac:dyDescent="0.2">
      <c r="A9" s="64" t="s">
        <v>3</v>
      </c>
      <c r="B9" s="65">
        <v>520165930.21000004</v>
      </c>
      <c r="C9" s="65">
        <f t="shared" ref="C9:H9" si="2">C20</f>
        <v>634855037.32999992</v>
      </c>
      <c r="D9" s="65">
        <f t="shared" si="2"/>
        <v>638172241.08999979</v>
      </c>
      <c r="E9" s="65">
        <f t="shared" si="2"/>
        <v>640332834.35000014</v>
      </c>
      <c r="F9" s="65">
        <f t="shared" si="2"/>
        <v>664045087.17000008</v>
      </c>
      <c r="G9" s="65">
        <f t="shared" si="2"/>
        <v>680578992.25999999</v>
      </c>
      <c r="H9" s="65">
        <f t="shared" si="2"/>
        <v>690434461.80000007</v>
      </c>
      <c r="I9" s="65">
        <f t="shared" ref="I9" si="3">I20</f>
        <v>741941563.43999994</v>
      </c>
    </row>
    <row r="10" spans="1:9" x14ac:dyDescent="0.2">
      <c r="A10" s="64" t="s">
        <v>4</v>
      </c>
      <c r="B10" s="65">
        <v>1042950149.48</v>
      </c>
      <c r="C10" s="65">
        <f t="shared" ref="C10:H10" si="4">C65</f>
        <v>1227697564.48</v>
      </c>
      <c r="D10" s="65">
        <f t="shared" si="4"/>
        <v>1205202997.1000001</v>
      </c>
      <c r="E10" s="65">
        <f t="shared" si="4"/>
        <v>985908247.89999998</v>
      </c>
      <c r="F10" s="65">
        <f t="shared" si="4"/>
        <v>1174121169.3299999</v>
      </c>
      <c r="G10" s="65">
        <f t="shared" si="4"/>
        <v>1121578710.79</v>
      </c>
      <c r="H10" s="65">
        <f t="shared" si="4"/>
        <v>1159806290.2499998</v>
      </c>
      <c r="I10" s="65">
        <f t="shared" ref="I10" si="5">I65</f>
        <v>1475571307.3799996</v>
      </c>
    </row>
    <row r="11" spans="1:9" x14ac:dyDescent="0.2">
      <c r="A11" s="64" t="s">
        <v>5</v>
      </c>
      <c r="B11" s="65">
        <v>417422869.95999992</v>
      </c>
      <c r="C11" s="65">
        <f t="shared" ref="C11:H11" si="6">C88</f>
        <v>422572444.24999994</v>
      </c>
      <c r="D11" s="65">
        <f t="shared" si="6"/>
        <v>586498830.56000006</v>
      </c>
      <c r="E11" s="65">
        <f t="shared" si="6"/>
        <v>597880258.23999989</v>
      </c>
      <c r="F11" s="65">
        <f t="shared" si="6"/>
        <v>828395289.13999999</v>
      </c>
      <c r="G11" s="65">
        <f t="shared" si="6"/>
        <v>791265560.71000004</v>
      </c>
      <c r="H11" s="65">
        <f t="shared" si="6"/>
        <v>986089809.17999995</v>
      </c>
      <c r="I11" s="65">
        <f t="shared" ref="I11" si="7">I88</f>
        <v>874594189.74000001</v>
      </c>
    </row>
    <row r="12" spans="1:9" x14ac:dyDescent="0.2">
      <c r="A12" s="64" t="s">
        <v>6</v>
      </c>
      <c r="B12" s="65">
        <v>218467792</v>
      </c>
      <c r="C12" s="65">
        <f t="shared" ref="C12:H12" si="8">C99</f>
        <v>250712664.00999996</v>
      </c>
      <c r="D12" s="65">
        <f t="shared" si="8"/>
        <v>399916890.48999995</v>
      </c>
      <c r="E12" s="65">
        <f t="shared" si="8"/>
        <v>503679210.96999997</v>
      </c>
      <c r="F12" s="65">
        <f t="shared" si="8"/>
        <v>463528218.39000005</v>
      </c>
      <c r="G12" s="65">
        <f t="shared" si="8"/>
        <v>486800813.81999993</v>
      </c>
      <c r="H12" s="65">
        <f t="shared" si="8"/>
        <v>435653035.55000001</v>
      </c>
      <c r="I12" s="65">
        <f t="shared" ref="I12" si="9">I99</f>
        <v>282134569.81</v>
      </c>
    </row>
    <row r="13" spans="1:9" x14ac:dyDescent="0.2">
      <c r="A13" s="64" t="s">
        <v>7</v>
      </c>
      <c r="B13" s="66">
        <v>5069617.6400000006</v>
      </c>
      <c r="C13" s="66">
        <f t="shared" ref="C13:H13" si="10">C108</f>
        <v>5467134.0099999998</v>
      </c>
      <c r="D13" s="66">
        <f t="shared" si="10"/>
        <v>5305827.4700000007</v>
      </c>
      <c r="E13" s="66">
        <f t="shared" si="10"/>
        <v>4966827.84</v>
      </c>
      <c r="F13" s="66">
        <f t="shared" si="10"/>
        <v>4873567.0999999996</v>
      </c>
      <c r="G13" s="66">
        <f t="shared" si="10"/>
        <v>5467820.0700000003</v>
      </c>
      <c r="H13" s="66">
        <f t="shared" si="10"/>
        <v>5092061.7300000004</v>
      </c>
      <c r="I13" s="66">
        <f t="shared" ref="I13" si="11">I108</f>
        <v>974500.8899999999</v>
      </c>
    </row>
    <row r="14" spans="1:9" x14ac:dyDescent="0.2">
      <c r="A14" s="64"/>
      <c r="B14" s="66"/>
      <c r="C14" s="66"/>
      <c r="D14" s="66"/>
      <c r="E14" s="66"/>
      <c r="F14" s="66"/>
      <c r="G14" s="66"/>
      <c r="H14" s="66"/>
      <c r="I14" s="66"/>
    </row>
    <row r="15" spans="1:9" ht="14.25" x14ac:dyDescent="0.2">
      <c r="A15" s="62" t="s">
        <v>8</v>
      </c>
      <c r="B15" s="63">
        <v>5544084185.6400003</v>
      </c>
      <c r="C15" s="63">
        <f t="shared" ref="C15:H15" si="12">SUM(C16:C17)</f>
        <v>5561403823.249999</v>
      </c>
      <c r="D15" s="63">
        <f t="shared" si="12"/>
        <v>5448566546.0899992</v>
      </c>
      <c r="E15" s="63">
        <f t="shared" si="12"/>
        <v>5280698504.8799992</v>
      </c>
      <c r="F15" s="63">
        <f t="shared" si="12"/>
        <v>5564017637.6799994</v>
      </c>
      <c r="G15" s="63">
        <f t="shared" si="12"/>
        <v>5961885600.000001</v>
      </c>
      <c r="H15" s="63">
        <f t="shared" si="12"/>
        <v>5995764187.7200003</v>
      </c>
      <c r="I15" s="63">
        <f t="shared" ref="I15" si="13">SUM(I16:I17)</f>
        <v>5760377747.0299997</v>
      </c>
    </row>
    <row r="16" spans="1:9" x14ac:dyDescent="0.2">
      <c r="A16" s="64" t="s">
        <v>9</v>
      </c>
      <c r="B16" s="65">
        <v>5504225807.8600006</v>
      </c>
      <c r="C16" s="65">
        <v>5531609165.3699989</v>
      </c>
      <c r="D16" s="65">
        <v>5418979650.7199993</v>
      </c>
      <c r="E16" s="65">
        <v>5254517939.7699995</v>
      </c>
      <c r="F16" s="65">
        <v>5535715560.0299997</v>
      </c>
      <c r="G16" s="65">
        <v>5933251867.7400007</v>
      </c>
      <c r="H16" s="65">
        <v>5967715241.8299999</v>
      </c>
      <c r="I16" s="65">
        <v>5735149493.96</v>
      </c>
    </row>
    <row r="17" spans="1:9" x14ac:dyDescent="0.2">
      <c r="A17" s="64" t="s">
        <v>10</v>
      </c>
      <c r="B17" s="65">
        <v>39858377.780000001</v>
      </c>
      <c r="C17" s="65">
        <v>29794657.880000003</v>
      </c>
      <c r="D17" s="65">
        <v>29586895.370000001</v>
      </c>
      <c r="E17" s="65">
        <v>26180565.109999999</v>
      </c>
      <c r="F17" s="65">
        <v>28302077.649999999</v>
      </c>
      <c r="G17" s="65">
        <v>28633732.259999994</v>
      </c>
      <c r="H17" s="65">
        <v>28048945.890000001</v>
      </c>
      <c r="I17" s="65">
        <v>25228253.070000004</v>
      </c>
    </row>
    <row r="18" spans="1:9" x14ac:dyDescent="0.2">
      <c r="A18" s="64"/>
      <c r="B18" s="65"/>
      <c r="C18" s="65"/>
      <c r="D18" s="65"/>
      <c r="E18" s="65"/>
      <c r="F18" s="65"/>
      <c r="G18" s="65"/>
      <c r="H18" s="65"/>
      <c r="I18" s="65"/>
    </row>
    <row r="19" spans="1:9" x14ac:dyDescent="0.2">
      <c r="A19" s="64"/>
      <c r="B19" s="68"/>
      <c r="C19" s="68"/>
      <c r="D19" s="68"/>
      <c r="E19" s="68"/>
      <c r="F19" s="68"/>
      <c r="G19" s="68"/>
      <c r="H19" s="68"/>
      <c r="I19" s="68"/>
    </row>
    <row r="20" spans="1:9" ht="14.25" x14ac:dyDescent="0.2">
      <c r="A20" s="62" t="s">
        <v>11</v>
      </c>
      <c r="B20" s="90">
        <v>520165930.21000004</v>
      </c>
      <c r="C20" s="90">
        <f t="shared" ref="C20:H20" si="14">SUM(C21:C40)</f>
        <v>634855037.32999992</v>
      </c>
      <c r="D20" s="90">
        <f t="shared" si="14"/>
        <v>638172241.08999979</v>
      </c>
      <c r="E20" s="90">
        <f t="shared" si="14"/>
        <v>640332834.35000014</v>
      </c>
      <c r="F20" s="90">
        <f t="shared" si="14"/>
        <v>664045087.17000008</v>
      </c>
      <c r="G20" s="90">
        <f t="shared" si="14"/>
        <v>680578992.25999999</v>
      </c>
      <c r="H20" s="90">
        <f t="shared" si="14"/>
        <v>690434461.80000007</v>
      </c>
      <c r="I20" s="90">
        <f t="shared" ref="I20" si="15">SUM(I21:I40)</f>
        <v>741941563.43999994</v>
      </c>
    </row>
    <row r="21" spans="1:9" x14ac:dyDescent="0.2">
      <c r="A21" s="64" t="s">
        <v>12</v>
      </c>
      <c r="B21" s="71">
        <v>281544330.22000003</v>
      </c>
      <c r="C21" s="71">
        <v>359133832.62</v>
      </c>
      <c r="D21" s="71">
        <v>362210742.10999995</v>
      </c>
      <c r="E21" s="71">
        <v>363371473.09000003</v>
      </c>
      <c r="F21" s="71">
        <v>370976724.26000005</v>
      </c>
      <c r="G21" s="71">
        <v>378896728.06</v>
      </c>
      <c r="H21" s="71">
        <v>390239866.38000005</v>
      </c>
      <c r="I21" s="71">
        <v>340354239.39999998</v>
      </c>
    </row>
    <row r="22" spans="1:9" x14ac:dyDescent="0.2">
      <c r="A22" s="64" t="s">
        <v>13</v>
      </c>
      <c r="B22" s="71">
        <v>233407.28999999998</v>
      </c>
      <c r="C22" s="71">
        <v>241940.08000000002</v>
      </c>
      <c r="D22" s="71">
        <v>269866.48000000004</v>
      </c>
      <c r="E22" s="71">
        <v>242891.35</v>
      </c>
      <c r="F22" s="71">
        <v>322316.15999999997</v>
      </c>
      <c r="G22" s="71">
        <v>409088.67000000004</v>
      </c>
      <c r="H22" s="71">
        <v>475815.02999999991</v>
      </c>
      <c r="I22" s="71">
        <v>692347.37</v>
      </c>
    </row>
    <row r="23" spans="1:9" x14ac:dyDescent="0.2">
      <c r="A23" s="64" t="s">
        <v>14</v>
      </c>
      <c r="B23" s="71">
        <v>31864184.850000005</v>
      </c>
      <c r="C23" s="71">
        <v>33760122.009999998</v>
      </c>
      <c r="D23" s="71">
        <v>33759043.299999997</v>
      </c>
      <c r="E23" s="71">
        <v>32743557.240000002</v>
      </c>
      <c r="F23" s="71">
        <v>35505734.030000001</v>
      </c>
      <c r="G23" s="71">
        <v>32226778.789999999</v>
      </c>
      <c r="H23" s="71">
        <v>27275313.739999998</v>
      </c>
      <c r="I23" s="71">
        <v>37827067.18</v>
      </c>
    </row>
    <row r="24" spans="1:9" x14ac:dyDescent="0.2">
      <c r="A24" s="64" t="s">
        <v>15</v>
      </c>
      <c r="B24" s="71">
        <v>1860899.2499999998</v>
      </c>
      <c r="C24" s="71">
        <v>3014458.6500000004</v>
      </c>
      <c r="D24" s="71">
        <v>3014821.51</v>
      </c>
      <c r="E24" s="71">
        <v>3729476.66</v>
      </c>
      <c r="F24" s="71">
        <v>3406960.3</v>
      </c>
      <c r="G24" s="71">
        <v>3508926.81</v>
      </c>
      <c r="H24" s="71">
        <v>3015956.92</v>
      </c>
      <c r="I24" s="71">
        <v>3536261.3499999996</v>
      </c>
    </row>
    <row r="25" spans="1:9" x14ac:dyDescent="0.2">
      <c r="A25" s="64" t="s">
        <v>16</v>
      </c>
      <c r="B25" s="71">
        <v>5819638.0100000007</v>
      </c>
      <c r="C25" s="71">
        <v>6699554.3999999994</v>
      </c>
      <c r="D25" s="71">
        <v>7238363.6400000006</v>
      </c>
      <c r="E25" s="71">
        <v>8023026.0500000007</v>
      </c>
      <c r="F25" s="71">
        <v>8833335.8600000013</v>
      </c>
      <c r="G25" s="71">
        <v>11405062.470000001</v>
      </c>
      <c r="H25" s="71">
        <v>13619885.610000001</v>
      </c>
      <c r="I25" s="71">
        <v>17493821.400000002</v>
      </c>
    </row>
    <row r="26" spans="1:9" x14ac:dyDescent="0.2">
      <c r="A26" s="64" t="s">
        <v>17</v>
      </c>
      <c r="B26" s="71">
        <v>4809456.71</v>
      </c>
      <c r="C26" s="71">
        <v>5485475.1299999999</v>
      </c>
      <c r="D26" s="71">
        <v>5748530.2399999993</v>
      </c>
      <c r="E26" s="71">
        <v>5721341.8199999994</v>
      </c>
      <c r="F26" s="71">
        <v>6079854.7600000007</v>
      </c>
      <c r="G26" s="71">
        <v>6452073.8899999997</v>
      </c>
      <c r="H26" s="71">
        <v>6988034.75</v>
      </c>
      <c r="I26" s="71">
        <v>10782736.419999998</v>
      </c>
    </row>
    <row r="27" spans="1:9" ht="14.25" x14ac:dyDescent="0.2">
      <c r="A27" s="64" t="s">
        <v>18</v>
      </c>
      <c r="B27" s="71">
        <v>2634706.0299999998</v>
      </c>
      <c r="C27" s="71">
        <v>3887442.39</v>
      </c>
      <c r="D27" s="71">
        <v>3148355.16</v>
      </c>
      <c r="E27" s="71">
        <v>3237142.11</v>
      </c>
      <c r="F27" s="71">
        <v>3464962.6199999996</v>
      </c>
      <c r="G27" s="71">
        <v>3256931</v>
      </c>
      <c r="H27" s="71">
        <v>3940489.1200000006</v>
      </c>
      <c r="I27" s="71">
        <v>6624896.2000000002</v>
      </c>
    </row>
    <row r="28" spans="1:9" ht="14.25" x14ac:dyDescent="0.2">
      <c r="A28" s="64" t="s">
        <v>19</v>
      </c>
      <c r="B28" s="71">
        <v>11068309.08</v>
      </c>
      <c r="C28" s="71">
        <v>12330264.060000001</v>
      </c>
      <c r="D28" s="71">
        <v>11322765.259999998</v>
      </c>
      <c r="E28" s="71">
        <v>10981024.120000001</v>
      </c>
      <c r="F28" s="71">
        <v>10919674.16</v>
      </c>
      <c r="G28" s="71">
        <v>11933157.719999999</v>
      </c>
      <c r="H28" s="71">
        <v>14595450.09</v>
      </c>
      <c r="I28" s="71">
        <v>24335772.130000003</v>
      </c>
    </row>
    <row r="29" spans="1:9" ht="14.25" x14ac:dyDescent="0.2">
      <c r="A29" s="64" t="s">
        <v>20</v>
      </c>
      <c r="B29" s="71">
        <v>538736.36</v>
      </c>
      <c r="C29" s="71">
        <v>816900.83</v>
      </c>
      <c r="D29" s="71">
        <v>1184257.69</v>
      </c>
      <c r="E29" s="71">
        <v>1383733.8099999998</v>
      </c>
      <c r="F29" s="71">
        <v>1376210.82</v>
      </c>
      <c r="G29" s="71">
        <v>1485854.4800000004</v>
      </c>
      <c r="H29" s="71">
        <v>1441500.41</v>
      </c>
      <c r="I29" s="71">
        <v>1453364.27</v>
      </c>
    </row>
    <row r="30" spans="1:9" x14ac:dyDescent="0.2">
      <c r="A30" s="64" t="s">
        <v>21</v>
      </c>
      <c r="B30" s="71">
        <v>8971127.9699999988</v>
      </c>
      <c r="C30" s="71">
        <v>7669510.6600000001</v>
      </c>
      <c r="D30" s="71">
        <v>8261487.5100000007</v>
      </c>
      <c r="E30" s="71">
        <v>8053423.5699999994</v>
      </c>
      <c r="F30" s="71">
        <v>9954860.6900000013</v>
      </c>
      <c r="G30" s="71">
        <v>9372182.6700000018</v>
      </c>
      <c r="H30" s="71">
        <v>9924542.7700000014</v>
      </c>
      <c r="I30" s="71">
        <v>16522437.839999998</v>
      </c>
    </row>
    <row r="31" spans="1:9" x14ac:dyDescent="0.2">
      <c r="A31" s="64" t="s">
        <v>22</v>
      </c>
      <c r="B31" s="71">
        <v>4069396.7399999993</v>
      </c>
      <c r="C31" s="71">
        <v>5186572.3299999991</v>
      </c>
      <c r="D31" s="71">
        <v>5537659.3100000005</v>
      </c>
      <c r="E31" s="71">
        <v>5913518.6099999994</v>
      </c>
      <c r="F31" s="71">
        <v>6652731.6900000013</v>
      </c>
      <c r="G31" s="71">
        <v>6762042.9900000002</v>
      </c>
      <c r="H31" s="71">
        <v>7367961.1500000004</v>
      </c>
      <c r="I31" s="71">
        <v>10935773.449999999</v>
      </c>
    </row>
    <row r="32" spans="1:9" x14ac:dyDescent="0.2">
      <c r="A32" s="64" t="s">
        <v>23</v>
      </c>
      <c r="B32" s="71">
        <v>4609096.92</v>
      </c>
      <c r="C32" s="71">
        <v>4759454.4000000013</v>
      </c>
      <c r="D32" s="71">
        <v>5466485.2000000002</v>
      </c>
      <c r="E32" s="71">
        <v>5465620.9299999997</v>
      </c>
      <c r="F32" s="71">
        <v>5868052.1900000004</v>
      </c>
      <c r="G32" s="71">
        <v>5792878.1399999997</v>
      </c>
      <c r="H32" s="71">
        <v>6445217.2199999997</v>
      </c>
      <c r="I32" s="71">
        <v>7279144.4399999985</v>
      </c>
    </row>
    <row r="33" spans="1:9" x14ac:dyDescent="0.2">
      <c r="A33" s="64" t="s">
        <v>24</v>
      </c>
      <c r="B33" s="71">
        <v>2776.38</v>
      </c>
      <c r="C33" s="71">
        <v>13610</v>
      </c>
      <c r="D33" s="71">
        <v>30190.670000000006</v>
      </c>
      <c r="E33" s="71">
        <v>5079.84</v>
      </c>
      <c r="F33" s="71">
        <v>2780.46</v>
      </c>
      <c r="G33" s="71">
        <v>2566.1699999999996</v>
      </c>
      <c r="H33" s="71">
        <v>6900.5599999999995</v>
      </c>
      <c r="I33" s="71">
        <v>97398.92</v>
      </c>
    </row>
    <row r="34" spans="1:9" ht="14.25" x14ac:dyDescent="0.2">
      <c r="A34" s="64" t="s">
        <v>25</v>
      </c>
      <c r="B34" s="71">
        <v>8152682.5700000003</v>
      </c>
      <c r="C34" s="71">
        <v>9764648.5999999996</v>
      </c>
      <c r="D34" s="71">
        <v>10200160.9</v>
      </c>
      <c r="E34" s="71">
        <v>10594833.179999998</v>
      </c>
      <c r="F34" s="71">
        <v>10976581.470000003</v>
      </c>
      <c r="G34" s="71">
        <v>12212690.77</v>
      </c>
      <c r="H34" s="71">
        <v>13106821.939999999</v>
      </c>
      <c r="I34" s="71">
        <v>12916123.25</v>
      </c>
    </row>
    <row r="35" spans="1:9" ht="14.25" x14ac:dyDescent="0.2">
      <c r="A35" s="64" t="s">
        <v>26</v>
      </c>
      <c r="B35" s="71">
        <v>87710204.770000011</v>
      </c>
      <c r="C35" s="71">
        <v>107072053.75</v>
      </c>
      <c r="D35" s="71">
        <v>107092918.37</v>
      </c>
      <c r="E35" s="71">
        <v>109361827.34999998</v>
      </c>
      <c r="F35" s="71">
        <v>114275589.48999999</v>
      </c>
      <c r="G35" s="71">
        <v>120882864.99000001</v>
      </c>
      <c r="H35" s="71">
        <v>112328870.29000001</v>
      </c>
      <c r="I35" s="71">
        <v>137901994.19</v>
      </c>
    </row>
    <row r="36" spans="1:9" x14ac:dyDescent="0.2">
      <c r="A36" s="64" t="s">
        <v>27</v>
      </c>
      <c r="B36" s="71">
        <v>16587718.52</v>
      </c>
      <c r="C36" s="71">
        <v>19237139.719999999</v>
      </c>
      <c r="D36" s="71">
        <v>18486468.310000002</v>
      </c>
      <c r="E36" s="71">
        <v>18693771.859999999</v>
      </c>
      <c r="F36" s="71">
        <v>19924086.120000001</v>
      </c>
      <c r="G36" s="71">
        <v>18206312.789999999</v>
      </c>
      <c r="H36" s="71">
        <v>18952906.090000004</v>
      </c>
      <c r="I36" s="71">
        <v>18669602.210000001</v>
      </c>
    </row>
    <row r="37" spans="1:9" x14ac:dyDescent="0.2">
      <c r="A37" s="64" t="s">
        <v>28</v>
      </c>
      <c r="B37" s="71">
        <v>2091.4300000000003</v>
      </c>
      <c r="C37" s="71">
        <v>1575.5299999999997</v>
      </c>
      <c r="D37" s="71">
        <v>3911.7200000000003</v>
      </c>
      <c r="E37" s="71">
        <v>2140.7599999999998</v>
      </c>
      <c r="F37" s="71">
        <v>1727.8799999999999</v>
      </c>
      <c r="G37" s="71">
        <v>792.67</v>
      </c>
      <c r="H37" s="71">
        <v>157.5</v>
      </c>
      <c r="I37" s="71">
        <v>0</v>
      </c>
    </row>
    <row r="38" spans="1:9" ht="14.25" x14ac:dyDescent="0.2">
      <c r="A38" s="64" t="s">
        <v>29</v>
      </c>
      <c r="B38" s="71">
        <v>316159.55000000005</v>
      </c>
      <c r="C38" s="71">
        <v>296600.95999999996</v>
      </c>
      <c r="D38" s="71">
        <v>329898.42</v>
      </c>
      <c r="E38" s="71">
        <v>407777.64</v>
      </c>
      <c r="F38" s="71">
        <v>403407.99</v>
      </c>
      <c r="G38" s="71">
        <v>541790.92000000004</v>
      </c>
      <c r="H38" s="71">
        <v>550853</v>
      </c>
      <c r="I38" s="71">
        <v>696795.27000000014</v>
      </c>
    </row>
    <row r="39" spans="1:9" x14ac:dyDescent="0.2">
      <c r="A39" s="64" t="s">
        <v>30</v>
      </c>
      <c r="B39" s="71">
        <v>12324208.289999999</v>
      </c>
      <c r="C39" s="71">
        <v>13106308.209999999</v>
      </c>
      <c r="D39" s="71">
        <v>12142080.140000001</v>
      </c>
      <c r="E39" s="71">
        <v>11978364.649999999</v>
      </c>
      <c r="F39" s="71">
        <v>11242302.199999999</v>
      </c>
      <c r="G39" s="71">
        <v>11177728.4</v>
      </c>
      <c r="H39" s="71">
        <v>11437484.23</v>
      </c>
      <c r="I39" s="71">
        <v>12014109.41</v>
      </c>
    </row>
    <row r="40" spans="1:9" x14ac:dyDescent="0.2">
      <c r="A40" s="64" t="s">
        <v>31</v>
      </c>
      <c r="B40" s="71">
        <v>37046799.269999996</v>
      </c>
      <c r="C40" s="71">
        <v>42377572.999999993</v>
      </c>
      <c r="D40" s="71">
        <v>42724235.149999999</v>
      </c>
      <c r="E40" s="71">
        <v>40422809.710000001</v>
      </c>
      <c r="F40" s="71">
        <v>43857194.019999996</v>
      </c>
      <c r="G40" s="71">
        <v>46052539.860000007</v>
      </c>
      <c r="H40" s="71">
        <v>48720434.999999993</v>
      </c>
      <c r="I40" s="71">
        <v>81807678.739999995</v>
      </c>
    </row>
    <row r="41" spans="1:9" x14ac:dyDescent="0.2">
      <c r="A41" s="64"/>
      <c r="B41" s="91"/>
      <c r="C41" s="91"/>
      <c r="D41" s="91"/>
      <c r="E41" s="91"/>
      <c r="F41" s="91"/>
      <c r="G41" s="91"/>
      <c r="H41" s="91"/>
      <c r="I41" s="91"/>
    </row>
    <row r="42" spans="1:9" ht="14.25" x14ac:dyDescent="0.2">
      <c r="A42" s="62" t="s">
        <v>32</v>
      </c>
      <c r="B42" s="72">
        <v>128643279.20600002</v>
      </c>
      <c r="C42" s="72">
        <f t="shared" ref="C42:H42" si="16">SUM(C43:C62)</f>
        <v>134985604.72799999</v>
      </c>
      <c r="D42" s="72">
        <f t="shared" si="16"/>
        <v>136303775.15500003</v>
      </c>
      <c r="E42" s="72">
        <f t="shared" si="16"/>
        <v>137472915.49300003</v>
      </c>
      <c r="F42" s="72">
        <f t="shared" si="16"/>
        <v>140440319.13199997</v>
      </c>
      <c r="G42" s="72">
        <f t="shared" si="16"/>
        <v>143468920.28600001</v>
      </c>
      <c r="H42" s="72">
        <f t="shared" si="16"/>
        <v>146463699.01000002</v>
      </c>
      <c r="I42" s="72">
        <f t="shared" ref="I42" si="17">SUM(I43:I62)</f>
        <v>139254833.23099998</v>
      </c>
    </row>
    <row r="43" spans="1:9" x14ac:dyDescent="0.2">
      <c r="A43" s="64" t="s">
        <v>12</v>
      </c>
      <c r="B43" s="75">
        <v>106006881.505</v>
      </c>
      <c r="C43" s="75">
        <v>112773890.279</v>
      </c>
      <c r="D43" s="75">
        <v>114298893.663</v>
      </c>
      <c r="E43" s="75">
        <v>114913934.706</v>
      </c>
      <c r="F43" s="75">
        <v>116755052.82699998</v>
      </c>
      <c r="G43" s="75">
        <v>119235123.55900003</v>
      </c>
      <c r="H43" s="75">
        <v>122370085.833</v>
      </c>
      <c r="I43" s="75">
        <v>108950977.457</v>
      </c>
    </row>
    <row r="44" spans="1:9" x14ac:dyDescent="0.2">
      <c r="A44" s="64" t="s">
        <v>13</v>
      </c>
      <c r="B44" s="75">
        <v>19861.495999999999</v>
      </c>
      <c r="C44" s="75">
        <v>16531.318000000003</v>
      </c>
      <c r="D44" s="75">
        <v>12132.407999999998</v>
      </c>
      <c r="E44" s="75">
        <v>11444.026</v>
      </c>
      <c r="F44" s="75">
        <v>16329.440999999999</v>
      </c>
      <c r="G44" s="75">
        <v>24099.108</v>
      </c>
      <c r="H44" s="75">
        <v>27782.575999999997</v>
      </c>
      <c r="I44" s="75">
        <v>36864.103000000003</v>
      </c>
    </row>
    <row r="45" spans="1:9" x14ac:dyDescent="0.2">
      <c r="A45" s="64" t="s">
        <v>33</v>
      </c>
      <c r="B45" s="75">
        <v>1096010.3600000001</v>
      </c>
      <c r="C45" s="75">
        <v>938971.56499999994</v>
      </c>
      <c r="D45" s="75">
        <v>941920.58900000004</v>
      </c>
      <c r="E45" s="75">
        <v>922118.12799999991</v>
      </c>
      <c r="F45" s="75">
        <v>1006557.0649999999</v>
      </c>
      <c r="G45" s="75">
        <v>914696.89599999995</v>
      </c>
      <c r="H45" s="75">
        <v>779008.11099999992</v>
      </c>
      <c r="I45" s="75">
        <v>1146476.595</v>
      </c>
    </row>
    <row r="46" spans="1:9" x14ac:dyDescent="0.2">
      <c r="A46" s="64" t="s">
        <v>34</v>
      </c>
      <c r="B46" s="75">
        <v>808582.49799999991</v>
      </c>
      <c r="C46" s="75">
        <v>1081117.9710000001</v>
      </c>
      <c r="D46" s="75">
        <v>1088806.0579999997</v>
      </c>
      <c r="E46" s="75">
        <v>1348105.1860000002</v>
      </c>
      <c r="F46" s="75">
        <v>1241738.7470000002</v>
      </c>
      <c r="G46" s="75">
        <v>1293317.3599999999</v>
      </c>
      <c r="H46" s="75">
        <v>1111509.7350000001</v>
      </c>
      <c r="I46" s="75">
        <v>1286707.1239999998</v>
      </c>
    </row>
    <row r="47" spans="1:9" x14ac:dyDescent="0.2">
      <c r="A47" s="64" t="s">
        <v>16</v>
      </c>
      <c r="B47" s="92">
        <v>191480.09999999998</v>
      </c>
      <c r="C47" s="92">
        <v>180319.402</v>
      </c>
      <c r="D47" s="92">
        <v>202094.18600000002</v>
      </c>
      <c r="E47" s="92">
        <v>224219.13600000003</v>
      </c>
      <c r="F47" s="92">
        <v>246472.09299999999</v>
      </c>
      <c r="G47" s="92">
        <v>316970.52600000001</v>
      </c>
      <c r="H47" s="92">
        <v>380973.54000000004</v>
      </c>
      <c r="I47" s="92">
        <v>493680.98100000003</v>
      </c>
    </row>
    <row r="48" spans="1:9" x14ac:dyDescent="0.2">
      <c r="A48" s="64" t="s">
        <v>35</v>
      </c>
      <c r="B48" s="75">
        <v>228415.78499999997</v>
      </c>
      <c r="C48" s="75">
        <v>216108.78600000002</v>
      </c>
      <c r="D48" s="75">
        <v>237937.766</v>
      </c>
      <c r="E48" s="75">
        <v>299386.53200000001</v>
      </c>
      <c r="F48" s="75">
        <v>267299.91800000001</v>
      </c>
      <c r="G48" s="75">
        <v>382288.71199999994</v>
      </c>
      <c r="H48" s="75">
        <v>432795.30899999995</v>
      </c>
      <c r="I48" s="75">
        <v>797916.37199999997</v>
      </c>
    </row>
    <row r="49" spans="1:9" ht="14.25" x14ac:dyDescent="0.2">
      <c r="A49" s="64" t="s">
        <v>18</v>
      </c>
      <c r="B49" s="75">
        <v>277288.53100000002</v>
      </c>
      <c r="C49" s="75">
        <v>333232.049</v>
      </c>
      <c r="D49" s="75">
        <v>300144.78200000001</v>
      </c>
      <c r="E49" s="75">
        <v>336242.17099999997</v>
      </c>
      <c r="F49" s="75">
        <v>336512.745</v>
      </c>
      <c r="G49" s="75">
        <v>312256.83999999997</v>
      </c>
      <c r="H49" s="75">
        <v>376883.53300000005</v>
      </c>
      <c r="I49" s="75">
        <v>681431.78399999999</v>
      </c>
    </row>
    <row r="50" spans="1:9" ht="14.25" x14ac:dyDescent="0.2">
      <c r="A50" s="64" t="s">
        <v>19</v>
      </c>
      <c r="B50" s="75">
        <v>959169.15800000005</v>
      </c>
      <c r="C50" s="75">
        <v>860433.60300000012</v>
      </c>
      <c r="D50" s="75">
        <v>703406.16</v>
      </c>
      <c r="E50" s="75">
        <v>657068.99300000002</v>
      </c>
      <c r="F50" s="75">
        <v>701954.06700000004</v>
      </c>
      <c r="G50" s="75">
        <v>792538.29599999997</v>
      </c>
      <c r="H50" s="75">
        <v>1037811.0599999999</v>
      </c>
      <c r="I50" s="75">
        <v>1986032.6319999998</v>
      </c>
    </row>
    <row r="51" spans="1:9" ht="14.25" x14ac:dyDescent="0.2">
      <c r="A51" s="64" t="s">
        <v>20</v>
      </c>
      <c r="B51" s="75">
        <v>7848.567</v>
      </c>
      <c r="C51" s="75">
        <v>9525.2929999999997</v>
      </c>
      <c r="D51" s="75">
        <v>13749.061</v>
      </c>
      <c r="E51" s="75">
        <v>16222.787</v>
      </c>
      <c r="F51" s="75">
        <v>23563.548999999999</v>
      </c>
      <c r="G51" s="75">
        <v>61992.498000000007</v>
      </c>
      <c r="H51" s="75">
        <v>16656.356</v>
      </c>
      <c r="I51" s="75">
        <v>17216.197</v>
      </c>
    </row>
    <row r="52" spans="1:9" x14ac:dyDescent="0.2">
      <c r="A52" s="64" t="s">
        <v>21</v>
      </c>
      <c r="B52" s="75">
        <v>342071.375</v>
      </c>
      <c r="C52" s="75">
        <v>232716.18099999998</v>
      </c>
      <c r="D52" s="75">
        <v>241933.91099999996</v>
      </c>
      <c r="E52" s="75">
        <v>236808.00599999999</v>
      </c>
      <c r="F52" s="75">
        <v>292577.402</v>
      </c>
      <c r="G52" s="75">
        <v>274994.46400000004</v>
      </c>
      <c r="H52" s="75">
        <v>294890.848</v>
      </c>
      <c r="I52" s="75">
        <v>498151.98700000002</v>
      </c>
    </row>
    <row r="53" spans="1:9" x14ac:dyDescent="0.2">
      <c r="A53" s="64" t="s">
        <v>22</v>
      </c>
      <c r="B53" s="75">
        <v>420129.90000000008</v>
      </c>
      <c r="C53" s="75">
        <v>423133.33100000001</v>
      </c>
      <c r="D53" s="75">
        <v>448612.97499999998</v>
      </c>
      <c r="E53" s="75">
        <v>472746.02799999999</v>
      </c>
      <c r="F53" s="75">
        <v>537142.46300000011</v>
      </c>
      <c r="G53" s="75">
        <v>533884.255</v>
      </c>
      <c r="H53" s="75">
        <v>570258.89399999997</v>
      </c>
      <c r="I53" s="75">
        <v>876314.00500000012</v>
      </c>
    </row>
    <row r="54" spans="1:9" x14ac:dyDescent="0.2">
      <c r="A54" s="64" t="s">
        <v>23</v>
      </c>
      <c r="B54" s="75">
        <v>277011.45399999997</v>
      </c>
      <c r="C54" s="75">
        <v>228773.87700000004</v>
      </c>
      <c r="D54" s="75">
        <v>279683.98000000004</v>
      </c>
      <c r="E54" s="75">
        <v>267951.99900000001</v>
      </c>
      <c r="F54" s="75">
        <v>280315.03799999994</v>
      </c>
      <c r="G54" s="75">
        <v>266403.58600000001</v>
      </c>
      <c r="H54" s="75">
        <v>291605.71399999998</v>
      </c>
      <c r="I54" s="75">
        <v>335599.15199999994</v>
      </c>
    </row>
    <row r="55" spans="1:9" x14ac:dyDescent="0.2">
      <c r="A55" s="64" t="s">
        <v>24</v>
      </c>
      <c r="B55" s="75">
        <v>1438.18</v>
      </c>
      <c r="C55" s="75">
        <v>4950.62</v>
      </c>
      <c r="D55" s="75">
        <v>8085.64</v>
      </c>
      <c r="E55" s="75">
        <v>4194.7199999999993</v>
      </c>
      <c r="F55" s="75">
        <v>2481.5</v>
      </c>
      <c r="G55" s="75">
        <v>2115.9700000000003</v>
      </c>
      <c r="H55" s="75">
        <v>4946.7780000000002</v>
      </c>
      <c r="I55" s="75">
        <v>158182.97</v>
      </c>
    </row>
    <row r="56" spans="1:9" ht="14.25" x14ac:dyDescent="0.2">
      <c r="A56" s="64" t="s">
        <v>25</v>
      </c>
      <c r="B56" s="75">
        <v>1031348.5279999999</v>
      </c>
      <c r="C56" s="75">
        <v>1010938.363</v>
      </c>
      <c r="D56" s="75">
        <v>1042001.3420000002</v>
      </c>
      <c r="E56" s="75">
        <v>1071519.5249999999</v>
      </c>
      <c r="F56" s="75">
        <v>1127636.6349999998</v>
      </c>
      <c r="G56" s="75">
        <v>1243137.9539999999</v>
      </c>
      <c r="H56" s="75">
        <v>1336717.6129999999</v>
      </c>
      <c r="I56" s="75">
        <v>1330712.8839999998</v>
      </c>
    </row>
    <row r="57" spans="1:9" ht="14.25" x14ac:dyDescent="0.2">
      <c r="A57" s="64" t="s">
        <v>26</v>
      </c>
      <c r="B57" s="75">
        <v>9519749.0700000003</v>
      </c>
      <c r="C57" s="75">
        <v>9456635.068</v>
      </c>
      <c r="D57" s="75">
        <v>9478175.1190000009</v>
      </c>
      <c r="E57" s="75">
        <v>9656275.699000001</v>
      </c>
      <c r="F57" s="75">
        <v>10107378.467</v>
      </c>
      <c r="G57" s="75">
        <v>10672046.274</v>
      </c>
      <c r="H57" s="75">
        <v>9873229.5240000002</v>
      </c>
      <c r="I57" s="75">
        <v>12005397.315000001</v>
      </c>
    </row>
    <row r="58" spans="1:9" x14ac:dyDescent="0.2">
      <c r="A58" s="64" t="s">
        <v>27</v>
      </c>
      <c r="B58" s="75">
        <v>5727470.2920000013</v>
      </c>
      <c r="C58" s="75">
        <v>5640108.6510000005</v>
      </c>
      <c r="D58" s="75">
        <v>5416493.773</v>
      </c>
      <c r="E58" s="75">
        <v>5523391.057</v>
      </c>
      <c r="F58" s="75">
        <v>5909112.6380000003</v>
      </c>
      <c r="G58" s="75">
        <v>5497466.8219999997</v>
      </c>
      <c r="H58" s="75">
        <v>5830462.2599999998</v>
      </c>
      <c r="I58" s="75">
        <v>5925947.4119999995</v>
      </c>
    </row>
    <row r="59" spans="1:9" x14ac:dyDescent="0.2">
      <c r="A59" s="64" t="s">
        <v>28</v>
      </c>
      <c r="B59" s="75">
        <v>796.06</v>
      </c>
      <c r="C59" s="75">
        <v>666.25</v>
      </c>
      <c r="D59" s="75">
        <v>1051.5</v>
      </c>
      <c r="E59" s="75">
        <v>526.98</v>
      </c>
      <c r="F59" s="75">
        <v>417</v>
      </c>
      <c r="G59" s="75">
        <v>257.74</v>
      </c>
      <c r="H59" s="75">
        <v>41.11</v>
      </c>
      <c r="I59" s="75">
        <v>0</v>
      </c>
    </row>
    <row r="60" spans="1:9" ht="14.25" x14ac:dyDescent="0.2">
      <c r="A60" s="64" t="s">
        <v>29</v>
      </c>
      <c r="B60" s="75">
        <v>28774.974999999999</v>
      </c>
      <c r="C60" s="75">
        <v>21896.695</v>
      </c>
      <c r="D60" s="75">
        <v>25727.679999999997</v>
      </c>
      <c r="E60" s="75">
        <v>33704.839999999997</v>
      </c>
      <c r="F60" s="75">
        <v>32138.380000000005</v>
      </c>
      <c r="G60" s="75">
        <v>39764.1</v>
      </c>
      <c r="H60" s="75">
        <v>40113.244999999995</v>
      </c>
      <c r="I60" s="75">
        <v>52006.233</v>
      </c>
    </row>
    <row r="61" spans="1:9" x14ac:dyDescent="0.2">
      <c r="A61" s="64" t="s">
        <v>30</v>
      </c>
      <c r="B61" s="75">
        <v>437174.35499999992</v>
      </c>
      <c r="C61" s="75">
        <v>378138.25999999995</v>
      </c>
      <c r="D61" s="75">
        <v>370338.25400000002</v>
      </c>
      <c r="E61" s="75">
        <v>349783.74099999998</v>
      </c>
      <c r="F61" s="75">
        <v>327624.06199999998</v>
      </c>
      <c r="G61" s="75">
        <v>325142.38799999992</v>
      </c>
      <c r="H61" s="75">
        <v>333822.87299999996</v>
      </c>
      <c r="I61" s="75">
        <v>365398.103</v>
      </c>
    </row>
    <row r="62" spans="1:9" x14ac:dyDescent="0.2">
      <c r="A62" s="64" t="s">
        <v>31</v>
      </c>
      <c r="B62" s="75">
        <v>1261777.017</v>
      </c>
      <c r="C62" s="75">
        <v>1177517.166</v>
      </c>
      <c r="D62" s="75">
        <v>1192586.3080000002</v>
      </c>
      <c r="E62" s="75">
        <v>1127271.233</v>
      </c>
      <c r="F62" s="75">
        <v>1228015.0949999997</v>
      </c>
      <c r="G62" s="75">
        <v>1280422.9380000001</v>
      </c>
      <c r="H62" s="75">
        <v>1354104.098</v>
      </c>
      <c r="I62" s="75">
        <v>2309819.9249999998</v>
      </c>
    </row>
    <row r="63" spans="1:9" x14ac:dyDescent="0.2">
      <c r="A63" s="64"/>
      <c r="B63" s="91"/>
      <c r="C63" s="91"/>
      <c r="D63" s="91"/>
      <c r="E63" s="91"/>
      <c r="F63" s="91"/>
      <c r="G63" s="91"/>
      <c r="H63" s="91"/>
      <c r="I63" s="91"/>
    </row>
    <row r="64" spans="1:9" x14ac:dyDescent="0.2">
      <c r="A64" s="64"/>
      <c r="B64" s="93"/>
      <c r="C64" s="93"/>
      <c r="D64" s="93"/>
      <c r="E64" s="93"/>
      <c r="F64" s="93"/>
      <c r="G64" s="93"/>
      <c r="H64" s="93"/>
      <c r="I64" s="93"/>
    </row>
    <row r="65" spans="1:9" ht="14.25" x14ac:dyDescent="0.2">
      <c r="A65" s="62" t="s">
        <v>36</v>
      </c>
      <c r="B65" s="94">
        <v>1042950149.48</v>
      </c>
      <c r="C65" s="94">
        <f t="shared" ref="C65:H65" si="18">SUM(C66:C74)</f>
        <v>1227697564.48</v>
      </c>
      <c r="D65" s="94">
        <f t="shared" si="18"/>
        <v>1205202997.1000001</v>
      </c>
      <c r="E65" s="94">
        <f t="shared" si="18"/>
        <v>985908247.89999998</v>
      </c>
      <c r="F65" s="94">
        <f t="shared" si="18"/>
        <v>1174121169.3299999</v>
      </c>
      <c r="G65" s="94">
        <f t="shared" si="18"/>
        <v>1121578710.79</v>
      </c>
      <c r="H65" s="94">
        <f t="shared" si="18"/>
        <v>1159806290.2499998</v>
      </c>
      <c r="I65" s="94">
        <f t="shared" ref="I65" si="19">SUM(I66:I74)</f>
        <v>1475571307.3799996</v>
      </c>
    </row>
    <row r="66" spans="1:9" x14ac:dyDescent="0.2">
      <c r="A66" s="64" t="s">
        <v>37</v>
      </c>
      <c r="B66" s="71">
        <v>13388300.280000001</v>
      </c>
      <c r="C66" s="71">
        <v>8251592.7000000002</v>
      </c>
      <c r="D66" s="71">
        <v>8765759.0800000001</v>
      </c>
      <c r="E66" s="71">
        <v>8315374.1799999997</v>
      </c>
      <c r="F66" s="71">
        <v>8871618.7599999998</v>
      </c>
      <c r="G66" s="71">
        <v>8354747.7300000014</v>
      </c>
      <c r="H66" s="71">
        <v>6451426.7999999998</v>
      </c>
      <c r="I66" s="71">
        <v>12413760.32</v>
      </c>
    </row>
    <row r="67" spans="1:9" x14ac:dyDescent="0.2">
      <c r="A67" s="64" t="s">
        <v>38</v>
      </c>
      <c r="B67" s="71">
        <v>5882539.1899999995</v>
      </c>
      <c r="C67" s="71">
        <v>5226218.0700000012</v>
      </c>
      <c r="D67" s="71">
        <v>3994277.04</v>
      </c>
      <c r="E67" s="71">
        <v>3475171.7499999995</v>
      </c>
      <c r="F67" s="71">
        <v>2744504.9200000004</v>
      </c>
      <c r="G67" s="71">
        <v>3022605.2500000005</v>
      </c>
      <c r="H67" s="71">
        <v>2530896.79</v>
      </c>
      <c r="I67" s="71">
        <v>2699194.96</v>
      </c>
    </row>
    <row r="68" spans="1:9" ht="14.25" x14ac:dyDescent="0.2">
      <c r="A68" s="64" t="s">
        <v>39</v>
      </c>
      <c r="B68" s="71">
        <v>1010322669.0699999</v>
      </c>
      <c r="C68" s="71">
        <v>1200529261.25</v>
      </c>
      <c r="D68" s="71">
        <v>1179948224.51</v>
      </c>
      <c r="E68" s="71">
        <v>964655197.75999999</v>
      </c>
      <c r="F68" s="71">
        <v>1153636138.22</v>
      </c>
      <c r="G68" s="71">
        <v>1100847844.45</v>
      </c>
      <c r="H68" s="71">
        <v>1142420339.55</v>
      </c>
      <c r="I68" s="71">
        <v>1450096738.1599998</v>
      </c>
    </row>
    <row r="69" spans="1:9" ht="14.25" x14ac:dyDescent="0.2">
      <c r="A69" s="64" t="s">
        <v>40</v>
      </c>
      <c r="B69" s="71">
        <v>1607597.92</v>
      </c>
      <c r="C69" s="71">
        <v>1918208.23</v>
      </c>
      <c r="D69" s="71">
        <v>1962491.13</v>
      </c>
      <c r="E69" s="71">
        <v>2114985.41</v>
      </c>
      <c r="F69" s="71">
        <v>1864846.5099999998</v>
      </c>
      <c r="G69" s="71">
        <v>1469192.31</v>
      </c>
      <c r="H69" s="71">
        <v>1701685.03</v>
      </c>
      <c r="I69" s="71">
        <v>2197237.94</v>
      </c>
    </row>
    <row r="70" spans="1:9" ht="14.25" x14ac:dyDescent="0.2">
      <c r="A70" s="64" t="s">
        <v>41</v>
      </c>
      <c r="B70" s="71">
        <v>2523694.5499999998</v>
      </c>
      <c r="C70" s="71">
        <v>2489536.19</v>
      </c>
      <c r="D70" s="71">
        <v>3162752.1799999997</v>
      </c>
      <c r="E70" s="71">
        <v>757438.76</v>
      </c>
      <c r="F70" s="71">
        <v>0</v>
      </c>
      <c r="G70" s="71">
        <v>0</v>
      </c>
      <c r="H70" s="71">
        <v>329</v>
      </c>
      <c r="I70" s="71">
        <v>1421.2800000000002</v>
      </c>
    </row>
    <row r="71" spans="1:9" ht="14.25" x14ac:dyDescent="0.2">
      <c r="A71" s="64" t="s">
        <v>42</v>
      </c>
      <c r="B71" s="71">
        <v>8947690.8699999992</v>
      </c>
      <c r="C71" s="71">
        <v>9065997.5899999999</v>
      </c>
      <c r="D71" s="71">
        <v>7080722.4399999995</v>
      </c>
      <c r="E71" s="71">
        <v>6286329.5800000001</v>
      </c>
      <c r="F71" s="71">
        <v>6796070.5899999989</v>
      </c>
      <c r="G71" s="71">
        <v>7459960.5700000003</v>
      </c>
      <c r="H71" s="71">
        <v>6485214.29</v>
      </c>
      <c r="I71" s="71">
        <v>7871228.5800000001</v>
      </c>
    </row>
    <row r="72" spans="1:9" ht="14.25" x14ac:dyDescent="0.2">
      <c r="A72" s="64" t="s">
        <v>43</v>
      </c>
      <c r="B72" s="71">
        <v>242.88</v>
      </c>
      <c r="C72" s="71">
        <v>2952.6800000000003</v>
      </c>
      <c r="D72" s="71">
        <v>0</v>
      </c>
      <c r="E72" s="71">
        <v>48466.590000000004</v>
      </c>
      <c r="F72" s="71">
        <v>31365</v>
      </c>
      <c r="G72" s="71">
        <v>222591.00000000003</v>
      </c>
      <c r="H72" s="71">
        <v>8176.27</v>
      </c>
      <c r="I72" s="71">
        <v>80395.02</v>
      </c>
    </row>
    <row r="73" spans="1:9" x14ac:dyDescent="0.2">
      <c r="A73" s="64" t="s">
        <v>44</v>
      </c>
      <c r="B73" s="71">
        <v>21120</v>
      </c>
      <c r="C73" s="71">
        <v>23346.58</v>
      </c>
      <c r="D73" s="71">
        <v>23280</v>
      </c>
      <c r="E73" s="71">
        <v>17460</v>
      </c>
      <c r="F73" s="71">
        <v>0</v>
      </c>
      <c r="G73" s="71">
        <v>0</v>
      </c>
      <c r="H73" s="71">
        <v>0</v>
      </c>
      <c r="I73" s="71">
        <v>0</v>
      </c>
    </row>
    <row r="74" spans="1:9" x14ac:dyDescent="0.2">
      <c r="A74" s="64" t="s">
        <v>45</v>
      </c>
      <c r="B74" s="71">
        <v>256294.72</v>
      </c>
      <c r="C74" s="71">
        <v>190451.19</v>
      </c>
      <c r="D74" s="71">
        <v>265490.71999999997</v>
      </c>
      <c r="E74" s="71">
        <v>237823.87</v>
      </c>
      <c r="F74" s="71">
        <v>176625.33000000002</v>
      </c>
      <c r="G74" s="71">
        <v>201769.47999999998</v>
      </c>
      <c r="H74" s="71">
        <v>208222.52000000002</v>
      </c>
      <c r="I74" s="71">
        <v>211331.12000000002</v>
      </c>
    </row>
    <row r="75" spans="1:9" x14ac:dyDescent="0.2">
      <c r="A75" s="64"/>
      <c r="B75" s="91"/>
      <c r="C75" s="91"/>
      <c r="D75" s="91"/>
      <c r="E75" s="91"/>
      <c r="F75" s="91"/>
      <c r="G75" s="91"/>
      <c r="H75" s="91"/>
      <c r="I75" s="91"/>
    </row>
    <row r="76" spans="1:9" ht="14.25" x14ac:dyDescent="0.2">
      <c r="A76" s="62" t="s">
        <v>46</v>
      </c>
      <c r="B76" s="72">
        <v>2958279.8530000001</v>
      </c>
      <c r="C76" s="72">
        <f t="shared" ref="C76:H76" si="20">SUM(C77:C85)</f>
        <v>3175320.1580000003</v>
      </c>
      <c r="D76" s="72">
        <f t="shared" si="20"/>
        <v>3116778.2719999999</v>
      </c>
      <c r="E76" s="72">
        <f t="shared" si="20"/>
        <v>2550650.5779999997</v>
      </c>
      <c r="F76" s="72">
        <f t="shared" si="20"/>
        <v>3032225.33</v>
      </c>
      <c r="G76" s="72">
        <f t="shared" si="20"/>
        <v>2631927.4880000004</v>
      </c>
      <c r="H76" s="72">
        <f t="shared" si="20"/>
        <v>2719603.324</v>
      </c>
      <c r="I76" s="72">
        <f t="shared" ref="I76" si="21">SUM(I77:I85)</f>
        <v>3465587.7859999994</v>
      </c>
    </row>
    <row r="77" spans="1:9" x14ac:dyDescent="0.2">
      <c r="A77" s="64" t="s">
        <v>37</v>
      </c>
      <c r="B77" s="75">
        <v>44776.92</v>
      </c>
      <c r="C77" s="75">
        <v>27597.3</v>
      </c>
      <c r="D77" s="75">
        <v>29316.920000000002</v>
      </c>
      <c r="E77" s="75">
        <v>27810.616000000002</v>
      </c>
      <c r="F77" s="75">
        <v>29663.239999999998</v>
      </c>
      <c r="G77" s="75">
        <v>25394.370000000003</v>
      </c>
      <c r="H77" s="75">
        <v>19609.200000000004</v>
      </c>
      <c r="I77" s="75">
        <v>37731.793999999994</v>
      </c>
    </row>
    <row r="78" spans="1:9" x14ac:dyDescent="0.2">
      <c r="A78" s="64" t="s">
        <v>38</v>
      </c>
      <c r="B78" s="75">
        <v>19674.034000000003</v>
      </c>
      <c r="C78" s="75">
        <v>17478.989999999998</v>
      </c>
      <c r="D78" s="75">
        <v>13358.786000000002</v>
      </c>
      <c r="E78" s="75">
        <v>12424.248000000001</v>
      </c>
      <c r="F78" s="75">
        <v>9075.0720000000001</v>
      </c>
      <c r="G78" s="75">
        <v>9187.25</v>
      </c>
      <c r="H78" s="75">
        <v>7692.6949999999988</v>
      </c>
      <c r="I78" s="75">
        <v>8204.24</v>
      </c>
    </row>
    <row r="79" spans="1:9" ht="14.25" x14ac:dyDescent="0.2">
      <c r="A79" s="64" t="s">
        <v>39</v>
      </c>
      <c r="B79" s="75">
        <v>2854900.1629999992</v>
      </c>
      <c r="C79" s="75">
        <v>3093062.9240000006</v>
      </c>
      <c r="D79" s="75">
        <v>3039451.568</v>
      </c>
      <c r="E79" s="75">
        <v>2485399.0320000001</v>
      </c>
      <c r="F79" s="75">
        <v>2970793.284</v>
      </c>
      <c r="G79" s="75">
        <v>2575416.8030000003</v>
      </c>
      <c r="H79" s="75">
        <v>2672711.5670000003</v>
      </c>
      <c r="I79" s="75">
        <v>3395364.801</v>
      </c>
    </row>
    <row r="80" spans="1:9" ht="14.25" x14ac:dyDescent="0.2">
      <c r="A80" s="64" t="s">
        <v>40</v>
      </c>
      <c r="B80" s="75">
        <v>4445.3060000000005</v>
      </c>
      <c r="C80" s="75">
        <v>4884.8540000000003</v>
      </c>
      <c r="D80" s="75">
        <v>5026.7610000000004</v>
      </c>
      <c r="E80" s="75">
        <v>5419.817</v>
      </c>
      <c r="F80" s="75">
        <v>4748.6359999999995</v>
      </c>
      <c r="G80" s="75">
        <v>3425.502</v>
      </c>
      <c r="H80" s="75">
        <v>3890.5299999999997</v>
      </c>
      <c r="I80" s="75">
        <v>5145.6210000000001</v>
      </c>
    </row>
    <row r="81" spans="1:9" ht="14.25" x14ac:dyDescent="0.2">
      <c r="A81" s="64" t="s">
        <v>41</v>
      </c>
      <c r="B81" s="75">
        <v>8440.4499999999989</v>
      </c>
      <c r="C81" s="75">
        <v>8326.2079999999987</v>
      </c>
      <c r="D81" s="75">
        <v>10577.767</v>
      </c>
      <c r="E81" s="75">
        <v>2533.2399999999998</v>
      </c>
      <c r="F81" s="75">
        <v>0</v>
      </c>
      <c r="G81" s="75">
        <v>0</v>
      </c>
      <c r="H81" s="75">
        <v>1</v>
      </c>
      <c r="I81" s="75">
        <v>4.32</v>
      </c>
    </row>
    <row r="82" spans="1:9" ht="14.25" x14ac:dyDescent="0.2">
      <c r="A82" s="64" t="s">
        <v>42</v>
      </c>
      <c r="B82" s="75">
        <v>25254.179999999997</v>
      </c>
      <c r="C82" s="75">
        <v>23361.044999999995</v>
      </c>
      <c r="D82" s="75">
        <v>18232.235000000001</v>
      </c>
      <c r="E82" s="75">
        <v>16195.907999999999</v>
      </c>
      <c r="F82" s="75">
        <v>17385.940999999999</v>
      </c>
      <c r="G82" s="75">
        <v>17470.636999999999</v>
      </c>
      <c r="H82" s="75">
        <v>15163.456</v>
      </c>
      <c r="I82" s="75">
        <v>18387.241000000005</v>
      </c>
    </row>
    <row r="83" spans="1:9" ht="14.25" x14ac:dyDescent="0.2">
      <c r="A83" s="64" t="s">
        <v>43</v>
      </c>
      <c r="B83" s="92">
        <v>0.69</v>
      </c>
      <c r="C83" s="92">
        <v>7.6099999999999994</v>
      </c>
      <c r="D83" s="92">
        <v>0</v>
      </c>
      <c r="E83" s="92">
        <v>124.95099999999999</v>
      </c>
      <c r="F83" s="92">
        <v>60.77</v>
      </c>
      <c r="G83" s="92">
        <v>512.88400000000001</v>
      </c>
      <c r="H83" s="92">
        <v>19.240000000000002</v>
      </c>
      <c r="I83" s="92">
        <v>205.101</v>
      </c>
    </row>
    <row r="84" spans="1:9" x14ac:dyDescent="0.2">
      <c r="A84" s="64" t="s">
        <v>44</v>
      </c>
      <c r="B84" s="75">
        <v>60</v>
      </c>
      <c r="C84" s="75">
        <v>60.171999999999997</v>
      </c>
      <c r="D84" s="75">
        <v>60</v>
      </c>
      <c r="E84" s="75">
        <v>45</v>
      </c>
      <c r="F84" s="75">
        <v>0</v>
      </c>
      <c r="G84" s="75">
        <v>0</v>
      </c>
      <c r="H84" s="75">
        <v>0</v>
      </c>
      <c r="I84" s="75">
        <v>0</v>
      </c>
    </row>
    <row r="85" spans="1:9" x14ac:dyDescent="0.2">
      <c r="A85" s="64" t="s">
        <v>45</v>
      </c>
      <c r="B85" s="75">
        <v>728.11</v>
      </c>
      <c r="C85" s="75">
        <v>541.05499999999995</v>
      </c>
      <c r="D85" s="75">
        <v>754.23500000000001</v>
      </c>
      <c r="E85" s="75">
        <v>697.76599999999996</v>
      </c>
      <c r="F85" s="75">
        <v>498.387</v>
      </c>
      <c r="G85" s="75">
        <v>520.04199999999992</v>
      </c>
      <c r="H85" s="75">
        <v>515.63599999999997</v>
      </c>
      <c r="I85" s="75">
        <v>544.66800000000001</v>
      </c>
    </row>
    <row r="86" spans="1:9" x14ac:dyDescent="0.2">
      <c r="A86" s="64"/>
      <c r="B86" s="92"/>
      <c r="C86" s="92"/>
      <c r="D86" s="92"/>
      <c r="E86" s="92"/>
      <c r="F86" s="92"/>
      <c r="G86" s="92"/>
      <c r="H86" s="92"/>
      <c r="I86" s="92"/>
    </row>
    <row r="87" spans="1:9" x14ac:dyDescent="0.2">
      <c r="A87" s="64"/>
      <c r="B87" s="93"/>
      <c r="C87" s="93"/>
      <c r="D87" s="93"/>
      <c r="E87" s="93"/>
      <c r="F87" s="93"/>
      <c r="G87" s="93"/>
      <c r="H87" s="93"/>
      <c r="I87" s="93"/>
    </row>
    <row r="88" spans="1:9" ht="14.25" x14ac:dyDescent="0.2">
      <c r="A88" s="62" t="s">
        <v>91</v>
      </c>
      <c r="B88" s="90">
        <v>417422869.95999992</v>
      </c>
      <c r="C88" s="90">
        <f t="shared" ref="C88:H88" si="22">SUM(C89:C91)</f>
        <v>422572444.24999994</v>
      </c>
      <c r="D88" s="90">
        <f t="shared" si="22"/>
        <v>586498830.56000006</v>
      </c>
      <c r="E88" s="90">
        <f t="shared" si="22"/>
        <v>597880258.23999989</v>
      </c>
      <c r="F88" s="90">
        <f t="shared" si="22"/>
        <v>828395289.13999999</v>
      </c>
      <c r="G88" s="90">
        <f t="shared" si="22"/>
        <v>791265560.71000004</v>
      </c>
      <c r="H88" s="90">
        <f t="shared" si="22"/>
        <v>986089809.17999995</v>
      </c>
      <c r="I88" s="90">
        <f t="shared" ref="I88" si="23">SUM(I89:I91)</f>
        <v>874594189.74000001</v>
      </c>
    </row>
    <row r="89" spans="1:9" ht="14.25" x14ac:dyDescent="0.2">
      <c r="A89" s="64" t="s">
        <v>48</v>
      </c>
      <c r="B89" s="71">
        <v>414575491.82999998</v>
      </c>
      <c r="C89" s="71">
        <v>419986232.67999995</v>
      </c>
      <c r="D89" s="71">
        <v>584372269.71000004</v>
      </c>
      <c r="E89" s="71">
        <v>590754671.24999988</v>
      </c>
      <c r="F89" s="71">
        <v>615419236.03999996</v>
      </c>
      <c r="G89" s="71">
        <v>590558168.95000005</v>
      </c>
      <c r="H89" s="71">
        <v>607278489.27999997</v>
      </c>
      <c r="I89" s="71">
        <v>579337114.27999997</v>
      </c>
    </row>
    <row r="90" spans="1:9" x14ac:dyDescent="0.2">
      <c r="A90" s="64" t="s">
        <v>86</v>
      </c>
      <c r="B90" s="71"/>
      <c r="C90" s="71"/>
      <c r="D90" s="71"/>
      <c r="E90" s="71">
        <v>5655839.5</v>
      </c>
      <c r="F90" s="71">
        <v>212340722.99999997</v>
      </c>
      <c r="G90" s="71">
        <v>200654367.40000001</v>
      </c>
      <c r="H90" s="71">
        <v>378785009.22999996</v>
      </c>
      <c r="I90" s="71">
        <v>295246212.88999999</v>
      </c>
    </row>
    <row r="91" spans="1:9" x14ac:dyDescent="0.2">
      <c r="A91" s="64" t="s">
        <v>49</v>
      </c>
      <c r="B91" s="71">
        <v>2847378.13</v>
      </c>
      <c r="C91" s="71">
        <v>2586211.5699999994</v>
      </c>
      <c r="D91" s="71">
        <v>2126560.85</v>
      </c>
      <c r="E91" s="71">
        <v>1469747.49</v>
      </c>
      <c r="F91" s="71">
        <v>635330.09999999986</v>
      </c>
      <c r="G91" s="71">
        <v>53024.360000000008</v>
      </c>
      <c r="H91" s="71">
        <v>26310.670000000002</v>
      </c>
      <c r="I91" s="71">
        <v>10862.570000000002</v>
      </c>
    </row>
    <row r="92" spans="1:9" x14ac:dyDescent="0.2">
      <c r="A92" s="64"/>
      <c r="B92" s="91"/>
      <c r="C92" s="91"/>
      <c r="D92" s="91"/>
      <c r="E92" s="91"/>
      <c r="F92" s="91"/>
      <c r="G92" s="91"/>
      <c r="H92" s="91"/>
      <c r="I92" s="91"/>
    </row>
    <row r="93" spans="1:9" ht="14.25" x14ac:dyDescent="0.2">
      <c r="A93" s="62" t="s">
        <v>50</v>
      </c>
      <c r="B93" s="69">
        <v>112880154.04000001</v>
      </c>
      <c r="C93" s="69">
        <f t="shared" ref="C93:H93" si="24">SUM(C94:C96)</f>
        <v>112363075.543</v>
      </c>
      <c r="D93" s="69">
        <f t="shared" si="24"/>
        <v>110491798.25600001</v>
      </c>
      <c r="E93" s="69">
        <f t="shared" si="24"/>
        <v>114279761.52599999</v>
      </c>
      <c r="F93" s="69">
        <f t="shared" si="24"/>
        <v>321478929.35499996</v>
      </c>
      <c r="G93" s="69">
        <f t="shared" si="24"/>
        <v>297074564.65800005</v>
      </c>
      <c r="H93" s="69">
        <f t="shared" si="24"/>
        <v>294648501.53299999</v>
      </c>
      <c r="I93" s="69">
        <f t="shared" ref="I93" si="25">SUM(I94:I96)</f>
        <v>247130628.676</v>
      </c>
    </row>
    <row r="94" spans="1:9" ht="14.25" x14ac:dyDescent="0.2">
      <c r="A94" s="64" t="s">
        <v>51</v>
      </c>
      <c r="B94" s="95">
        <v>98643263.590000004</v>
      </c>
      <c r="C94" s="95">
        <v>99432017.833000004</v>
      </c>
      <c r="D94" s="95">
        <v>99859448.614000008</v>
      </c>
      <c r="E94" s="95">
        <v>101275184.653</v>
      </c>
      <c r="F94" s="95">
        <v>105961555.80700001</v>
      </c>
      <c r="G94" s="95">
        <v>101974134.14400001</v>
      </c>
      <c r="H94" s="95">
        <v>105124443.605</v>
      </c>
      <c r="I94" s="95">
        <v>99801392.492999986</v>
      </c>
    </row>
    <row r="95" spans="1:9" x14ac:dyDescent="0.2">
      <c r="A95" s="64" t="s">
        <v>87</v>
      </c>
      <c r="B95" s="96"/>
      <c r="C95" s="96"/>
      <c r="D95" s="96"/>
      <c r="E95" s="96">
        <v>5655839.5</v>
      </c>
      <c r="F95" s="96">
        <v>212340723.01799998</v>
      </c>
      <c r="G95" s="96">
        <v>194835308.72400001</v>
      </c>
      <c r="H95" s="96">
        <v>189392504.618</v>
      </c>
      <c r="I95" s="96">
        <v>147274923.373</v>
      </c>
    </row>
    <row r="96" spans="1:9" ht="14.25" x14ac:dyDescent="0.2">
      <c r="A96" s="64" t="s">
        <v>52</v>
      </c>
      <c r="B96" s="97">
        <v>14236890.450000001</v>
      </c>
      <c r="C96" s="97">
        <v>12931057.709999997</v>
      </c>
      <c r="D96" s="97">
        <v>10632349.642000001</v>
      </c>
      <c r="E96" s="97">
        <v>7348737.3729999997</v>
      </c>
      <c r="F96" s="97">
        <v>3176650.53</v>
      </c>
      <c r="G96" s="97">
        <v>265121.78999999998</v>
      </c>
      <c r="H96" s="97">
        <v>131553.31000000003</v>
      </c>
      <c r="I96" s="97">
        <v>54312.81</v>
      </c>
    </row>
    <row r="97" spans="1:9" x14ac:dyDescent="0.2">
      <c r="A97" s="64"/>
      <c r="B97" s="91"/>
      <c r="C97" s="91"/>
      <c r="D97" s="91"/>
      <c r="E97" s="91"/>
      <c r="F97" s="91"/>
      <c r="G97" s="91"/>
      <c r="H97" s="91"/>
      <c r="I97" s="91"/>
    </row>
    <row r="98" spans="1:9" x14ac:dyDescent="0.2">
      <c r="A98" s="64"/>
      <c r="B98" s="93"/>
      <c r="C98" s="93"/>
      <c r="D98" s="93"/>
      <c r="E98" s="93"/>
      <c r="F98" s="93"/>
      <c r="G98" s="93"/>
      <c r="H98" s="93"/>
      <c r="I98" s="93"/>
    </row>
    <row r="99" spans="1:9" ht="14.25" x14ac:dyDescent="0.2">
      <c r="A99" s="62" t="s">
        <v>53</v>
      </c>
      <c r="B99" s="94">
        <v>218467792</v>
      </c>
      <c r="C99" s="94">
        <f t="shared" ref="C99:H99" si="26">SUM(C100:C101)</f>
        <v>250712664.00999996</v>
      </c>
      <c r="D99" s="94">
        <f t="shared" si="26"/>
        <v>399916890.48999995</v>
      </c>
      <c r="E99" s="94">
        <f t="shared" si="26"/>
        <v>503679210.96999997</v>
      </c>
      <c r="F99" s="94">
        <f t="shared" si="26"/>
        <v>463528218.39000005</v>
      </c>
      <c r="G99" s="94">
        <f t="shared" si="26"/>
        <v>486800813.81999993</v>
      </c>
      <c r="H99" s="94">
        <f t="shared" si="26"/>
        <v>435653035.55000001</v>
      </c>
      <c r="I99" s="94">
        <f t="shared" ref="I99" si="27">SUM(I100:I101)</f>
        <v>282134569.81</v>
      </c>
    </row>
    <row r="100" spans="1:9" ht="14.25" x14ac:dyDescent="0.2">
      <c r="A100" s="64" t="s">
        <v>54</v>
      </c>
      <c r="B100" s="71">
        <v>199565095.35000002</v>
      </c>
      <c r="C100" s="71">
        <v>244938162.71999997</v>
      </c>
      <c r="D100" s="71">
        <v>393822182.10999995</v>
      </c>
      <c r="E100" s="71">
        <v>497074656.10999995</v>
      </c>
      <c r="F100" s="71">
        <v>457895091.50000006</v>
      </c>
      <c r="G100" s="71">
        <v>478580516.11999995</v>
      </c>
      <c r="H100" s="71">
        <v>427119232.05000001</v>
      </c>
      <c r="I100" s="71">
        <v>276912690.39999998</v>
      </c>
    </row>
    <row r="101" spans="1:9" ht="14.25" x14ac:dyDescent="0.2">
      <c r="A101" s="64" t="s">
        <v>55</v>
      </c>
      <c r="B101" s="71">
        <v>18902696.649999999</v>
      </c>
      <c r="C101" s="71">
        <v>5774501.2899999991</v>
      </c>
      <c r="D101" s="71">
        <v>6094708.3799999999</v>
      </c>
      <c r="E101" s="71">
        <v>6604554.8600000003</v>
      </c>
      <c r="F101" s="71">
        <v>5633126.8899999997</v>
      </c>
      <c r="G101" s="71">
        <v>8220297.7000000002</v>
      </c>
      <c r="H101" s="71">
        <v>8533803.5</v>
      </c>
      <c r="I101" s="71">
        <v>5221879.41</v>
      </c>
    </row>
    <row r="102" spans="1:9" x14ac:dyDescent="0.2">
      <c r="A102" s="64"/>
      <c r="B102" s="91"/>
      <c r="C102" s="91"/>
      <c r="D102" s="91"/>
      <c r="E102" s="91"/>
      <c r="F102" s="91"/>
      <c r="G102" s="91"/>
      <c r="H102" s="91"/>
      <c r="I102" s="91"/>
    </row>
    <row r="103" spans="1:9" ht="14.25" x14ac:dyDescent="0.2">
      <c r="A103" s="62" t="s">
        <v>56</v>
      </c>
      <c r="B103" s="72">
        <v>38592</v>
      </c>
      <c r="C103" s="72">
        <f t="shared" ref="C103:H103" si="28">SUM(C104:C105)</f>
        <v>46954</v>
      </c>
      <c r="D103" s="72">
        <f t="shared" si="28"/>
        <v>84528</v>
      </c>
      <c r="E103" s="72">
        <f t="shared" si="28"/>
        <v>106224</v>
      </c>
      <c r="F103" s="72">
        <f t="shared" si="28"/>
        <v>94044</v>
      </c>
      <c r="G103" s="72">
        <f t="shared" si="28"/>
        <v>103287</v>
      </c>
      <c r="H103" s="72">
        <f t="shared" si="28"/>
        <v>89284</v>
      </c>
      <c r="I103" s="72">
        <f t="shared" ref="I103" si="29">SUM(I104:I105)</f>
        <v>51079</v>
      </c>
    </row>
    <row r="104" spans="1:9" ht="14.25" x14ac:dyDescent="0.2">
      <c r="A104" s="64" t="s">
        <v>54</v>
      </c>
      <c r="B104" s="75">
        <v>26670</v>
      </c>
      <c r="C104" s="75">
        <v>40133</v>
      </c>
      <c r="D104" s="75">
        <v>77077</v>
      </c>
      <c r="E104" s="75">
        <v>96816</v>
      </c>
      <c r="F104" s="75">
        <v>84607</v>
      </c>
      <c r="G104" s="75">
        <v>85932</v>
      </c>
      <c r="H104" s="75">
        <v>71920</v>
      </c>
      <c r="I104" s="75">
        <v>40356</v>
      </c>
    </row>
    <row r="105" spans="1:9" ht="14.25" x14ac:dyDescent="0.2">
      <c r="A105" s="64" t="s">
        <v>55</v>
      </c>
      <c r="B105" s="75">
        <v>11922</v>
      </c>
      <c r="C105" s="75">
        <v>6821</v>
      </c>
      <c r="D105" s="75">
        <v>7451</v>
      </c>
      <c r="E105" s="75">
        <v>9408</v>
      </c>
      <c r="F105" s="75">
        <v>9437</v>
      </c>
      <c r="G105" s="75">
        <v>17355</v>
      </c>
      <c r="H105" s="75">
        <v>17364</v>
      </c>
      <c r="I105" s="75">
        <v>10723</v>
      </c>
    </row>
    <row r="106" spans="1:9" x14ac:dyDescent="0.2">
      <c r="A106" s="64"/>
      <c r="B106" s="75"/>
      <c r="C106" s="75"/>
      <c r="D106" s="75"/>
      <c r="E106" s="75"/>
      <c r="F106" s="75"/>
      <c r="G106" s="75"/>
      <c r="H106" s="75"/>
      <c r="I106" s="75"/>
    </row>
    <row r="107" spans="1:9" x14ac:dyDescent="0.2">
      <c r="A107" s="64"/>
      <c r="B107" s="75"/>
      <c r="C107" s="75"/>
      <c r="D107" s="75"/>
      <c r="E107" s="75"/>
      <c r="F107" s="75"/>
      <c r="G107" s="75"/>
      <c r="H107" s="75"/>
      <c r="I107" s="75"/>
    </row>
    <row r="108" spans="1:9" ht="14.25" x14ac:dyDescent="0.2">
      <c r="A108" s="62" t="s">
        <v>57</v>
      </c>
      <c r="B108" s="98">
        <v>5069617.6400000006</v>
      </c>
      <c r="C108" s="98">
        <v>5467134.0099999998</v>
      </c>
      <c r="D108" s="98">
        <v>5305827.4700000007</v>
      </c>
      <c r="E108" s="98">
        <v>4966827.84</v>
      </c>
      <c r="F108" s="98">
        <v>4873567.0999999996</v>
      </c>
      <c r="G108" s="98">
        <v>5467820.0700000003</v>
      </c>
      <c r="H108" s="98">
        <v>5092061.7300000004</v>
      </c>
      <c r="I108" s="98">
        <v>974500.8899999999</v>
      </c>
    </row>
    <row r="109" spans="1:9" x14ac:dyDescent="0.2">
      <c r="A109" s="62"/>
      <c r="B109" s="98"/>
      <c r="C109" s="98"/>
      <c r="D109" s="98"/>
      <c r="E109" s="98"/>
      <c r="F109" s="98"/>
      <c r="G109" s="98"/>
      <c r="H109" s="98"/>
      <c r="I109" s="98"/>
    </row>
    <row r="110" spans="1:9" x14ac:dyDescent="0.2">
      <c r="A110" s="62"/>
      <c r="B110" s="98"/>
      <c r="C110" s="98"/>
      <c r="D110" s="98"/>
      <c r="E110" s="98"/>
      <c r="F110" s="98"/>
      <c r="G110" s="98"/>
      <c r="H110" s="98"/>
      <c r="I110" s="98"/>
    </row>
    <row r="111" spans="1:9" x14ac:dyDescent="0.2">
      <c r="A111" s="62" t="s">
        <v>79</v>
      </c>
      <c r="B111" s="99">
        <v>1.43</v>
      </c>
      <c r="C111" s="99">
        <v>1.46</v>
      </c>
      <c r="D111" s="99">
        <v>1.5</v>
      </c>
      <c r="E111" s="99">
        <v>1.59</v>
      </c>
      <c r="F111" s="99">
        <v>1.41</v>
      </c>
      <c r="G111" s="99">
        <v>1.6</v>
      </c>
      <c r="H111" s="99">
        <v>1.74</v>
      </c>
      <c r="I111" s="99">
        <v>1.95</v>
      </c>
    </row>
    <row r="112" spans="1:9" x14ac:dyDescent="0.2">
      <c r="A112" s="81"/>
      <c r="B112" s="82"/>
      <c r="C112" s="82"/>
      <c r="D112" s="82"/>
      <c r="E112" s="82"/>
      <c r="F112" s="82"/>
      <c r="G112" s="82"/>
      <c r="H112" s="82"/>
      <c r="I112" s="82"/>
    </row>
    <row r="114" spans="1:1" ht="14.25" x14ac:dyDescent="0.2">
      <c r="A114" s="83" t="s">
        <v>58</v>
      </c>
    </row>
    <row r="115" spans="1:1" ht="14.25" x14ac:dyDescent="0.2">
      <c r="A115" s="83" t="s">
        <v>80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I1"/>
    <mergeCell ref="A2:I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7213-79EC-4E10-9EB3-B30D58B641EA}">
  <dimension ref="A1:F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F1"/>
    </sheetView>
  </sheetViews>
  <sheetFormatPr defaultRowHeight="12.75" x14ac:dyDescent="0.2"/>
  <cols>
    <col min="1" max="1" width="76" style="88" customWidth="1"/>
    <col min="2" max="6" width="12.5703125" style="84" customWidth="1"/>
    <col min="7" max="63" width="9.140625" style="54"/>
    <col min="64" max="64" width="69.42578125" style="54" customWidth="1"/>
    <col min="65" max="74" width="12.5703125" style="54" customWidth="1"/>
    <col min="75" max="319" width="9.140625" style="54"/>
    <col min="320" max="320" width="69.42578125" style="54" customWidth="1"/>
    <col min="321" max="330" width="12.5703125" style="54" customWidth="1"/>
    <col min="331" max="575" width="9.140625" style="54"/>
    <col min="576" max="576" width="69.42578125" style="54" customWidth="1"/>
    <col min="577" max="586" width="12.5703125" style="54" customWidth="1"/>
    <col min="587" max="831" width="9.140625" style="54"/>
    <col min="832" max="832" width="69.42578125" style="54" customWidth="1"/>
    <col min="833" max="842" width="12.5703125" style="54" customWidth="1"/>
    <col min="843" max="1087" width="9.140625" style="54"/>
    <col min="1088" max="1088" width="69.42578125" style="54" customWidth="1"/>
    <col min="1089" max="1098" width="12.5703125" style="54" customWidth="1"/>
    <col min="1099" max="1343" width="9.140625" style="54"/>
    <col min="1344" max="1344" width="69.42578125" style="54" customWidth="1"/>
    <col min="1345" max="1354" width="12.5703125" style="54" customWidth="1"/>
    <col min="1355" max="1599" width="9.140625" style="54"/>
    <col min="1600" max="1600" width="69.42578125" style="54" customWidth="1"/>
    <col min="1601" max="1610" width="12.5703125" style="54" customWidth="1"/>
    <col min="1611" max="1855" width="9.140625" style="54"/>
    <col min="1856" max="1856" width="69.42578125" style="54" customWidth="1"/>
    <col min="1857" max="1866" width="12.5703125" style="54" customWidth="1"/>
    <col min="1867" max="2111" width="9.140625" style="54"/>
    <col min="2112" max="2112" width="69.42578125" style="54" customWidth="1"/>
    <col min="2113" max="2122" width="12.5703125" style="54" customWidth="1"/>
    <col min="2123" max="2367" width="9.140625" style="54"/>
    <col min="2368" max="2368" width="69.42578125" style="54" customWidth="1"/>
    <col min="2369" max="2378" width="12.5703125" style="54" customWidth="1"/>
    <col min="2379" max="2623" width="9.140625" style="54"/>
    <col min="2624" max="2624" width="69.42578125" style="54" customWidth="1"/>
    <col min="2625" max="2634" width="12.5703125" style="54" customWidth="1"/>
    <col min="2635" max="2879" width="9.140625" style="54"/>
    <col min="2880" max="2880" width="69.42578125" style="54" customWidth="1"/>
    <col min="2881" max="2890" width="12.5703125" style="54" customWidth="1"/>
    <col min="2891" max="3135" width="9.140625" style="54"/>
    <col min="3136" max="3136" width="69.42578125" style="54" customWidth="1"/>
    <col min="3137" max="3146" width="12.5703125" style="54" customWidth="1"/>
    <col min="3147" max="3391" width="9.140625" style="54"/>
    <col min="3392" max="3392" width="69.42578125" style="54" customWidth="1"/>
    <col min="3393" max="3402" width="12.5703125" style="54" customWidth="1"/>
    <col min="3403" max="3647" width="9.140625" style="54"/>
    <col min="3648" max="3648" width="69.42578125" style="54" customWidth="1"/>
    <col min="3649" max="3658" width="12.5703125" style="54" customWidth="1"/>
    <col min="3659" max="3903" width="9.140625" style="54"/>
    <col min="3904" max="3904" width="69.42578125" style="54" customWidth="1"/>
    <col min="3905" max="3914" width="12.5703125" style="54" customWidth="1"/>
    <col min="3915" max="4159" width="9.140625" style="54"/>
    <col min="4160" max="4160" width="69.42578125" style="54" customWidth="1"/>
    <col min="4161" max="4170" width="12.5703125" style="54" customWidth="1"/>
    <col min="4171" max="4415" width="9.140625" style="54"/>
    <col min="4416" max="4416" width="69.42578125" style="54" customWidth="1"/>
    <col min="4417" max="4426" width="12.5703125" style="54" customWidth="1"/>
    <col min="4427" max="4671" width="9.140625" style="54"/>
    <col min="4672" max="4672" width="69.42578125" style="54" customWidth="1"/>
    <col min="4673" max="4682" width="12.5703125" style="54" customWidth="1"/>
    <col min="4683" max="4927" width="9.140625" style="54"/>
    <col min="4928" max="4928" width="69.42578125" style="54" customWidth="1"/>
    <col min="4929" max="4938" width="12.5703125" style="54" customWidth="1"/>
    <col min="4939" max="5183" width="9.140625" style="54"/>
    <col min="5184" max="5184" width="69.42578125" style="54" customWidth="1"/>
    <col min="5185" max="5194" width="12.5703125" style="54" customWidth="1"/>
    <col min="5195" max="5439" width="9.140625" style="54"/>
    <col min="5440" max="5440" width="69.42578125" style="54" customWidth="1"/>
    <col min="5441" max="5450" width="12.5703125" style="54" customWidth="1"/>
    <col min="5451" max="5695" width="9.140625" style="54"/>
    <col min="5696" max="5696" width="69.42578125" style="54" customWidth="1"/>
    <col min="5697" max="5706" width="12.5703125" style="54" customWidth="1"/>
    <col min="5707" max="5951" width="9.140625" style="54"/>
    <col min="5952" max="5952" width="69.42578125" style="54" customWidth="1"/>
    <col min="5953" max="5962" width="12.5703125" style="54" customWidth="1"/>
    <col min="5963" max="6207" width="9.140625" style="54"/>
    <col min="6208" max="6208" width="69.42578125" style="54" customWidth="1"/>
    <col min="6209" max="6218" width="12.5703125" style="54" customWidth="1"/>
    <col min="6219" max="6463" width="9.140625" style="54"/>
    <col min="6464" max="6464" width="69.42578125" style="54" customWidth="1"/>
    <col min="6465" max="6474" width="12.5703125" style="54" customWidth="1"/>
    <col min="6475" max="6719" width="9.140625" style="54"/>
    <col min="6720" max="6720" width="69.42578125" style="54" customWidth="1"/>
    <col min="6721" max="6730" width="12.5703125" style="54" customWidth="1"/>
    <col min="6731" max="6975" width="9.140625" style="54"/>
    <col min="6976" max="6976" width="69.42578125" style="54" customWidth="1"/>
    <col min="6977" max="6986" width="12.5703125" style="54" customWidth="1"/>
    <col min="6987" max="7231" width="9.140625" style="54"/>
    <col min="7232" max="7232" width="69.42578125" style="54" customWidth="1"/>
    <col min="7233" max="7242" width="12.5703125" style="54" customWidth="1"/>
    <col min="7243" max="7487" width="9.140625" style="54"/>
    <col min="7488" max="7488" width="69.42578125" style="54" customWidth="1"/>
    <col min="7489" max="7498" width="12.5703125" style="54" customWidth="1"/>
    <col min="7499" max="7743" width="9.140625" style="54"/>
    <col min="7744" max="7744" width="69.42578125" style="54" customWidth="1"/>
    <col min="7745" max="7754" width="12.5703125" style="54" customWidth="1"/>
    <col min="7755" max="7999" width="9.140625" style="54"/>
    <col min="8000" max="8000" width="69.42578125" style="54" customWidth="1"/>
    <col min="8001" max="8010" width="12.5703125" style="54" customWidth="1"/>
    <col min="8011" max="8255" width="9.140625" style="54"/>
    <col min="8256" max="8256" width="69.42578125" style="54" customWidth="1"/>
    <col min="8257" max="8266" width="12.5703125" style="54" customWidth="1"/>
    <col min="8267" max="8511" width="9.140625" style="54"/>
    <col min="8512" max="8512" width="69.42578125" style="54" customWidth="1"/>
    <col min="8513" max="8522" width="12.5703125" style="54" customWidth="1"/>
    <col min="8523" max="8767" width="9.140625" style="54"/>
    <col min="8768" max="8768" width="69.42578125" style="54" customWidth="1"/>
    <col min="8769" max="8778" width="12.5703125" style="54" customWidth="1"/>
    <col min="8779" max="9023" width="9.140625" style="54"/>
    <col min="9024" max="9024" width="69.42578125" style="54" customWidth="1"/>
    <col min="9025" max="9034" width="12.5703125" style="54" customWidth="1"/>
    <col min="9035" max="9279" width="9.140625" style="54"/>
    <col min="9280" max="9280" width="69.42578125" style="54" customWidth="1"/>
    <col min="9281" max="9290" width="12.5703125" style="54" customWidth="1"/>
    <col min="9291" max="9535" width="9.140625" style="54"/>
    <col min="9536" max="9536" width="69.42578125" style="54" customWidth="1"/>
    <col min="9537" max="9546" width="12.5703125" style="54" customWidth="1"/>
    <col min="9547" max="9791" width="9.140625" style="54"/>
    <col min="9792" max="9792" width="69.42578125" style="54" customWidth="1"/>
    <col min="9793" max="9802" width="12.5703125" style="54" customWidth="1"/>
    <col min="9803" max="10047" width="9.140625" style="54"/>
    <col min="10048" max="10048" width="69.42578125" style="54" customWidth="1"/>
    <col min="10049" max="10058" width="12.5703125" style="54" customWidth="1"/>
    <col min="10059" max="10303" width="9.140625" style="54"/>
    <col min="10304" max="10304" width="69.42578125" style="54" customWidth="1"/>
    <col min="10305" max="10314" width="12.5703125" style="54" customWidth="1"/>
    <col min="10315" max="10559" width="9.140625" style="54"/>
    <col min="10560" max="10560" width="69.42578125" style="54" customWidth="1"/>
    <col min="10561" max="10570" width="12.5703125" style="54" customWidth="1"/>
    <col min="10571" max="10815" width="9.140625" style="54"/>
    <col min="10816" max="10816" width="69.42578125" style="54" customWidth="1"/>
    <col min="10817" max="10826" width="12.5703125" style="54" customWidth="1"/>
    <col min="10827" max="11071" width="9.140625" style="54"/>
    <col min="11072" max="11072" width="69.42578125" style="54" customWidth="1"/>
    <col min="11073" max="11082" width="12.5703125" style="54" customWidth="1"/>
    <col min="11083" max="11327" width="9.140625" style="54"/>
    <col min="11328" max="11328" width="69.42578125" style="54" customWidth="1"/>
    <col min="11329" max="11338" width="12.5703125" style="54" customWidth="1"/>
    <col min="11339" max="11583" width="9.140625" style="54"/>
    <col min="11584" max="11584" width="69.42578125" style="54" customWidth="1"/>
    <col min="11585" max="11594" width="12.5703125" style="54" customWidth="1"/>
    <col min="11595" max="11839" width="9.140625" style="54"/>
    <col min="11840" max="11840" width="69.42578125" style="54" customWidth="1"/>
    <col min="11841" max="11850" width="12.5703125" style="54" customWidth="1"/>
    <col min="11851" max="12095" width="9.140625" style="54"/>
    <col min="12096" max="12096" width="69.42578125" style="54" customWidth="1"/>
    <col min="12097" max="12106" width="12.5703125" style="54" customWidth="1"/>
    <col min="12107" max="12351" width="9.140625" style="54"/>
    <col min="12352" max="12352" width="69.42578125" style="54" customWidth="1"/>
    <col min="12353" max="12362" width="12.5703125" style="54" customWidth="1"/>
    <col min="12363" max="12607" width="9.140625" style="54"/>
    <col min="12608" max="12608" width="69.42578125" style="54" customWidth="1"/>
    <col min="12609" max="12618" width="12.5703125" style="54" customWidth="1"/>
    <col min="12619" max="12863" width="9.140625" style="54"/>
    <col min="12864" max="12864" width="69.42578125" style="54" customWidth="1"/>
    <col min="12865" max="12874" width="12.5703125" style="54" customWidth="1"/>
    <col min="12875" max="13119" width="9.140625" style="54"/>
    <col min="13120" max="13120" width="69.42578125" style="54" customWidth="1"/>
    <col min="13121" max="13130" width="12.5703125" style="54" customWidth="1"/>
    <col min="13131" max="13375" width="9.140625" style="54"/>
    <col min="13376" max="13376" width="69.42578125" style="54" customWidth="1"/>
    <col min="13377" max="13386" width="12.5703125" style="54" customWidth="1"/>
    <col min="13387" max="13631" width="9.140625" style="54"/>
    <col min="13632" max="13632" width="69.42578125" style="54" customWidth="1"/>
    <col min="13633" max="13642" width="12.5703125" style="54" customWidth="1"/>
    <col min="13643" max="13887" width="9.140625" style="54"/>
    <col min="13888" max="13888" width="69.42578125" style="54" customWidth="1"/>
    <col min="13889" max="13898" width="12.5703125" style="54" customWidth="1"/>
    <col min="13899" max="14143" width="9.140625" style="54"/>
    <col min="14144" max="14144" width="69.42578125" style="54" customWidth="1"/>
    <col min="14145" max="14154" width="12.5703125" style="54" customWidth="1"/>
    <col min="14155" max="14399" width="9.140625" style="54"/>
    <col min="14400" max="14400" width="69.42578125" style="54" customWidth="1"/>
    <col min="14401" max="14410" width="12.5703125" style="54" customWidth="1"/>
    <col min="14411" max="14655" width="9.140625" style="54"/>
    <col min="14656" max="14656" width="69.42578125" style="54" customWidth="1"/>
    <col min="14657" max="14666" width="12.5703125" style="54" customWidth="1"/>
    <col min="14667" max="14911" width="9.140625" style="54"/>
    <col min="14912" max="14912" width="69.42578125" style="54" customWidth="1"/>
    <col min="14913" max="14922" width="12.5703125" style="54" customWidth="1"/>
    <col min="14923" max="15167" width="9.140625" style="54"/>
    <col min="15168" max="15168" width="69.42578125" style="54" customWidth="1"/>
    <col min="15169" max="15178" width="12.5703125" style="54" customWidth="1"/>
    <col min="15179" max="15423" width="9.140625" style="54"/>
    <col min="15424" max="15424" width="69.42578125" style="54" customWidth="1"/>
    <col min="15425" max="15434" width="12.5703125" style="54" customWidth="1"/>
    <col min="15435" max="15679" width="9.140625" style="54"/>
    <col min="15680" max="15680" width="69.42578125" style="54" customWidth="1"/>
    <col min="15681" max="15690" width="12.5703125" style="54" customWidth="1"/>
    <col min="15691" max="15935" width="9.140625" style="54"/>
    <col min="15936" max="15936" width="69.42578125" style="54" customWidth="1"/>
    <col min="15937" max="15946" width="12.5703125" style="54" customWidth="1"/>
    <col min="15947" max="16355" width="9.140625" style="54"/>
    <col min="16356" max="16358" width="9.140625" style="54" customWidth="1"/>
    <col min="16359" max="16384" width="9.140625" style="54"/>
  </cols>
  <sheetData>
    <row r="1" spans="1:6" s="51" customFormat="1" ht="26.25" customHeight="1" x14ac:dyDescent="0.4">
      <c r="A1" s="103" t="s">
        <v>0</v>
      </c>
      <c r="B1" s="103"/>
      <c r="C1" s="103"/>
      <c r="D1" s="103"/>
      <c r="E1" s="103"/>
      <c r="F1" s="103"/>
    </row>
    <row r="2" spans="1:6" s="51" customFormat="1" ht="26.25" customHeight="1" x14ac:dyDescent="0.4">
      <c r="A2" s="103" t="s">
        <v>97</v>
      </c>
      <c r="B2" s="103"/>
      <c r="C2" s="103"/>
      <c r="D2" s="103"/>
      <c r="E2" s="103"/>
      <c r="F2" s="103"/>
    </row>
    <row r="4" spans="1:6" x14ac:dyDescent="0.2">
      <c r="A4" s="52"/>
      <c r="B4" s="53"/>
      <c r="C4" s="53"/>
      <c r="D4" s="53"/>
      <c r="E4" s="53"/>
      <c r="F4" s="53"/>
    </row>
    <row r="5" spans="1:6" s="57" customFormat="1" ht="15.75" x14ac:dyDescent="0.25">
      <c r="A5" s="55"/>
      <c r="B5" s="56">
        <v>44227</v>
      </c>
      <c r="C5" s="56">
        <v>44255</v>
      </c>
      <c r="D5" s="56">
        <v>44286</v>
      </c>
      <c r="E5" s="56">
        <v>44316</v>
      </c>
      <c r="F5" s="56">
        <v>44347</v>
      </c>
    </row>
    <row r="6" spans="1:6" x14ac:dyDescent="0.2">
      <c r="A6" s="58"/>
      <c r="B6" s="59"/>
      <c r="C6" s="59"/>
      <c r="D6" s="59"/>
      <c r="E6" s="59"/>
      <c r="F6" s="59"/>
    </row>
    <row r="7" spans="1:6" x14ac:dyDescent="0.2">
      <c r="A7" s="60"/>
      <c r="B7" s="61"/>
      <c r="C7" s="61"/>
      <c r="D7" s="61"/>
      <c r="E7" s="61"/>
      <c r="F7" s="61"/>
    </row>
    <row r="8" spans="1:6" ht="14.25" x14ac:dyDescent="0.2">
      <c r="A8" s="62" t="s">
        <v>2</v>
      </c>
      <c r="B8" s="63">
        <f t="shared" ref="B8:C8" si="0">SUM(B9:B13)</f>
        <v>315286729.28000009</v>
      </c>
      <c r="C8" s="63">
        <f t="shared" si="0"/>
        <v>517991506.72000009</v>
      </c>
      <c r="D8" s="63">
        <f t="shared" ref="D8:E8" si="1">SUM(D9:D13)</f>
        <v>187395419.29000005</v>
      </c>
      <c r="E8" s="63">
        <f t="shared" si="1"/>
        <v>220546618.19</v>
      </c>
      <c r="F8" s="63">
        <f t="shared" ref="F8" si="2">SUM(F9:F13)</f>
        <v>241229110.87999997</v>
      </c>
    </row>
    <row r="9" spans="1:6" x14ac:dyDescent="0.2">
      <c r="A9" s="64" t="s">
        <v>3</v>
      </c>
      <c r="B9" s="65">
        <f t="shared" ref="B9:C9" si="3">B20</f>
        <v>76476314.570000008</v>
      </c>
      <c r="C9" s="65">
        <f t="shared" si="3"/>
        <v>85747173.579999998</v>
      </c>
      <c r="D9" s="65">
        <f t="shared" ref="D9:E9" si="4">D20</f>
        <v>57772684.81000001</v>
      </c>
      <c r="E9" s="65">
        <f t="shared" si="4"/>
        <v>60621104.199999988</v>
      </c>
      <c r="F9" s="65">
        <f t="shared" ref="F9" si="5">F20</f>
        <v>53139436.36999999</v>
      </c>
    </row>
    <row r="10" spans="1:6" x14ac:dyDescent="0.2">
      <c r="A10" s="64" t="s">
        <v>4</v>
      </c>
      <c r="B10" s="65">
        <f t="shared" ref="B10:C10" si="6">B65</f>
        <v>124696533.96000002</v>
      </c>
      <c r="C10" s="65">
        <f t="shared" si="6"/>
        <v>325398808.62000006</v>
      </c>
      <c r="D10" s="65">
        <f t="shared" ref="D10:E10" si="7">D65</f>
        <v>17297480.319999997</v>
      </c>
      <c r="E10" s="65">
        <f t="shared" si="7"/>
        <v>30855099.830000006</v>
      </c>
      <c r="F10" s="65">
        <f t="shared" ref="F10" si="8">F65</f>
        <v>61464407.740000002</v>
      </c>
    </row>
    <row r="11" spans="1:6" x14ac:dyDescent="0.2">
      <c r="A11" s="64" t="s">
        <v>5</v>
      </c>
      <c r="B11" s="65">
        <f t="shared" ref="B11:C11" si="9">B88</f>
        <v>85913017.840000018</v>
      </c>
      <c r="C11" s="65">
        <f t="shared" si="9"/>
        <v>83573037.420000002</v>
      </c>
      <c r="D11" s="65">
        <f t="shared" ref="D11:E11" si="10">D88</f>
        <v>82127344.780000001</v>
      </c>
      <c r="E11" s="65">
        <f t="shared" si="10"/>
        <v>99005588.640000001</v>
      </c>
      <c r="F11" s="65">
        <f t="shared" ref="F11" si="11">F88</f>
        <v>95328916.109999999</v>
      </c>
    </row>
    <row r="12" spans="1:6" x14ac:dyDescent="0.2">
      <c r="A12" s="64" t="s">
        <v>6</v>
      </c>
      <c r="B12" s="65">
        <f t="shared" ref="B12:C12" si="12">B99</f>
        <v>28113343.18</v>
      </c>
      <c r="C12" s="65">
        <f t="shared" si="12"/>
        <v>23200936.619999997</v>
      </c>
      <c r="D12" s="65">
        <f t="shared" ref="D12:E12" si="13">D99</f>
        <v>30105717.859999999</v>
      </c>
      <c r="E12" s="65">
        <f t="shared" si="13"/>
        <v>29993638.129999999</v>
      </c>
      <c r="F12" s="65">
        <f t="shared" ref="F12" si="14">F99</f>
        <v>31230571.149999999</v>
      </c>
    </row>
    <row r="13" spans="1:6" x14ac:dyDescent="0.2">
      <c r="A13" s="64" t="s">
        <v>7</v>
      </c>
      <c r="B13" s="66">
        <f t="shared" ref="B13:C13" si="15">B108</f>
        <v>87519.73</v>
      </c>
      <c r="C13" s="66">
        <f t="shared" si="15"/>
        <v>71550.48</v>
      </c>
      <c r="D13" s="66">
        <f t="shared" ref="D13:E13" si="16">D108</f>
        <v>92191.52</v>
      </c>
      <c r="E13" s="66">
        <f t="shared" si="16"/>
        <v>71187.39</v>
      </c>
      <c r="F13" s="66">
        <f t="shared" ref="F13" si="17">F108</f>
        <v>65779.509999999995</v>
      </c>
    </row>
    <row r="14" spans="1:6" x14ac:dyDescent="0.2">
      <c r="A14" s="64"/>
      <c r="B14" s="66"/>
      <c r="C14" s="66"/>
      <c r="D14" s="66"/>
      <c r="E14" s="66"/>
      <c r="F14" s="66"/>
    </row>
    <row r="15" spans="1:6" ht="14.25" x14ac:dyDescent="0.2">
      <c r="A15" s="62" t="s">
        <v>8</v>
      </c>
      <c r="B15" s="63">
        <f t="shared" ref="B15:C15" si="18">SUM(B16:B17)</f>
        <v>500166592.86000001</v>
      </c>
      <c r="C15" s="63">
        <f t="shared" si="18"/>
        <v>464455212.63</v>
      </c>
      <c r="D15" s="63">
        <f t="shared" ref="D15:E15" si="19">SUM(D16:D17)</f>
        <v>574268215.70999992</v>
      </c>
      <c r="E15" s="63">
        <f t="shared" si="19"/>
        <v>522492810.50999975</v>
      </c>
      <c r="F15" s="63">
        <f t="shared" ref="F15" si="20">SUM(F16:F17)</f>
        <v>490586086.6099999</v>
      </c>
    </row>
    <row r="16" spans="1:6" x14ac:dyDescent="0.2">
      <c r="A16" s="64" t="s">
        <v>9</v>
      </c>
      <c r="B16" s="67">
        <v>498497310.68000001</v>
      </c>
      <c r="C16" s="67">
        <v>462009148.70999998</v>
      </c>
      <c r="D16" s="67">
        <v>571729507.06999993</v>
      </c>
      <c r="E16" s="67">
        <v>520642880.85999978</v>
      </c>
      <c r="F16" s="67">
        <v>488600946.76999992</v>
      </c>
    </row>
    <row r="17" spans="1:6" x14ac:dyDescent="0.2">
      <c r="A17" s="64" t="s">
        <v>10</v>
      </c>
      <c r="B17" s="67">
        <v>1669282.18</v>
      </c>
      <c r="C17" s="67">
        <v>2446063.9200000004</v>
      </c>
      <c r="D17" s="67">
        <v>2538708.6400000006</v>
      </c>
      <c r="E17" s="67">
        <v>1849929.6499999997</v>
      </c>
      <c r="F17" s="67">
        <v>1985139.8399999999</v>
      </c>
    </row>
    <row r="18" spans="1:6" x14ac:dyDescent="0.2">
      <c r="A18" s="64"/>
      <c r="B18" s="65"/>
      <c r="C18" s="65"/>
      <c r="D18" s="65"/>
      <c r="E18" s="65"/>
      <c r="F18" s="65"/>
    </row>
    <row r="19" spans="1:6" x14ac:dyDescent="0.2">
      <c r="A19" s="64"/>
      <c r="B19" s="68"/>
      <c r="C19" s="68"/>
      <c r="D19" s="68"/>
      <c r="E19" s="68"/>
      <c r="F19" s="68"/>
    </row>
    <row r="20" spans="1:6" ht="14.25" x14ac:dyDescent="0.2">
      <c r="A20" s="62" t="s">
        <v>11</v>
      </c>
      <c r="B20" s="69">
        <f t="shared" ref="B20:C20" si="21">SUM(B21:B40)</f>
        <v>76476314.570000008</v>
      </c>
      <c r="C20" s="69">
        <f t="shared" si="21"/>
        <v>85747173.579999998</v>
      </c>
      <c r="D20" s="69">
        <f t="shared" ref="D20:E20" si="22">SUM(D21:D40)</f>
        <v>57772684.81000001</v>
      </c>
      <c r="E20" s="69">
        <f t="shared" si="22"/>
        <v>60621104.199999988</v>
      </c>
      <c r="F20" s="69">
        <f t="shared" ref="F20" si="23">SUM(F21:F40)</f>
        <v>53139436.36999999</v>
      </c>
    </row>
    <row r="21" spans="1:6" x14ac:dyDescent="0.2">
      <c r="A21" s="64" t="s">
        <v>12</v>
      </c>
      <c r="B21" s="70">
        <v>40339549.140000001</v>
      </c>
      <c r="C21" s="70">
        <v>37892813.920000002</v>
      </c>
      <c r="D21" s="70">
        <v>27531244.5</v>
      </c>
      <c r="E21" s="70">
        <v>27626036.599999998</v>
      </c>
      <c r="F21" s="70">
        <v>25567641.079999998</v>
      </c>
    </row>
    <row r="22" spans="1:6" x14ac:dyDescent="0.2">
      <c r="A22" s="64" t="s">
        <v>13</v>
      </c>
      <c r="B22" s="70">
        <v>96964.69</v>
      </c>
      <c r="C22" s="70">
        <v>47426.5</v>
      </c>
      <c r="D22" s="70">
        <v>88228.38</v>
      </c>
      <c r="E22" s="70">
        <v>31876.27</v>
      </c>
      <c r="F22" s="70">
        <v>87031.75</v>
      </c>
    </row>
    <row r="23" spans="1:6" x14ac:dyDescent="0.2">
      <c r="A23" s="64" t="s">
        <v>14</v>
      </c>
      <c r="B23" s="70">
        <v>3571342.04</v>
      </c>
      <c r="C23" s="70">
        <v>13061345.789999999</v>
      </c>
      <c r="D23" s="70">
        <v>1537184.28</v>
      </c>
      <c r="E23" s="70">
        <v>1572160.62</v>
      </c>
      <c r="F23" s="70">
        <v>1339332.8999999999</v>
      </c>
    </row>
    <row r="24" spans="1:6" x14ac:dyDescent="0.2">
      <c r="A24" s="64" t="s">
        <v>15</v>
      </c>
      <c r="B24" s="70">
        <v>344967.45999999996</v>
      </c>
      <c r="C24" s="70">
        <v>199205.86</v>
      </c>
      <c r="D24" s="70">
        <v>228665.44</v>
      </c>
      <c r="E24" s="70">
        <v>221501.45</v>
      </c>
      <c r="F24" s="70">
        <v>241734.3</v>
      </c>
    </row>
    <row r="25" spans="1:6" x14ac:dyDescent="0.2">
      <c r="A25" s="64" t="s">
        <v>16</v>
      </c>
      <c r="B25" s="70">
        <v>1669301</v>
      </c>
      <c r="C25" s="70">
        <v>1487242.98</v>
      </c>
      <c r="D25" s="70">
        <v>1496072.8900000001</v>
      </c>
      <c r="E25" s="70">
        <v>1766673.82</v>
      </c>
      <c r="F25" s="70">
        <v>1269881.5799999998</v>
      </c>
    </row>
    <row r="26" spans="1:6" x14ac:dyDescent="0.2">
      <c r="A26" s="64" t="s">
        <v>17</v>
      </c>
      <c r="B26" s="70">
        <v>1186054.74</v>
      </c>
      <c r="C26" s="70">
        <v>1290061.76</v>
      </c>
      <c r="D26" s="70">
        <v>946489.1</v>
      </c>
      <c r="E26" s="70">
        <v>974924.58</v>
      </c>
      <c r="F26" s="70">
        <v>1006665.71</v>
      </c>
    </row>
    <row r="27" spans="1:6" ht="14.25" x14ac:dyDescent="0.2">
      <c r="A27" s="64" t="s">
        <v>18</v>
      </c>
      <c r="B27" s="70">
        <v>652246.97000000009</v>
      </c>
      <c r="C27" s="70">
        <v>856907.78</v>
      </c>
      <c r="D27" s="70">
        <v>825734.74000000011</v>
      </c>
      <c r="E27" s="70">
        <v>809508.7300000001</v>
      </c>
      <c r="F27" s="70">
        <v>781308.17999999993</v>
      </c>
    </row>
    <row r="28" spans="1:6" ht="14.25" x14ac:dyDescent="0.2">
      <c r="A28" s="64" t="s">
        <v>19</v>
      </c>
      <c r="B28" s="70">
        <v>2390248.8600000003</v>
      </c>
      <c r="C28" s="70">
        <v>1914351.71</v>
      </c>
      <c r="D28" s="70">
        <v>2133897.61</v>
      </c>
      <c r="E28" s="70">
        <v>2148734.08</v>
      </c>
      <c r="F28" s="70">
        <v>1920196.46</v>
      </c>
    </row>
    <row r="29" spans="1:6" ht="14.25" x14ac:dyDescent="0.2">
      <c r="A29" s="64" t="s">
        <v>20</v>
      </c>
      <c r="B29" s="70">
        <v>90965.24</v>
      </c>
      <c r="C29" s="70">
        <v>53090</v>
      </c>
      <c r="D29" s="70">
        <v>173688.25</v>
      </c>
      <c r="E29" s="70">
        <v>77780.909999999989</v>
      </c>
      <c r="F29" s="70">
        <v>201705.44</v>
      </c>
    </row>
    <row r="30" spans="1:6" x14ac:dyDescent="0.2">
      <c r="A30" s="64" t="s">
        <v>21</v>
      </c>
      <c r="B30" s="70">
        <v>1335353.82</v>
      </c>
      <c r="C30" s="70">
        <v>2530871.19</v>
      </c>
      <c r="D30" s="70">
        <v>1031819.09</v>
      </c>
      <c r="E30" s="70">
        <v>1292295.46</v>
      </c>
      <c r="F30" s="70">
        <v>909653.79</v>
      </c>
    </row>
    <row r="31" spans="1:6" x14ac:dyDescent="0.2">
      <c r="A31" s="64" t="s">
        <v>22</v>
      </c>
      <c r="B31" s="70">
        <v>1008589.01</v>
      </c>
      <c r="C31" s="70">
        <v>1131487.45</v>
      </c>
      <c r="D31" s="70">
        <v>1356538.18</v>
      </c>
      <c r="E31" s="70">
        <v>918737.44</v>
      </c>
      <c r="F31" s="70">
        <v>982855.12</v>
      </c>
    </row>
    <row r="32" spans="1:6" x14ac:dyDescent="0.2">
      <c r="A32" s="64" t="s">
        <v>23</v>
      </c>
      <c r="B32" s="70">
        <v>761190.55</v>
      </c>
      <c r="C32" s="70">
        <v>800911.80999999994</v>
      </c>
      <c r="D32" s="70">
        <v>469452.33999999997</v>
      </c>
      <c r="E32" s="70">
        <v>456459.61</v>
      </c>
      <c r="F32" s="70">
        <v>468367.06999999995</v>
      </c>
    </row>
    <row r="33" spans="1:6" x14ac:dyDescent="0.2">
      <c r="A33" s="64" t="s">
        <v>24</v>
      </c>
      <c r="B33" s="70">
        <v>45061.57</v>
      </c>
      <c r="C33" s="70">
        <v>44817.41</v>
      </c>
      <c r="D33" s="70">
        <v>5446.65</v>
      </c>
      <c r="E33" s="70">
        <v>1105.92</v>
      </c>
      <c r="F33" s="70">
        <v>2350.08</v>
      </c>
    </row>
    <row r="34" spans="1:6" ht="14.25" x14ac:dyDescent="0.2">
      <c r="A34" s="64" t="s">
        <v>25</v>
      </c>
      <c r="B34" s="70">
        <v>1142739.52</v>
      </c>
      <c r="C34" s="70">
        <v>1007368.28</v>
      </c>
      <c r="D34" s="70">
        <v>1076525.72</v>
      </c>
      <c r="E34" s="70">
        <v>1356897.97</v>
      </c>
      <c r="F34" s="70">
        <v>812065.04</v>
      </c>
    </row>
    <row r="35" spans="1:6" ht="14.25" x14ac:dyDescent="0.2">
      <c r="A35" s="64" t="s">
        <v>26</v>
      </c>
      <c r="B35" s="70">
        <v>11531430.920000002</v>
      </c>
      <c r="C35" s="70">
        <v>11293034.67</v>
      </c>
      <c r="D35" s="70">
        <v>11079376.949999999</v>
      </c>
      <c r="E35" s="70">
        <v>12104488.459999997</v>
      </c>
      <c r="F35" s="70">
        <v>9408875.4799999986</v>
      </c>
    </row>
    <row r="36" spans="1:6" x14ac:dyDescent="0.2">
      <c r="A36" s="64" t="s">
        <v>27</v>
      </c>
      <c r="B36" s="70">
        <v>1778763.42</v>
      </c>
      <c r="C36" s="70">
        <v>2016018.53</v>
      </c>
      <c r="D36" s="70">
        <v>1890044.1100000003</v>
      </c>
      <c r="E36" s="70">
        <v>1441508.59</v>
      </c>
      <c r="F36" s="70">
        <v>1457769.83</v>
      </c>
    </row>
    <row r="37" spans="1:6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</row>
    <row r="38" spans="1:6" ht="14.25" x14ac:dyDescent="0.2">
      <c r="A38" s="64" t="s">
        <v>29</v>
      </c>
      <c r="B38" s="70">
        <v>48886.73</v>
      </c>
      <c r="C38" s="70">
        <v>67562.55</v>
      </c>
      <c r="D38" s="70">
        <v>98244.51999999999</v>
      </c>
      <c r="E38" s="70">
        <v>42695.33</v>
      </c>
      <c r="F38" s="70">
        <v>96412.25</v>
      </c>
    </row>
    <row r="39" spans="1:6" x14ac:dyDescent="0.2">
      <c r="A39" s="64" t="s">
        <v>30</v>
      </c>
      <c r="B39" s="70">
        <v>1243864.9099999999</v>
      </c>
      <c r="C39" s="70">
        <v>1382415.79</v>
      </c>
      <c r="D39" s="70">
        <v>605969.21</v>
      </c>
      <c r="E39" s="70">
        <v>828754.14</v>
      </c>
      <c r="F39" s="70">
        <v>925415.78999999992</v>
      </c>
    </row>
    <row r="40" spans="1:6" x14ac:dyDescent="0.2">
      <c r="A40" s="64" t="s">
        <v>31</v>
      </c>
      <c r="B40" s="70">
        <v>7238793.9800000004</v>
      </c>
      <c r="C40" s="70">
        <v>8670239.5999999996</v>
      </c>
      <c r="D40" s="70">
        <v>5198062.8499999996</v>
      </c>
      <c r="E40" s="70">
        <v>6948964.2199999997</v>
      </c>
      <c r="F40" s="70">
        <v>5660174.5199999996</v>
      </c>
    </row>
    <row r="41" spans="1:6" x14ac:dyDescent="0.2">
      <c r="A41" s="64"/>
      <c r="B41" s="71"/>
      <c r="C41" s="71"/>
      <c r="D41" s="71"/>
      <c r="E41" s="71"/>
      <c r="F41" s="71"/>
    </row>
    <row r="42" spans="1:6" ht="14.25" x14ac:dyDescent="0.2">
      <c r="A42" s="62" t="s">
        <v>32</v>
      </c>
      <c r="B42" s="72">
        <f t="shared" ref="B42:C42" si="24">SUM(B43:B62)</f>
        <v>15745042.281000001</v>
      </c>
      <c r="C42" s="72">
        <f t="shared" si="24"/>
        <v>15441338.672999995</v>
      </c>
      <c r="D42" s="72">
        <f t="shared" ref="D42:E42" si="25">SUM(D43:D62)</f>
        <v>11268226.885000002</v>
      </c>
      <c r="E42" s="72">
        <f t="shared" si="25"/>
        <v>11044505.538999995</v>
      </c>
      <c r="F42" s="72">
        <f t="shared" ref="F42" si="26">SUM(F43:F62)</f>
        <v>10209691.596000001</v>
      </c>
    </row>
    <row r="43" spans="1:6" x14ac:dyDescent="0.2">
      <c r="A43" s="64" t="s">
        <v>12</v>
      </c>
      <c r="B43" s="73">
        <v>12958232.879000001</v>
      </c>
      <c r="C43" s="73">
        <v>12264788.401000001</v>
      </c>
      <c r="D43" s="73">
        <v>8724297.9800000004</v>
      </c>
      <c r="E43" s="73">
        <v>8517080.8110000007</v>
      </c>
      <c r="F43" s="73">
        <v>8017996.0089999996</v>
      </c>
    </row>
    <row r="44" spans="1:6" x14ac:dyDescent="0.2">
      <c r="A44" s="64" t="s">
        <v>13</v>
      </c>
      <c r="B44" s="73">
        <v>5134.2380000000003</v>
      </c>
      <c r="C44" s="73">
        <v>1823.12</v>
      </c>
      <c r="D44" s="73">
        <v>3287.36</v>
      </c>
      <c r="E44" s="73">
        <v>968.13300000000004</v>
      </c>
      <c r="F44" s="73">
        <v>3110.7759999999998</v>
      </c>
    </row>
    <row r="45" spans="1:6" x14ac:dyDescent="0.2">
      <c r="A45" s="64" t="s">
        <v>33</v>
      </c>
      <c r="B45" s="73">
        <v>105890.758</v>
      </c>
      <c r="C45" s="73">
        <v>422798.13799999998</v>
      </c>
      <c r="D45" s="73">
        <v>43293.616000000002</v>
      </c>
      <c r="E45" s="73">
        <v>45168.61</v>
      </c>
      <c r="F45" s="73">
        <v>37769.06</v>
      </c>
    </row>
    <row r="46" spans="1:6" x14ac:dyDescent="0.2">
      <c r="A46" s="64" t="s">
        <v>34</v>
      </c>
      <c r="B46" s="73">
        <v>127902.26</v>
      </c>
      <c r="C46" s="73">
        <v>70604.415999999997</v>
      </c>
      <c r="D46" s="73">
        <v>80326.176000000007</v>
      </c>
      <c r="E46" s="73">
        <v>81078.241999999998</v>
      </c>
      <c r="F46" s="73">
        <v>87418.437999999995</v>
      </c>
    </row>
    <row r="47" spans="1:6" x14ac:dyDescent="0.2">
      <c r="A47" s="64" t="s">
        <v>16</v>
      </c>
      <c r="B47" s="73">
        <v>46946.22</v>
      </c>
      <c r="C47" s="73">
        <v>42100.45</v>
      </c>
      <c r="D47" s="73">
        <v>41447.063000000002</v>
      </c>
      <c r="E47" s="73">
        <v>50224.36</v>
      </c>
      <c r="F47" s="73">
        <v>35705.783000000003</v>
      </c>
    </row>
    <row r="48" spans="1:6" x14ac:dyDescent="0.2">
      <c r="A48" s="64" t="s">
        <v>35</v>
      </c>
      <c r="B48" s="73">
        <v>88209.201000000001</v>
      </c>
      <c r="C48" s="73">
        <v>95952.607999999993</v>
      </c>
      <c r="D48" s="73">
        <v>73988.5</v>
      </c>
      <c r="E48" s="73">
        <v>74867.540999999997</v>
      </c>
      <c r="F48" s="73">
        <v>83053.567999999999</v>
      </c>
    </row>
    <row r="49" spans="1:6" ht="14.25" x14ac:dyDescent="0.2">
      <c r="A49" s="64" t="s">
        <v>18</v>
      </c>
      <c r="B49" s="73">
        <v>61917.375</v>
      </c>
      <c r="C49" s="73">
        <v>80051.824999999997</v>
      </c>
      <c r="D49" s="73">
        <v>90112.186000000002</v>
      </c>
      <c r="E49" s="73">
        <v>81649.285000000003</v>
      </c>
      <c r="F49" s="73">
        <v>67969.964999999997</v>
      </c>
    </row>
    <row r="50" spans="1:6" ht="14.25" x14ac:dyDescent="0.2">
      <c r="A50" s="64" t="s">
        <v>19</v>
      </c>
      <c r="B50" s="73">
        <v>192451.59099999999</v>
      </c>
      <c r="C50" s="73">
        <v>159904.049</v>
      </c>
      <c r="D50" s="73">
        <v>181721.35500000001</v>
      </c>
      <c r="E50" s="73">
        <v>178340.40900000001</v>
      </c>
      <c r="F50" s="73">
        <v>195232.467</v>
      </c>
    </row>
    <row r="51" spans="1:6" ht="14.25" x14ac:dyDescent="0.2">
      <c r="A51" s="64" t="s">
        <v>20</v>
      </c>
      <c r="B51" s="73">
        <v>1152.741</v>
      </c>
      <c r="C51" s="73">
        <v>609.91600000000005</v>
      </c>
      <c r="D51" s="73">
        <v>1976.9010000000001</v>
      </c>
      <c r="E51" s="73">
        <v>887.904</v>
      </c>
      <c r="F51" s="73">
        <v>2392.241</v>
      </c>
    </row>
    <row r="52" spans="1:6" x14ac:dyDescent="0.2">
      <c r="A52" s="64" t="s">
        <v>21</v>
      </c>
      <c r="B52" s="73">
        <v>40765.171999999999</v>
      </c>
      <c r="C52" s="73">
        <v>81080.751999999993</v>
      </c>
      <c r="D52" s="73">
        <v>30289.526000000002</v>
      </c>
      <c r="E52" s="73">
        <v>38540.224000000002</v>
      </c>
      <c r="F52" s="73">
        <v>27022.732</v>
      </c>
    </row>
    <row r="53" spans="1:6" x14ac:dyDescent="0.2">
      <c r="A53" s="64" t="s">
        <v>22</v>
      </c>
      <c r="B53" s="73">
        <v>85173.35</v>
      </c>
      <c r="C53" s="73">
        <v>90562.922000000006</v>
      </c>
      <c r="D53" s="73">
        <v>109965.792</v>
      </c>
      <c r="E53" s="73">
        <v>75399.964999999997</v>
      </c>
      <c r="F53" s="73">
        <v>80095</v>
      </c>
    </row>
    <row r="54" spans="1:6" x14ac:dyDescent="0.2">
      <c r="A54" s="64" t="s">
        <v>23</v>
      </c>
      <c r="B54" s="73">
        <v>33087.175000000003</v>
      </c>
      <c r="C54" s="73">
        <v>36847.29</v>
      </c>
      <c r="D54" s="73">
        <v>20519.740000000002</v>
      </c>
      <c r="E54" s="73">
        <v>19321.5</v>
      </c>
      <c r="F54" s="73">
        <v>27938.86</v>
      </c>
    </row>
    <row r="55" spans="1:6" x14ac:dyDescent="0.2">
      <c r="A55" s="64" t="s">
        <v>24</v>
      </c>
      <c r="B55" s="73">
        <v>73768.800000000003</v>
      </c>
      <c r="C55" s="73">
        <v>74695.679999999993</v>
      </c>
      <c r="D55" s="73">
        <v>9077.76</v>
      </c>
      <c r="E55" s="73">
        <v>1843.2</v>
      </c>
      <c r="F55" s="73">
        <v>3916.8</v>
      </c>
    </row>
    <row r="56" spans="1:6" ht="14.25" x14ac:dyDescent="0.2">
      <c r="A56" s="64" t="s">
        <v>25</v>
      </c>
      <c r="B56" s="73">
        <v>118025.238</v>
      </c>
      <c r="C56" s="73">
        <v>103467.66</v>
      </c>
      <c r="D56" s="73">
        <v>109789.18799999999</v>
      </c>
      <c r="E56" s="73">
        <v>137171.00899999999</v>
      </c>
      <c r="F56" s="73">
        <v>84071.085000000006</v>
      </c>
    </row>
    <row r="57" spans="1:6" ht="14.25" x14ac:dyDescent="0.2">
      <c r="A57" s="64" t="s">
        <v>26</v>
      </c>
      <c r="B57" s="73">
        <v>1008381.253</v>
      </c>
      <c r="C57" s="73">
        <v>985157.69200000004</v>
      </c>
      <c r="D57" s="73">
        <v>958357.26399999997</v>
      </c>
      <c r="E57" s="73">
        <v>1046812.103</v>
      </c>
      <c r="F57" s="73">
        <v>811013.57900000003</v>
      </c>
    </row>
    <row r="58" spans="1:6" x14ac:dyDescent="0.2">
      <c r="A58" s="64" t="s">
        <v>27</v>
      </c>
      <c r="B58" s="73">
        <v>555938.04500000004</v>
      </c>
      <c r="C58" s="73">
        <v>633969.23400000005</v>
      </c>
      <c r="D58" s="73">
        <v>618163.32799999998</v>
      </c>
      <c r="E58" s="73">
        <v>461817.04200000002</v>
      </c>
      <c r="F58" s="73">
        <v>453341.13799999998</v>
      </c>
    </row>
    <row r="59" spans="1:6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0</v>
      </c>
      <c r="F59" s="73">
        <v>0</v>
      </c>
    </row>
    <row r="60" spans="1:6" ht="14.25" x14ac:dyDescent="0.2">
      <c r="A60" s="64" t="s">
        <v>29</v>
      </c>
      <c r="B60" s="73">
        <v>3428.35</v>
      </c>
      <c r="C60" s="73">
        <v>5015.5</v>
      </c>
      <c r="D60" s="73">
        <v>8474.15</v>
      </c>
      <c r="E60" s="73">
        <v>3202.04</v>
      </c>
      <c r="F60" s="73">
        <v>7671</v>
      </c>
    </row>
    <row r="61" spans="1:6" x14ac:dyDescent="0.2">
      <c r="A61" s="64" t="s">
        <v>30</v>
      </c>
      <c r="B61" s="73">
        <v>36466.614999999998</v>
      </c>
      <c r="C61" s="73">
        <v>40014.17</v>
      </c>
      <c r="D61" s="73">
        <v>18334.12</v>
      </c>
      <c r="E61" s="73">
        <v>25459.85</v>
      </c>
      <c r="F61" s="73">
        <v>26875.834999999999</v>
      </c>
    </row>
    <row r="62" spans="1:6" x14ac:dyDescent="0.2">
      <c r="A62" s="64" t="s">
        <v>31</v>
      </c>
      <c r="B62" s="73">
        <v>202171.02</v>
      </c>
      <c r="C62" s="73">
        <v>251894.85</v>
      </c>
      <c r="D62" s="73">
        <v>144804.88</v>
      </c>
      <c r="E62" s="73">
        <v>204673.31099999999</v>
      </c>
      <c r="F62" s="73">
        <v>157097.26</v>
      </c>
    </row>
    <row r="63" spans="1:6" x14ac:dyDescent="0.2">
      <c r="A63" s="64"/>
      <c r="B63" s="71"/>
      <c r="C63" s="71"/>
      <c r="D63" s="71"/>
      <c r="E63" s="71"/>
      <c r="F63" s="71"/>
    </row>
    <row r="64" spans="1:6" x14ac:dyDescent="0.2">
      <c r="A64" s="64"/>
      <c r="B64" s="68"/>
      <c r="C64" s="68"/>
      <c r="D64" s="68"/>
      <c r="E64" s="68"/>
      <c r="F64" s="68"/>
    </row>
    <row r="65" spans="1:6" ht="14.25" x14ac:dyDescent="0.2">
      <c r="A65" s="62" t="s">
        <v>36</v>
      </c>
      <c r="B65" s="69">
        <f t="shared" ref="B65:C65" si="27">SUM(B66:B74)</f>
        <v>124696533.96000002</v>
      </c>
      <c r="C65" s="69">
        <f t="shared" si="27"/>
        <v>325398808.62000006</v>
      </c>
      <c r="D65" s="69">
        <f t="shared" ref="D65:E65" si="28">SUM(D66:D74)</f>
        <v>17297480.319999997</v>
      </c>
      <c r="E65" s="69">
        <f t="shared" si="28"/>
        <v>30855099.830000006</v>
      </c>
      <c r="F65" s="69">
        <f t="shared" ref="F65" si="29">SUM(F66:F74)</f>
        <v>61464407.740000002</v>
      </c>
    </row>
    <row r="66" spans="1:6" x14ac:dyDescent="0.2">
      <c r="A66" s="64" t="s">
        <v>37</v>
      </c>
      <c r="B66" s="70">
        <v>733090.96</v>
      </c>
      <c r="C66" s="70">
        <v>29610</v>
      </c>
      <c r="D66" s="70">
        <v>954071.8</v>
      </c>
      <c r="E66" s="70">
        <v>299074.15999999997</v>
      </c>
      <c r="F66" s="70">
        <v>961540.20000000007</v>
      </c>
    </row>
    <row r="67" spans="1:6" x14ac:dyDescent="0.2">
      <c r="A67" s="64" t="s">
        <v>38</v>
      </c>
      <c r="B67" s="70">
        <v>212731.4</v>
      </c>
      <c r="C67" s="70">
        <v>206612</v>
      </c>
      <c r="D67" s="70">
        <v>317156</v>
      </c>
      <c r="E67" s="70">
        <v>270372.2</v>
      </c>
      <c r="F67" s="70">
        <v>111860</v>
      </c>
    </row>
    <row r="68" spans="1:6" ht="14.25" x14ac:dyDescent="0.2">
      <c r="A68" s="64" t="s">
        <v>39</v>
      </c>
      <c r="B68" s="70">
        <v>122727334.00000001</v>
      </c>
      <c r="C68" s="70">
        <v>324255223.29000002</v>
      </c>
      <c r="D68" s="70">
        <v>15115260.299999999</v>
      </c>
      <c r="E68" s="70">
        <v>29364174.270000003</v>
      </c>
      <c r="F68" s="70">
        <v>59526900.859999999</v>
      </c>
    </row>
    <row r="69" spans="1:6" ht="14.25" x14ac:dyDescent="0.2">
      <c r="A69" s="64" t="s">
        <v>40</v>
      </c>
      <c r="B69" s="70">
        <v>218260.61000000002</v>
      </c>
      <c r="C69" s="70">
        <v>287955.74</v>
      </c>
      <c r="D69" s="70">
        <v>222551.51</v>
      </c>
      <c r="E69" s="70">
        <v>228170.17</v>
      </c>
      <c r="F69" s="70">
        <v>134022.97</v>
      </c>
    </row>
    <row r="70" spans="1:6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</row>
    <row r="71" spans="1:6" ht="14.25" x14ac:dyDescent="0.2">
      <c r="A71" s="64" t="s">
        <v>42</v>
      </c>
      <c r="B71" s="70">
        <v>802216.61</v>
      </c>
      <c r="C71" s="70">
        <v>587424.67000000004</v>
      </c>
      <c r="D71" s="70">
        <v>614387.49</v>
      </c>
      <c r="E71" s="70">
        <v>683589.51</v>
      </c>
      <c r="F71" s="70">
        <v>714563.71</v>
      </c>
    </row>
    <row r="72" spans="1:6" ht="14.25" x14ac:dyDescent="0.2">
      <c r="A72" s="64" t="s">
        <v>43</v>
      </c>
      <c r="B72" s="70">
        <v>417.18</v>
      </c>
      <c r="C72" s="70">
        <v>448.35</v>
      </c>
      <c r="D72" s="70">
        <v>69922.84</v>
      </c>
      <c r="E72" s="70">
        <v>7.69</v>
      </c>
      <c r="F72" s="70">
        <v>0</v>
      </c>
    </row>
    <row r="73" spans="1:6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</row>
    <row r="74" spans="1:6" x14ac:dyDescent="0.2">
      <c r="A74" s="64" t="s">
        <v>45</v>
      </c>
      <c r="B74" s="70">
        <v>2483.1999999999998</v>
      </c>
      <c r="C74" s="70">
        <v>31534.57</v>
      </c>
      <c r="D74" s="70">
        <v>4130.38</v>
      </c>
      <c r="E74" s="70">
        <v>9711.83</v>
      </c>
      <c r="F74" s="70">
        <v>15520</v>
      </c>
    </row>
    <row r="75" spans="1:6" x14ac:dyDescent="0.2">
      <c r="A75" s="64"/>
      <c r="B75" s="71"/>
      <c r="C75" s="71"/>
      <c r="D75" s="71"/>
      <c r="E75" s="71"/>
      <c r="F75" s="71"/>
    </row>
    <row r="76" spans="1:6" ht="14.25" x14ac:dyDescent="0.2">
      <c r="A76" s="62" t="s">
        <v>46</v>
      </c>
      <c r="B76" s="72">
        <f t="shared" ref="B76:C76" si="30">SUM(B77:B85)</f>
        <v>292689.73700000002</v>
      </c>
      <c r="C76" s="72">
        <f t="shared" si="30"/>
        <v>762229.51</v>
      </c>
      <c r="D76" s="72">
        <f t="shared" ref="D76:E76" si="31">SUM(D77:D85)</f>
        <v>41413.533999999992</v>
      </c>
      <c r="E76" s="72">
        <f t="shared" si="31"/>
        <v>72628.28899999999</v>
      </c>
      <c r="F76" s="72">
        <f t="shared" ref="F76" si="32">SUM(F77:F85)</f>
        <v>144630.99900000001</v>
      </c>
    </row>
    <row r="77" spans="1:6" x14ac:dyDescent="0.2">
      <c r="A77" s="64" t="s">
        <v>37</v>
      </c>
      <c r="B77" s="73">
        <v>2228.2399999999998</v>
      </c>
      <c r="C77" s="73">
        <v>90</v>
      </c>
      <c r="D77" s="73">
        <v>2899.9140000000002</v>
      </c>
      <c r="E77" s="73">
        <v>909.04</v>
      </c>
      <c r="F77" s="73">
        <v>2856.415</v>
      </c>
    </row>
    <row r="78" spans="1:6" x14ac:dyDescent="0.2">
      <c r="A78" s="64" t="s">
        <v>38</v>
      </c>
      <c r="B78" s="73">
        <v>646.6</v>
      </c>
      <c r="C78" s="73">
        <v>628</v>
      </c>
      <c r="D78" s="73">
        <v>964</v>
      </c>
      <c r="E78" s="73">
        <v>821.8</v>
      </c>
      <c r="F78" s="73">
        <v>340</v>
      </c>
    </row>
    <row r="79" spans="1:6" ht="14.25" x14ac:dyDescent="0.2">
      <c r="A79" s="64" t="s">
        <v>39</v>
      </c>
      <c r="B79" s="73">
        <v>287417.64399999997</v>
      </c>
      <c r="C79" s="73">
        <v>759379.11399999994</v>
      </c>
      <c r="D79" s="73">
        <v>35398.735999999997</v>
      </c>
      <c r="E79" s="73">
        <v>68737.13</v>
      </c>
      <c r="F79" s="73">
        <v>139407.26199999999</v>
      </c>
    </row>
    <row r="80" spans="1:6" ht="14.25" x14ac:dyDescent="0.2">
      <c r="A80" s="64" t="s">
        <v>40</v>
      </c>
      <c r="B80" s="73">
        <v>511.149</v>
      </c>
      <c r="C80" s="73">
        <v>674.36900000000003</v>
      </c>
      <c r="D80" s="73">
        <v>521.19799999999998</v>
      </c>
      <c r="E80" s="73">
        <v>534.35799999999995</v>
      </c>
      <c r="F80" s="73">
        <v>313.87099999999998</v>
      </c>
    </row>
    <row r="81" spans="1:6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</row>
    <row r="82" spans="1:6" ht="14.25" x14ac:dyDescent="0.2">
      <c r="A82" s="64" t="s">
        <v>42</v>
      </c>
      <c r="B82" s="73">
        <v>1878.7270000000001</v>
      </c>
      <c r="C82" s="73">
        <v>1375.702</v>
      </c>
      <c r="D82" s="73">
        <v>1438.847</v>
      </c>
      <c r="E82" s="73">
        <v>1600.912</v>
      </c>
      <c r="F82" s="73">
        <v>1673.451</v>
      </c>
    </row>
    <row r="83" spans="1:6" ht="14.25" x14ac:dyDescent="0.2">
      <c r="A83" s="64" t="s">
        <v>43</v>
      </c>
      <c r="B83" s="73">
        <v>0.97699999999999998</v>
      </c>
      <c r="C83" s="73">
        <v>1.05</v>
      </c>
      <c r="D83" s="73">
        <v>180.19399999999999</v>
      </c>
      <c r="E83" s="73">
        <v>1.7999999999999999E-2</v>
      </c>
      <c r="F83" s="73">
        <v>0</v>
      </c>
    </row>
    <row r="84" spans="1:6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</row>
    <row r="85" spans="1:6" x14ac:dyDescent="0.2">
      <c r="A85" s="64" t="s">
        <v>45</v>
      </c>
      <c r="B85" s="73">
        <v>6.4</v>
      </c>
      <c r="C85" s="73">
        <v>81.275000000000006</v>
      </c>
      <c r="D85" s="73">
        <v>10.645</v>
      </c>
      <c r="E85" s="73">
        <v>25.030999999999999</v>
      </c>
      <c r="F85" s="73">
        <v>40</v>
      </c>
    </row>
    <row r="86" spans="1:6" x14ac:dyDescent="0.2">
      <c r="A86" s="64"/>
      <c r="B86" s="75"/>
      <c r="C86" s="75"/>
      <c r="D86" s="75"/>
      <c r="E86" s="75"/>
      <c r="F86" s="75"/>
    </row>
    <row r="87" spans="1:6" x14ac:dyDescent="0.2">
      <c r="A87" s="64"/>
      <c r="B87" s="68"/>
      <c r="C87" s="68"/>
      <c r="D87" s="68"/>
      <c r="E87" s="68"/>
      <c r="F87" s="68"/>
    </row>
    <row r="88" spans="1:6" ht="14.25" x14ac:dyDescent="0.2">
      <c r="A88" s="62" t="s">
        <v>91</v>
      </c>
      <c r="B88" s="69">
        <f t="shared" ref="B88:C88" si="33">SUM(B89:B91)</f>
        <v>85913017.840000018</v>
      </c>
      <c r="C88" s="69">
        <f t="shared" si="33"/>
        <v>83573037.420000002</v>
      </c>
      <c r="D88" s="69">
        <f t="shared" ref="D88:E88" si="34">SUM(D89:D91)</f>
        <v>82127344.780000001</v>
      </c>
      <c r="E88" s="69">
        <f t="shared" si="34"/>
        <v>99005588.640000001</v>
      </c>
      <c r="F88" s="69">
        <f t="shared" ref="F88" si="35">SUM(F89:F91)</f>
        <v>95328916.109999999</v>
      </c>
    </row>
    <row r="89" spans="1:6" ht="14.25" x14ac:dyDescent="0.2">
      <c r="A89" s="64" t="s">
        <v>48</v>
      </c>
      <c r="B89" s="70">
        <v>55768119.490000002</v>
      </c>
      <c r="C89" s="70">
        <v>54772642.099999994</v>
      </c>
      <c r="D89" s="70">
        <v>55926577.560000002</v>
      </c>
      <c r="E89" s="70">
        <v>68155254.409999996</v>
      </c>
      <c r="F89" s="70">
        <v>66079441.009999998</v>
      </c>
    </row>
    <row r="90" spans="1:6" x14ac:dyDescent="0.2">
      <c r="A90" s="64" t="s">
        <v>86</v>
      </c>
      <c r="B90" s="95">
        <v>30144028.090000004</v>
      </c>
      <c r="C90" s="95">
        <v>28799535.529999997</v>
      </c>
      <c r="D90" s="95">
        <v>26199960.619999997</v>
      </c>
      <c r="E90" s="95">
        <v>30849483.060000002</v>
      </c>
      <c r="F90" s="95">
        <v>29248669.789999999</v>
      </c>
    </row>
    <row r="91" spans="1:6" x14ac:dyDescent="0.2">
      <c r="A91" s="64" t="s">
        <v>49</v>
      </c>
      <c r="B91" s="70">
        <v>870.26</v>
      </c>
      <c r="C91" s="70">
        <v>859.79</v>
      </c>
      <c r="D91" s="70">
        <v>806.6</v>
      </c>
      <c r="E91" s="70">
        <v>851.17</v>
      </c>
      <c r="F91" s="70">
        <v>805.31</v>
      </c>
    </row>
    <row r="92" spans="1:6" x14ac:dyDescent="0.2">
      <c r="A92" s="64"/>
      <c r="B92" s="71"/>
      <c r="C92" s="71"/>
      <c r="D92" s="71"/>
      <c r="E92" s="71"/>
      <c r="F92" s="71"/>
    </row>
    <row r="93" spans="1:6" ht="14.25" x14ac:dyDescent="0.2">
      <c r="A93" s="62" t="s">
        <v>50</v>
      </c>
      <c r="B93" s="69">
        <f t="shared" ref="B93:C93" si="36">SUM(B94:B96)</f>
        <v>24753302.207000002</v>
      </c>
      <c r="C93" s="69">
        <f t="shared" si="36"/>
        <v>23906102.172000002</v>
      </c>
      <c r="D93" s="69">
        <f t="shared" ref="D93:E93" si="37">SUM(D94:D96)</f>
        <v>22099171.844000001</v>
      </c>
      <c r="E93" s="69">
        <f t="shared" si="37"/>
        <v>25381494.730999999</v>
      </c>
      <c r="F93" s="69">
        <f t="shared" ref="F93" si="38">SUM(F94:F96)</f>
        <v>24292528.688000001</v>
      </c>
    </row>
    <row r="94" spans="1:6" ht="14.25" x14ac:dyDescent="0.2">
      <c r="A94" s="64" t="s">
        <v>51</v>
      </c>
      <c r="B94" s="70">
        <v>9676936.8800000008</v>
      </c>
      <c r="C94" s="70">
        <v>9502035.4920000006</v>
      </c>
      <c r="D94" s="70">
        <v>8995158.5360000003</v>
      </c>
      <c r="E94" s="70">
        <v>9952497.2980000004</v>
      </c>
      <c r="F94" s="70">
        <v>9664167.2180000003</v>
      </c>
    </row>
    <row r="95" spans="1:6" x14ac:dyDescent="0.2">
      <c r="A95" s="64" t="s">
        <v>87</v>
      </c>
      <c r="B95" s="95">
        <v>15072014.067</v>
      </c>
      <c r="C95" s="95">
        <v>14399767.76</v>
      </c>
      <c r="D95" s="95">
        <v>13099980.318</v>
      </c>
      <c r="E95" s="95">
        <v>15424741.543</v>
      </c>
      <c r="F95" s="95">
        <v>14624334.890000001</v>
      </c>
    </row>
    <row r="96" spans="1:6" ht="14.25" x14ac:dyDescent="0.2">
      <c r="A96" s="64" t="s">
        <v>52</v>
      </c>
      <c r="B96" s="70">
        <v>4351.26</v>
      </c>
      <c r="C96" s="70">
        <v>4298.92</v>
      </c>
      <c r="D96" s="70">
        <v>4032.99</v>
      </c>
      <c r="E96" s="70">
        <v>4255.8900000000003</v>
      </c>
      <c r="F96" s="70">
        <v>4026.58</v>
      </c>
    </row>
    <row r="97" spans="1:6" x14ac:dyDescent="0.2">
      <c r="A97" s="64"/>
      <c r="B97" s="71"/>
      <c r="C97" s="71"/>
      <c r="D97" s="71"/>
      <c r="E97" s="71"/>
      <c r="F97" s="71"/>
    </row>
    <row r="98" spans="1:6" x14ac:dyDescent="0.2">
      <c r="A98" s="64"/>
      <c r="B98" s="68"/>
      <c r="C98" s="68"/>
      <c r="D98" s="68"/>
      <c r="E98" s="68"/>
      <c r="F98" s="68"/>
    </row>
    <row r="99" spans="1:6" ht="14.25" x14ac:dyDescent="0.2">
      <c r="A99" s="62" t="s">
        <v>53</v>
      </c>
      <c r="B99" s="76">
        <f t="shared" ref="B99:C99" si="39">B100+B101</f>
        <v>28113343.18</v>
      </c>
      <c r="C99" s="76">
        <f t="shared" si="39"/>
        <v>23200936.619999997</v>
      </c>
      <c r="D99" s="76">
        <f t="shared" ref="D99:E99" si="40">D100+D101</f>
        <v>30105717.859999999</v>
      </c>
      <c r="E99" s="76">
        <f t="shared" si="40"/>
        <v>29993638.129999999</v>
      </c>
      <c r="F99" s="76">
        <f t="shared" ref="F99" si="41">F100+F101</f>
        <v>31230571.149999999</v>
      </c>
    </row>
    <row r="100" spans="1:6" ht="14.25" x14ac:dyDescent="0.2">
      <c r="A100" s="64" t="s">
        <v>54</v>
      </c>
      <c r="B100" s="70">
        <v>27748949.190000001</v>
      </c>
      <c r="C100" s="70">
        <v>22772987.289999999</v>
      </c>
      <c r="D100" s="70">
        <v>29556140.57</v>
      </c>
      <c r="E100" s="70">
        <v>29440719.579999998</v>
      </c>
      <c r="F100" s="70">
        <v>30812781.119999997</v>
      </c>
    </row>
    <row r="101" spans="1:6" ht="14.25" x14ac:dyDescent="0.2">
      <c r="A101" s="64" t="s">
        <v>55</v>
      </c>
      <c r="B101" s="77">
        <v>364393.99</v>
      </c>
      <c r="C101" s="77">
        <v>427949.33</v>
      </c>
      <c r="D101" s="77">
        <v>549577.29</v>
      </c>
      <c r="E101" s="77">
        <v>552918.55000000005</v>
      </c>
      <c r="F101" s="77">
        <v>417790.03</v>
      </c>
    </row>
    <row r="102" spans="1:6" x14ac:dyDescent="0.2">
      <c r="A102" s="64"/>
      <c r="B102" s="71"/>
      <c r="C102" s="71"/>
      <c r="D102" s="71"/>
      <c r="E102" s="71"/>
      <c r="F102" s="71"/>
    </row>
    <row r="103" spans="1:6" ht="14.25" x14ac:dyDescent="0.2">
      <c r="A103" s="62" t="s">
        <v>56</v>
      </c>
      <c r="B103" s="78">
        <f t="shared" ref="B103:C103" si="42">B104+B105</f>
        <v>4624</v>
      </c>
      <c r="C103" s="78">
        <f t="shared" si="42"/>
        <v>3689</v>
      </c>
      <c r="D103" s="78">
        <f t="shared" ref="D103:E103" si="43">D104+D105</f>
        <v>5349</v>
      </c>
      <c r="E103" s="78">
        <f t="shared" si="43"/>
        <v>4843</v>
      </c>
      <c r="F103" s="78">
        <f t="shared" ref="F103" si="44">F104+F105</f>
        <v>4691</v>
      </c>
    </row>
    <row r="104" spans="1:6" ht="14.25" x14ac:dyDescent="0.2">
      <c r="A104" s="64" t="s">
        <v>54</v>
      </c>
      <c r="B104" s="73">
        <v>3852</v>
      </c>
      <c r="C104" s="73">
        <v>3013</v>
      </c>
      <c r="D104" s="73">
        <v>4220</v>
      </c>
      <c r="E104" s="73">
        <v>3830</v>
      </c>
      <c r="F104" s="73">
        <v>3851</v>
      </c>
    </row>
    <row r="105" spans="1:6" ht="14.25" x14ac:dyDescent="0.2">
      <c r="A105" s="64" t="s">
        <v>55</v>
      </c>
      <c r="B105" s="79">
        <v>772</v>
      </c>
      <c r="C105" s="79">
        <v>676</v>
      </c>
      <c r="D105" s="79">
        <v>1129</v>
      </c>
      <c r="E105" s="79">
        <v>1013</v>
      </c>
      <c r="F105" s="79">
        <v>840</v>
      </c>
    </row>
    <row r="106" spans="1:6" x14ac:dyDescent="0.2">
      <c r="A106" s="64"/>
      <c r="B106" s="75"/>
      <c r="C106" s="75"/>
      <c r="D106" s="75"/>
      <c r="E106" s="75"/>
      <c r="F106" s="75"/>
    </row>
    <row r="107" spans="1:6" x14ac:dyDescent="0.2">
      <c r="A107" s="64"/>
      <c r="B107" s="75"/>
      <c r="C107" s="75"/>
      <c r="D107" s="75"/>
      <c r="E107" s="75"/>
      <c r="F107" s="75"/>
    </row>
    <row r="108" spans="1:6" ht="14.25" x14ac:dyDescent="0.2">
      <c r="A108" s="62" t="s">
        <v>57</v>
      </c>
      <c r="B108" s="69">
        <v>87519.73</v>
      </c>
      <c r="C108" s="69">
        <v>71550.48</v>
      </c>
      <c r="D108" s="69">
        <v>92191.52</v>
      </c>
      <c r="E108" s="69">
        <v>71187.39</v>
      </c>
      <c r="F108" s="69">
        <v>65779.509999999995</v>
      </c>
    </row>
    <row r="109" spans="1:6" x14ac:dyDescent="0.2">
      <c r="A109" s="62"/>
      <c r="B109" s="80"/>
      <c r="C109" s="80"/>
      <c r="D109" s="80"/>
      <c r="E109" s="80"/>
      <c r="F109" s="80"/>
    </row>
    <row r="110" spans="1:6" x14ac:dyDescent="0.2">
      <c r="A110" s="81"/>
      <c r="B110" s="82"/>
      <c r="C110" s="82"/>
      <c r="D110" s="82"/>
      <c r="E110" s="82"/>
      <c r="F110" s="82"/>
    </row>
    <row r="112" spans="1:6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F1"/>
    <mergeCell ref="A2:F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1" customFormat="1" ht="26.25" x14ac:dyDescent="0.4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86</v>
      </c>
      <c r="B90" s="95" t="s">
        <v>78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87</v>
      </c>
      <c r="B95" s="95" t="s">
        <v>78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86</v>
      </c>
      <c r="B90" s="95">
        <v>18820172.949999999</v>
      </c>
      <c r="C90" s="95">
        <v>16488929.030000001</v>
      </c>
      <c r="D90" s="95">
        <v>14959549.200000001</v>
      </c>
      <c r="E90" s="95">
        <v>17299287.359999999</v>
      </c>
      <c r="F90" s="95">
        <v>16173080.340000002</v>
      </c>
      <c r="G90" s="95">
        <v>16158103.02</v>
      </c>
      <c r="H90" s="95">
        <v>15786950.540000001</v>
      </c>
      <c r="I90" s="95">
        <v>16840577.219999999</v>
      </c>
      <c r="J90" s="95">
        <v>16666438.23</v>
      </c>
      <c r="K90" s="95">
        <v>16044390.75</v>
      </c>
      <c r="L90" s="95">
        <v>16518562.570000002</v>
      </c>
      <c r="M90" s="95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87</v>
      </c>
      <c r="B95" s="95">
        <v>18820172.947999999</v>
      </c>
      <c r="C95" s="95">
        <v>16488929.029999999</v>
      </c>
      <c r="D95" s="95">
        <v>14959549.199999999</v>
      </c>
      <c r="E95" s="95">
        <v>17299287.359999999</v>
      </c>
      <c r="F95" s="95">
        <v>16173080.34</v>
      </c>
      <c r="G95" s="95">
        <v>16158103.02</v>
      </c>
      <c r="H95" s="95">
        <v>15786950.539999999</v>
      </c>
      <c r="I95" s="95">
        <v>16840577.219999999</v>
      </c>
      <c r="J95" s="95">
        <v>16666438.23</v>
      </c>
      <c r="K95" s="95">
        <v>16044390.744999999</v>
      </c>
      <c r="L95" s="95">
        <v>16518562.573999999</v>
      </c>
      <c r="M95" s="95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00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02"/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00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02"/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86</v>
      </c>
      <c r="B90" s="95">
        <v>16434045.110000003</v>
      </c>
      <c r="C90" s="95">
        <v>17038978.719999999</v>
      </c>
      <c r="D90" s="95">
        <v>19638072</v>
      </c>
      <c r="E90" s="95">
        <v>32833931.080000002</v>
      </c>
      <c r="F90" s="95">
        <v>31476205.260000002</v>
      </c>
      <c r="G90" s="95">
        <v>32191952.140000001</v>
      </c>
      <c r="H90" s="95">
        <v>30574961.02</v>
      </c>
      <c r="I90" s="95">
        <v>34068629.719999999</v>
      </c>
      <c r="J90" s="95">
        <v>31867649.599999998</v>
      </c>
      <c r="K90" s="95">
        <v>31507540.390000001</v>
      </c>
      <c r="L90" s="95">
        <v>32446271.98</v>
      </c>
      <c r="M90" s="95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87</v>
      </c>
      <c r="B95" s="95">
        <v>16434045.109999999</v>
      </c>
      <c r="C95" s="95">
        <v>17038976.32</v>
      </c>
      <c r="D95" s="95">
        <v>13819015.725</v>
      </c>
      <c r="E95" s="95">
        <v>16416965.539999999</v>
      </c>
      <c r="F95" s="95">
        <v>15738102.630000001</v>
      </c>
      <c r="G95" s="95">
        <v>16095976.07</v>
      </c>
      <c r="H95" s="95">
        <v>15287480.505999999</v>
      </c>
      <c r="I95" s="95">
        <v>17034314.859999999</v>
      </c>
      <c r="J95" s="95">
        <v>15933824.800000001</v>
      </c>
      <c r="K95" s="95">
        <v>15753770.197000001</v>
      </c>
      <c r="L95" s="95">
        <v>16223135.99</v>
      </c>
      <c r="M95" s="95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6"/>
  <sheetViews>
    <sheetView zoomScaleNormal="100" workbookViewId="0">
      <pane xSplit="1" ySplit="6" topLeftCell="B61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80" width="9.140625" style="54"/>
    <col min="81" max="81" width="69.42578125" style="54" customWidth="1"/>
    <col min="82" max="91" width="12.5703125" style="54" customWidth="1"/>
    <col min="92" max="336" width="9.140625" style="54"/>
    <col min="337" max="337" width="69.42578125" style="54" customWidth="1"/>
    <col min="338" max="347" width="12.5703125" style="54" customWidth="1"/>
    <col min="348" max="592" width="9.140625" style="54"/>
    <col min="593" max="593" width="69.42578125" style="54" customWidth="1"/>
    <col min="594" max="603" width="12.5703125" style="54" customWidth="1"/>
    <col min="604" max="848" width="9.140625" style="54"/>
    <col min="849" max="849" width="69.42578125" style="54" customWidth="1"/>
    <col min="850" max="859" width="12.5703125" style="54" customWidth="1"/>
    <col min="860" max="1104" width="9.140625" style="54"/>
    <col min="1105" max="1105" width="69.42578125" style="54" customWidth="1"/>
    <col min="1106" max="1115" width="12.5703125" style="54" customWidth="1"/>
    <col min="1116" max="1360" width="9.140625" style="54"/>
    <col min="1361" max="1361" width="69.42578125" style="54" customWidth="1"/>
    <col min="1362" max="1371" width="12.5703125" style="54" customWidth="1"/>
    <col min="1372" max="1616" width="9.140625" style="54"/>
    <col min="1617" max="1617" width="69.42578125" style="54" customWidth="1"/>
    <col min="1618" max="1627" width="12.5703125" style="54" customWidth="1"/>
    <col min="1628" max="1872" width="9.140625" style="54"/>
    <col min="1873" max="1873" width="69.42578125" style="54" customWidth="1"/>
    <col min="1874" max="1883" width="12.5703125" style="54" customWidth="1"/>
    <col min="1884" max="2128" width="9.140625" style="54"/>
    <col min="2129" max="2129" width="69.42578125" style="54" customWidth="1"/>
    <col min="2130" max="2139" width="12.5703125" style="54" customWidth="1"/>
    <col min="2140" max="2384" width="9.140625" style="54"/>
    <col min="2385" max="2385" width="69.42578125" style="54" customWidth="1"/>
    <col min="2386" max="2395" width="12.5703125" style="54" customWidth="1"/>
    <col min="2396" max="2640" width="9.140625" style="54"/>
    <col min="2641" max="2641" width="69.42578125" style="54" customWidth="1"/>
    <col min="2642" max="2651" width="12.5703125" style="54" customWidth="1"/>
    <col min="2652" max="2896" width="9.140625" style="54"/>
    <col min="2897" max="2897" width="69.42578125" style="54" customWidth="1"/>
    <col min="2898" max="2907" width="12.5703125" style="54" customWidth="1"/>
    <col min="2908" max="3152" width="9.140625" style="54"/>
    <col min="3153" max="3153" width="69.42578125" style="54" customWidth="1"/>
    <col min="3154" max="3163" width="12.5703125" style="54" customWidth="1"/>
    <col min="3164" max="3408" width="9.140625" style="54"/>
    <col min="3409" max="3409" width="69.42578125" style="54" customWidth="1"/>
    <col min="3410" max="3419" width="12.5703125" style="54" customWidth="1"/>
    <col min="3420" max="3664" width="9.140625" style="54"/>
    <col min="3665" max="3665" width="69.42578125" style="54" customWidth="1"/>
    <col min="3666" max="3675" width="12.5703125" style="54" customWidth="1"/>
    <col min="3676" max="3920" width="9.140625" style="54"/>
    <col min="3921" max="3921" width="69.42578125" style="54" customWidth="1"/>
    <col min="3922" max="3931" width="12.5703125" style="54" customWidth="1"/>
    <col min="3932" max="4176" width="9.140625" style="54"/>
    <col min="4177" max="4177" width="69.42578125" style="54" customWidth="1"/>
    <col min="4178" max="4187" width="12.5703125" style="54" customWidth="1"/>
    <col min="4188" max="4432" width="9.140625" style="54"/>
    <col min="4433" max="4433" width="69.42578125" style="54" customWidth="1"/>
    <col min="4434" max="4443" width="12.5703125" style="54" customWidth="1"/>
    <col min="4444" max="4688" width="9.140625" style="54"/>
    <col min="4689" max="4689" width="69.42578125" style="54" customWidth="1"/>
    <col min="4690" max="4699" width="12.5703125" style="54" customWidth="1"/>
    <col min="4700" max="4944" width="9.140625" style="54"/>
    <col min="4945" max="4945" width="69.42578125" style="54" customWidth="1"/>
    <col min="4946" max="4955" width="12.5703125" style="54" customWidth="1"/>
    <col min="4956" max="5200" width="9.140625" style="54"/>
    <col min="5201" max="5201" width="69.42578125" style="54" customWidth="1"/>
    <col min="5202" max="5211" width="12.5703125" style="54" customWidth="1"/>
    <col min="5212" max="5456" width="9.140625" style="54"/>
    <col min="5457" max="5457" width="69.42578125" style="54" customWidth="1"/>
    <col min="5458" max="5467" width="12.5703125" style="54" customWidth="1"/>
    <col min="5468" max="5712" width="9.140625" style="54"/>
    <col min="5713" max="5713" width="69.42578125" style="54" customWidth="1"/>
    <col min="5714" max="5723" width="12.5703125" style="54" customWidth="1"/>
    <col min="5724" max="5968" width="9.140625" style="54"/>
    <col min="5969" max="5969" width="69.42578125" style="54" customWidth="1"/>
    <col min="5970" max="5979" width="12.5703125" style="54" customWidth="1"/>
    <col min="5980" max="6224" width="9.140625" style="54"/>
    <col min="6225" max="6225" width="69.42578125" style="54" customWidth="1"/>
    <col min="6226" max="6235" width="12.5703125" style="54" customWidth="1"/>
    <col min="6236" max="6480" width="9.140625" style="54"/>
    <col min="6481" max="6481" width="69.42578125" style="54" customWidth="1"/>
    <col min="6482" max="6491" width="12.5703125" style="54" customWidth="1"/>
    <col min="6492" max="6736" width="9.140625" style="54"/>
    <col min="6737" max="6737" width="69.42578125" style="54" customWidth="1"/>
    <col min="6738" max="6747" width="12.5703125" style="54" customWidth="1"/>
    <col min="6748" max="6992" width="9.140625" style="54"/>
    <col min="6993" max="6993" width="69.42578125" style="54" customWidth="1"/>
    <col min="6994" max="7003" width="12.5703125" style="54" customWidth="1"/>
    <col min="7004" max="7248" width="9.140625" style="54"/>
    <col min="7249" max="7249" width="69.42578125" style="54" customWidth="1"/>
    <col min="7250" max="7259" width="12.5703125" style="54" customWidth="1"/>
    <col min="7260" max="7504" width="9.140625" style="54"/>
    <col min="7505" max="7505" width="69.42578125" style="54" customWidth="1"/>
    <col min="7506" max="7515" width="12.5703125" style="54" customWidth="1"/>
    <col min="7516" max="7760" width="9.140625" style="54"/>
    <col min="7761" max="7761" width="69.42578125" style="54" customWidth="1"/>
    <col min="7762" max="7771" width="12.5703125" style="54" customWidth="1"/>
    <col min="7772" max="8016" width="9.140625" style="54"/>
    <col min="8017" max="8017" width="69.42578125" style="54" customWidth="1"/>
    <col min="8018" max="8027" width="12.5703125" style="54" customWidth="1"/>
    <col min="8028" max="8272" width="9.140625" style="54"/>
    <col min="8273" max="8273" width="69.42578125" style="54" customWidth="1"/>
    <col min="8274" max="8283" width="12.5703125" style="54" customWidth="1"/>
    <col min="8284" max="8528" width="9.140625" style="54"/>
    <col min="8529" max="8529" width="69.42578125" style="54" customWidth="1"/>
    <col min="8530" max="8539" width="12.5703125" style="54" customWidth="1"/>
    <col min="8540" max="8784" width="9.140625" style="54"/>
    <col min="8785" max="8785" width="69.42578125" style="54" customWidth="1"/>
    <col min="8786" max="8795" width="12.5703125" style="54" customWidth="1"/>
    <col min="8796" max="9040" width="9.140625" style="54"/>
    <col min="9041" max="9041" width="69.42578125" style="54" customWidth="1"/>
    <col min="9042" max="9051" width="12.5703125" style="54" customWidth="1"/>
    <col min="9052" max="9296" width="9.140625" style="54"/>
    <col min="9297" max="9297" width="69.42578125" style="54" customWidth="1"/>
    <col min="9298" max="9307" width="12.5703125" style="54" customWidth="1"/>
    <col min="9308" max="9552" width="9.140625" style="54"/>
    <col min="9553" max="9553" width="69.42578125" style="54" customWidth="1"/>
    <col min="9554" max="9563" width="12.5703125" style="54" customWidth="1"/>
    <col min="9564" max="9808" width="9.140625" style="54"/>
    <col min="9809" max="9809" width="69.42578125" style="54" customWidth="1"/>
    <col min="9810" max="9819" width="12.5703125" style="54" customWidth="1"/>
    <col min="9820" max="10064" width="9.140625" style="54"/>
    <col min="10065" max="10065" width="69.42578125" style="54" customWidth="1"/>
    <col min="10066" max="10075" width="12.5703125" style="54" customWidth="1"/>
    <col min="10076" max="10320" width="9.140625" style="54"/>
    <col min="10321" max="10321" width="69.42578125" style="54" customWidth="1"/>
    <col min="10322" max="10331" width="12.5703125" style="54" customWidth="1"/>
    <col min="10332" max="10576" width="9.140625" style="54"/>
    <col min="10577" max="10577" width="69.42578125" style="54" customWidth="1"/>
    <col min="10578" max="10587" width="12.5703125" style="54" customWidth="1"/>
    <col min="10588" max="10832" width="9.140625" style="54"/>
    <col min="10833" max="10833" width="69.42578125" style="54" customWidth="1"/>
    <col min="10834" max="10843" width="12.5703125" style="54" customWidth="1"/>
    <col min="10844" max="11088" width="9.140625" style="54"/>
    <col min="11089" max="11089" width="69.42578125" style="54" customWidth="1"/>
    <col min="11090" max="11099" width="12.5703125" style="54" customWidth="1"/>
    <col min="11100" max="11344" width="9.140625" style="54"/>
    <col min="11345" max="11345" width="69.42578125" style="54" customWidth="1"/>
    <col min="11346" max="11355" width="12.5703125" style="54" customWidth="1"/>
    <col min="11356" max="11600" width="9.140625" style="54"/>
    <col min="11601" max="11601" width="69.42578125" style="54" customWidth="1"/>
    <col min="11602" max="11611" width="12.5703125" style="54" customWidth="1"/>
    <col min="11612" max="11856" width="9.140625" style="54"/>
    <col min="11857" max="11857" width="69.42578125" style="54" customWidth="1"/>
    <col min="11858" max="11867" width="12.5703125" style="54" customWidth="1"/>
    <col min="11868" max="12112" width="9.140625" style="54"/>
    <col min="12113" max="12113" width="69.42578125" style="54" customWidth="1"/>
    <col min="12114" max="12123" width="12.5703125" style="54" customWidth="1"/>
    <col min="12124" max="12368" width="9.140625" style="54"/>
    <col min="12369" max="12369" width="69.42578125" style="54" customWidth="1"/>
    <col min="12370" max="12379" width="12.5703125" style="54" customWidth="1"/>
    <col min="12380" max="12624" width="9.140625" style="54"/>
    <col min="12625" max="12625" width="69.42578125" style="54" customWidth="1"/>
    <col min="12626" max="12635" width="12.5703125" style="54" customWidth="1"/>
    <col min="12636" max="12880" width="9.140625" style="54"/>
    <col min="12881" max="12881" width="69.42578125" style="54" customWidth="1"/>
    <col min="12882" max="12891" width="12.5703125" style="54" customWidth="1"/>
    <col min="12892" max="13136" width="9.140625" style="54"/>
    <col min="13137" max="13137" width="69.42578125" style="54" customWidth="1"/>
    <col min="13138" max="13147" width="12.5703125" style="54" customWidth="1"/>
    <col min="13148" max="13392" width="9.140625" style="54"/>
    <col min="13393" max="13393" width="69.42578125" style="54" customWidth="1"/>
    <col min="13394" max="13403" width="12.5703125" style="54" customWidth="1"/>
    <col min="13404" max="13648" width="9.140625" style="54"/>
    <col min="13649" max="13649" width="69.42578125" style="54" customWidth="1"/>
    <col min="13650" max="13659" width="12.5703125" style="54" customWidth="1"/>
    <col min="13660" max="13904" width="9.140625" style="54"/>
    <col min="13905" max="13905" width="69.42578125" style="54" customWidth="1"/>
    <col min="13906" max="13915" width="12.5703125" style="54" customWidth="1"/>
    <col min="13916" max="14160" width="9.140625" style="54"/>
    <col min="14161" max="14161" width="69.42578125" style="54" customWidth="1"/>
    <col min="14162" max="14171" width="12.5703125" style="54" customWidth="1"/>
    <col min="14172" max="14416" width="9.140625" style="54"/>
    <col min="14417" max="14417" width="69.42578125" style="54" customWidth="1"/>
    <col min="14418" max="14427" width="12.5703125" style="54" customWidth="1"/>
    <col min="14428" max="14672" width="9.140625" style="54"/>
    <col min="14673" max="14673" width="69.42578125" style="54" customWidth="1"/>
    <col min="14674" max="14683" width="12.5703125" style="54" customWidth="1"/>
    <col min="14684" max="14928" width="9.140625" style="54"/>
    <col min="14929" max="14929" width="69.42578125" style="54" customWidth="1"/>
    <col min="14930" max="14939" width="12.5703125" style="54" customWidth="1"/>
    <col min="14940" max="15184" width="9.140625" style="54"/>
    <col min="15185" max="15185" width="69.42578125" style="54" customWidth="1"/>
    <col min="15186" max="15195" width="12.5703125" style="54" customWidth="1"/>
    <col min="15196" max="15440" width="9.140625" style="54"/>
    <col min="15441" max="15441" width="69.42578125" style="54" customWidth="1"/>
    <col min="15442" max="15451" width="12.5703125" style="54" customWidth="1"/>
    <col min="15452" max="15696" width="9.140625" style="54"/>
    <col min="15697" max="15697" width="69.42578125" style="54" customWidth="1"/>
    <col min="15698" max="15707" width="12.5703125" style="54" customWidth="1"/>
    <col min="15708" max="15952" width="9.140625" style="54"/>
    <col min="15953" max="15953" width="69.42578125" style="54" customWidth="1"/>
    <col min="15954" max="15963" width="12.5703125" style="54" customWidth="1"/>
    <col min="15964" max="16372" width="9.140625" style="54"/>
    <col min="16373" max="16375" width="9.140625" style="54" customWidth="1"/>
    <col min="16376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  <c r="K5" s="56">
        <v>44135</v>
      </c>
      <c r="L5" s="56">
        <v>44165</v>
      </c>
      <c r="M5" s="56">
        <v>44196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:K8" si="4">SUM(J9:J13)</f>
        <v>295108148.85000002</v>
      </c>
      <c r="K8" s="63">
        <f t="shared" si="4"/>
        <v>285440769.98000002</v>
      </c>
      <c r="L8" s="63">
        <f t="shared" ref="L8:M8" si="5">SUM(L9:L13)</f>
        <v>304791847.11000007</v>
      </c>
      <c r="M8" s="63">
        <f t="shared" si="5"/>
        <v>325769619.39000005</v>
      </c>
    </row>
    <row r="9" spans="1:13" x14ac:dyDescent="0.2">
      <c r="A9" s="64" t="s">
        <v>3</v>
      </c>
      <c r="B9" s="65">
        <f t="shared" ref="B9:C9" si="6">B20</f>
        <v>69091858.379999995</v>
      </c>
      <c r="C9" s="65">
        <f t="shared" si="6"/>
        <v>56433777.49000001</v>
      </c>
      <c r="D9" s="65">
        <f t="shared" ref="D9:E9" si="7">D20</f>
        <v>47880580.289999999</v>
      </c>
      <c r="E9" s="65">
        <f t="shared" si="7"/>
        <v>46735083.790000007</v>
      </c>
      <c r="F9" s="65">
        <f t="shared" ref="F9:G9" si="8">F20</f>
        <v>45334810.719999999</v>
      </c>
      <c r="G9" s="65">
        <f t="shared" si="8"/>
        <v>44575954.50999999</v>
      </c>
      <c r="H9" s="65">
        <f t="shared" ref="H9:I9" si="9">H20</f>
        <v>56787666.449999988</v>
      </c>
      <c r="I9" s="65">
        <f t="shared" si="9"/>
        <v>60209162.899999999</v>
      </c>
      <c r="J9" s="65">
        <f t="shared" ref="J9:K9" si="10">J20</f>
        <v>61660678.450000003</v>
      </c>
      <c r="K9" s="65">
        <f t="shared" si="10"/>
        <v>62191201.100000001</v>
      </c>
      <c r="L9" s="65">
        <f t="shared" ref="L9:M9" si="11">L20</f>
        <v>67952855.210000008</v>
      </c>
      <c r="M9" s="65">
        <f t="shared" si="11"/>
        <v>76497977.349999994</v>
      </c>
    </row>
    <row r="10" spans="1:13" x14ac:dyDescent="0.2">
      <c r="A10" s="64" t="s">
        <v>4</v>
      </c>
      <c r="B10" s="65">
        <f t="shared" ref="B10:C10" si="12">B65</f>
        <v>90101353.189999998</v>
      </c>
      <c r="C10" s="65">
        <f t="shared" si="12"/>
        <v>238654354.59999999</v>
      </c>
      <c r="D10" s="65">
        <f t="shared" ref="D10:E10" si="13">D65</f>
        <v>24273268.199999999</v>
      </c>
      <c r="E10" s="65">
        <f t="shared" si="13"/>
        <v>71245829.820000008</v>
      </c>
      <c r="F10" s="65">
        <f t="shared" ref="F10:G10" si="14">F65</f>
        <v>79313572.060000002</v>
      </c>
      <c r="G10" s="65">
        <f t="shared" si="14"/>
        <v>111369333.95</v>
      </c>
      <c r="H10" s="65">
        <f t="shared" ref="H10:I10" si="15">H65</f>
        <v>123890475.78999999</v>
      </c>
      <c r="I10" s="65">
        <f t="shared" si="15"/>
        <v>119199879.59999999</v>
      </c>
      <c r="J10" s="65">
        <f t="shared" ref="J10:K10" si="16">J65</f>
        <v>129690861.08</v>
      </c>
      <c r="K10" s="65">
        <f t="shared" si="16"/>
        <v>116308650.11000001</v>
      </c>
      <c r="L10" s="65">
        <f t="shared" ref="L10:M10" si="17">L65</f>
        <v>121571056.17000003</v>
      </c>
      <c r="M10" s="65">
        <f t="shared" si="17"/>
        <v>135588825.90000001</v>
      </c>
    </row>
    <row r="11" spans="1:13" x14ac:dyDescent="0.2">
      <c r="A11" s="64" t="s">
        <v>5</v>
      </c>
      <c r="B11" s="65">
        <f t="shared" ref="B11:C11" si="18">B88</f>
        <v>78350835.790000007</v>
      </c>
      <c r="C11" s="65">
        <f t="shared" si="18"/>
        <v>82511827.379999995</v>
      </c>
      <c r="D11" s="65">
        <f t="shared" ref="D11:E11" si="19">D88</f>
        <v>77291232.409999996</v>
      </c>
      <c r="E11" s="65">
        <f t="shared" si="19"/>
        <v>80730605.859999999</v>
      </c>
      <c r="F11" s="65">
        <f t="shared" ref="F11:G11" si="20">F88</f>
        <v>48780962.269999996</v>
      </c>
      <c r="G11" s="65">
        <f t="shared" si="20"/>
        <v>42118046.609999999</v>
      </c>
      <c r="H11" s="65">
        <f t="shared" ref="H11:I11" si="21">H88</f>
        <v>58024219.32</v>
      </c>
      <c r="I11" s="65">
        <f t="shared" si="21"/>
        <v>69761015.629999995</v>
      </c>
      <c r="J11" s="65">
        <f t="shared" ref="J11:K11" si="22">J88</f>
        <v>77635607.519999996</v>
      </c>
      <c r="K11" s="65">
        <f t="shared" si="22"/>
        <v>79530961.289999992</v>
      </c>
      <c r="L11" s="65">
        <f t="shared" ref="L11:M11" si="23">L88</f>
        <v>85134841.859999999</v>
      </c>
      <c r="M11" s="65">
        <f t="shared" si="23"/>
        <v>81264529.340000018</v>
      </c>
    </row>
    <row r="12" spans="1:13" x14ac:dyDescent="0.2">
      <c r="A12" s="64" t="s">
        <v>6</v>
      </c>
      <c r="B12" s="65">
        <f t="shared" ref="B12:C12" si="24">B99</f>
        <v>35268101.329999998</v>
      </c>
      <c r="C12" s="65">
        <f t="shared" si="24"/>
        <v>27909179.270000003</v>
      </c>
      <c r="D12" s="65">
        <f t="shared" ref="D12:E12" si="25">D99</f>
        <v>27694340.240000002</v>
      </c>
      <c r="E12" s="65">
        <f t="shared" si="25"/>
        <v>11012490.450000001</v>
      </c>
      <c r="F12" s="101">
        <f t="shared" ref="F12:G12" si="26">F99</f>
        <v>4456198.9399999995</v>
      </c>
      <c r="G12" s="65">
        <f t="shared" si="26"/>
        <v>16499595.08</v>
      </c>
      <c r="H12" s="65">
        <f t="shared" ref="H12:I12" si="27">H99</f>
        <v>25738563.920000002</v>
      </c>
      <c r="I12" s="65">
        <f t="shared" si="27"/>
        <v>27164352.149999999</v>
      </c>
      <c r="J12" s="65">
        <f t="shared" ref="J12:K12" si="28">J99</f>
        <v>26087230.009999998</v>
      </c>
      <c r="K12" s="65">
        <f t="shared" si="28"/>
        <v>27341229.870000001</v>
      </c>
      <c r="L12" s="65">
        <f t="shared" ref="L12:M12" si="29">L99</f>
        <v>30076574.990000002</v>
      </c>
      <c r="M12" s="65">
        <f t="shared" si="29"/>
        <v>32338336.739999998</v>
      </c>
    </row>
    <row r="13" spans="1:13" x14ac:dyDescent="0.2">
      <c r="A13" s="64" t="s">
        <v>7</v>
      </c>
      <c r="B13" s="66">
        <f t="shared" ref="B13:C13" si="30">B108</f>
        <v>626983.15</v>
      </c>
      <c r="C13" s="66">
        <f t="shared" si="30"/>
        <v>384665.61</v>
      </c>
      <c r="D13" s="66">
        <f t="shared" ref="D13:E13" si="31">D108</f>
        <v>307470.07</v>
      </c>
      <c r="E13" s="66">
        <f t="shared" si="31"/>
        <v>42549.81</v>
      </c>
      <c r="F13" s="66">
        <f t="shared" ref="F13:G13" si="32">F108</f>
        <v>107487.83</v>
      </c>
      <c r="G13" s="66">
        <f t="shared" si="32"/>
        <v>249809.83</v>
      </c>
      <c r="H13" s="66">
        <f t="shared" ref="H13:I13" si="33">H108</f>
        <v>56579.18</v>
      </c>
      <c r="I13" s="66">
        <f t="shared" si="33"/>
        <v>27844.17</v>
      </c>
      <c r="J13" s="66">
        <f t="shared" ref="J13:K13" si="34">J108</f>
        <v>33771.79</v>
      </c>
      <c r="K13" s="66">
        <f t="shared" si="34"/>
        <v>68727.61</v>
      </c>
      <c r="L13" s="66">
        <f t="shared" ref="L13:M13" si="35">L108</f>
        <v>56518.879999999997</v>
      </c>
      <c r="M13" s="66">
        <f t="shared" si="35"/>
        <v>79950.06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470434798.71999985</v>
      </c>
      <c r="C15" s="63">
        <f t="shared" si="36"/>
        <v>427819740.19</v>
      </c>
      <c r="D15" s="63">
        <f t="shared" ref="D15:E15" si="37">SUM(D16:D17)</f>
        <v>511524742.77000004</v>
      </c>
      <c r="E15" s="63">
        <f t="shared" si="37"/>
        <v>442479313.74000007</v>
      </c>
      <c r="F15" s="63">
        <f t="shared" ref="F15:G15" si="38">SUM(F16:F17)</f>
        <v>379404674.3499999</v>
      </c>
      <c r="G15" s="63">
        <f t="shared" si="38"/>
        <v>462484081.07000011</v>
      </c>
      <c r="H15" s="63">
        <f t="shared" ref="H15:I15" si="39">SUM(H16:H17)</f>
        <v>458345122.49000007</v>
      </c>
      <c r="I15" s="63">
        <f t="shared" si="39"/>
        <v>444548397.39999992</v>
      </c>
      <c r="J15" s="63">
        <f t="shared" ref="J15:K15" si="40">SUM(J16:J17)</f>
        <v>490663857.16000009</v>
      </c>
      <c r="K15" s="63">
        <f t="shared" si="40"/>
        <v>477457409.47999978</v>
      </c>
      <c r="L15" s="63">
        <f t="shared" ref="L15:M15" si="41">SUM(L16:L17)</f>
        <v>503560726.0999999</v>
      </c>
      <c r="M15" s="63">
        <f t="shared" si="41"/>
        <v>562544144.04000008</v>
      </c>
    </row>
    <row r="16" spans="1:13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  <c r="K16" s="67">
        <v>475467071.3299998</v>
      </c>
      <c r="L16" s="67">
        <v>501770969.70999992</v>
      </c>
      <c r="M16" s="67">
        <v>560199182.21000004</v>
      </c>
    </row>
    <row r="17" spans="1:13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  <c r="K17" s="67">
        <v>1990338.1500000006</v>
      </c>
      <c r="L17" s="67">
        <v>1789756.39</v>
      </c>
      <c r="M17" s="67">
        <v>2344961.83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69091858.379999995</v>
      </c>
      <c r="C20" s="69">
        <f t="shared" si="42"/>
        <v>56433777.49000001</v>
      </c>
      <c r="D20" s="69">
        <f t="shared" ref="D20:E20" si="43">SUM(D21:D40)</f>
        <v>47880580.289999999</v>
      </c>
      <c r="E20" s="69">
        <f t="shared" si="43"/>
        <v>46735083.790000007</v>
      </c>
      <c r="F20" s="69">
        <f t="shared" ref="F20:G20" si="44">SUM(F21:F40)</f>
        <v>45334810.719999999</v>
      </c>
      <c r="G20" s="69">
        <f t="shared" si="44"/>
        <v>44575954.50999999</v>
      </c>
      <c r="H20" s="69">
        <f t="shared" ref="H20:I20" si="45">SUM(H21:H40)</f>
        <v>56787666.449999988</v>
      </c>
      <c r="I20" s="69">
        <f t="shared" si="45"/>
        <v>60209162.899999999</v>
      </c>
      <c r="J20" s="69">
        <f t="shared" ref="J20:K20" si="46">SUM(J21:J40)</f>
        <v>61660678.450000003</v>
      </c>
      <c r="K20" s="69">
        <f t="shared" si="46"/>
        <v>62191201.100000001</v>
      </c>
      <c r="L20" s="69">
        <f t="shared" ref="L20:M20" si="47">SUM(L21:L40)</f>
        <v>67952855.210000008</v>
      </c>
      <c r="M20" s="69">
        <f t="shared" si="47"/>
        <v>76497977.349999994</v>
      </c>
    </row>
    <row r="21" spans="1:13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  <c r="K21" s="70">
        <v>29190194.780000001</v>
      </c>
      <c r="L21" s="70">
        <v>30313161.23</v>
      </c>
      <c r="M21" s="70">
        <v>30952100.059999999</v>
      </c>
    </row>
    <row r="22" spans="1:13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  <c r="K22" s="70">
        <v>51280.67</v>
      </c>
      <c r="L22" s="70">
        <v>36456.299999999996</v>
      </c>
      <c r="M22" s="70">
        <v>99558.62</v>
      </c>
    </row>
    <row r="23" spans="1:13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  <c r="K23" s="70">
        <v>1992602.95</v>
      </c>
      <c r="L23" s="70">
        <v>2942888.61</v>
      </c>
      <c r="M23" s="70">
        <v>3486735.39</v>
      </c>
    </row>
    <row r="24" spans="1:13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  <c r="K24" s="70">
        <v>346338.71</v>
      </c>
      <c r="L24" s="70">
        <v>228324.72999999998</v>
      </c>
      <c r="M24" s="70">
        <v>448331.02</v>
      </c>
    </row>
    <row r="25" spans="1:13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  <c r="K25" s="70">
        <v>1524403.06</v>
      </c>
      <c r="L25" s="70">
        <v>1704858.52</v>
      </c>
      <c r="M25" s="70">
        <v>2287315.4400000004</v>
      </c>
    </row>
    <row r="26" spans="1:13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  <c r="K26" s="70">
        <v>984654.94</v>
      </c>
      <c r="L26" s="70">
        <v>1037178</v>
      </c>
      <c r="M26" s="70">
        <v>1581619.0299999998</v>
      </c>
    </row>
    <row r="27" spans="1:13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  <c r="K27" s="70">
        <v>482886.22</v>
      </c>
      <c r="L27" s="70">
        <v>496416.92000000004</v>
      </c>
      <c r="M27" s="70">
        <v>687484.96</v>
      </c>
    </row>
    <row r="28" spans="1:13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  <c r="K28" s="70">
        <v>2139117.5</v>
      </c>
      <c r="L28" s="70">
        <v>2232457.54</v>
      </c>
      <c r="M28" s="70">
        <v>2386358.21</v>
      </c>
    </row>
    <row r="29" spans="1:13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  <c r="K29" s="70">
        <v>34761.64</v>
      </c>
      <c r="L29" s="70">
        <v>222220.34000000003</v>
      </c>
      <c r="M29" s="70">
        <v>72602.75</v>
      </c>
    </row>
    <row r="30" spans="1:13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  <c r="K30" s="70">
        <v>1191875.8899999999</v>
      </c>
      <c r="L30" s="70">
        <v>1692524.49</v>
      </c>
      <c r="M30" s="70">
        <v>1642099.96</v>
      </c>
    </row>
    <row r="31" spans="1:13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  <c r="K31" s="70">
        <v>1073883.48</v>
      </c>
      <c r="L31" s="70">
        <v>1117096.55</v>
      </c>
      <c r="M31" s="70">
        <v>1444942.46</v>
      </c>
    </row>
    <row r="32" spans="1:13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  <c r="K32" s="70">
        <v>583365.98</v>
      </c>
      <c r="L32" s="70">
        <v>603406.36</v>
      </c>
      <c r="M32" s="70">
        <v>647315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  <c r="K33" s="70">
        <v>56.7</v>
      </c>
      <c r="L33" s="70">
        <v>0</v>
      </c>
      <c r="M33" s="70">
        <v>297</v>
      </c>
    </row>
    <row r="34" spans="1:13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  <c r="K34" s="70">
        <v>1137928.92</v>
      </c>
      <c r="L34" s="70">
        <v>1458738.45</v>
      </c>
      <c r="M34" s="70">
        <v>2309448.7200000002</v>
      </c>
    </row>
    <row r="35" spans="1:13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  <c r="K35" s="70">
        <v>11587993.08</v>
      </c>
      <c r="L35" s="70">
        <v>12684623.67</v>
      </c>
      <c r="M35" s="70">
        <v>16312498.089999996</v>
      </c>
    </row>
    <row r="36" spans="1:13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  <c r="K36" s="70">
        <v>1676703.27</v>
      </c>
      <c r="L36" s="70">
        <v>1840459.75</v>
      </c>
      <c r="M36" s="70">
        <v>1714932.7200000002</v>
      </c>
    </row>
    <row r="37" spans="1:13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  <c r="K38" s="70">
        <v>59727.34</v>
      </c>
      <c r="L38" s="70">
        <v>68056.410000000018</v>
      </c>
      <c r="M38" s="70">
        <v>61378.080000000002</v>
      </c>
    </row>
    <row r="39" spans="1:13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  <c r="K39" s="70">
        <v>1018526.98</v>
      </c>
      <c r="L39" s="70">
        <v>1112523.33</v>
      </c>
      <c r="M39" s="70">
        <v>1169127.07</v>
      </c>
    </row>
    <row r="40" spans="1:13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  <c r="K40" s="70">
        <v>7114898.9899999993</v>
      </c>
      <c r="L40" s="70">
        <v>8161464.0099999998</v>
      </c>
      <c r="M40" s="70">
        <v>9193832.7699999996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15360651.806000002</v>
      </c>
      <c r="C42" s="72">
        <f t="shared" si="48"/>
        <v>12522533.147999998</v>
      </c>
      <c r="D42" s="72">
        <f t="shared" ref="D42:E42" si="49">SUM(D43:D62)</f>
        <v>9458799.1579999998</v>
      </c>
      <c r="E42" s="72">
        <f t="shared" si="49"/>
        <v>8874328.1250000019</v>
      </c>
      <c r="F42" s="72">
        <f t="shared" ref="F42:G42" si="50">SUM(F43:F62)</f>
        <v>8526379.1689999998</v>
      </c>
      <c r="G42" s="72">
        <f t="shared" si="50"/>
        <v>7991823.3190000001</v>
      </c>
      <c r="H42" s="72">
        <f t="shared" ref="H42:I42" si="51">SUM(H43:H62)</f>
        <v>10579136.060000001</v>
      </c>
      <c r="I42" s="72">
        <f t="shared" si="51"/>
        <v>11315054.701000001</v>
      </c>
      <c r="J42" s="72">
        <f t="shared" ref="J42:K42" si="52">SUM(J43:J62)</f>
        <v>11709297.923000002</v>
      </c>
      <c r="K42" s="72">
        <f t="shared" si="52"/>
        <v>11895029.065000001</v>
      </c>
      <c r="L42" s="72">
        <f t="shared" ref="L42:M42" si="53">SUM(L43:L62)</f>
        <v>12509454.901999997</v>
      </c>
      <c r="M42" s="72">
        <f t="shared" si="53"/>
        <v>13399722.127999999</v>
      </c>
    </row>
    <row r="43" spans="1:13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  <c r="K43" s="73">
        <v>9327321.3910000008</v>
      </c>
      <c r="L43" s="73">
        <v>9701305.8000000007</v>
      </c>
      <c r="M43" s="73">
        <v>9967699.0409999993</v>
      </c>
    </row>
    <row r="44" spans="1:13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  <c r="K44" s="73">
        <v>2865.2759999999998</v>
      </c>
      <c r="L44" s="73">
        <v>1972.11</v>
      </c>
      <c r="M44" s="73">
        <v>6108.2979999999998</v>
      </c>
    </row>
    <row r="45" spans="1:13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  <c r="K45" s="73">
        <v>57749.654000000002</v>
      </c>
      <c r="L45" s="73">
        <v>86663.376000000004</v>
      </c>
      <c r="M45" s="73">
        <v>103337.40700000001</v>
      </c>
    </row>
    <row r="46" spans="1:13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  <c r="K46" s="73">
        <v>127738.954</v>
      </c>
      <c r="L46" s="73">
        <v>83589.452999999994</v>
      </c>
      <c r="M46" s="73">
        <v>159556.913</v>
      </c>
    </row>
    <row r="47" spans="1:13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  <c r="K47" s="73">
        <v>42661.127</v>
      </c>
      <c r="L47" s="73">
        <v>50279.09</v>
      </c>
      <c r="M47" s="73">
        <v>63006.74</v>
      </c>
    </row>
    <row r="48" spans="1:13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  <c r="K48" s="73">
        <v>71336.308000000005</v>
      </c>
      <c r="L48" s="73">
        <v>78033.289999999994</v>
      </c>
      <c r="M48" s="73">
        <v>123700.03</v>
      </c>
    </row>
    <row r="49" spans="1:13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  <c r="K49" s="73">
        <v>56256.415000000001</v>
      </c>
      <c r="L49" s="73">
        <v>50779.336000000003</v>
      </c>
      <c r="M49" s="73">
        <v>73496.312000000005</v>
      </c>
    </row>
    <row r="50" spans="1:13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  <c r="K50" s="73">
        <v>170781.57699999999</v>
      </c>
      <c r="L50" s="73">
        <v>176485.269</v>
      </c>
      <c r="M50" s="73">
        <v>200562.552</v>
      </c>
    </row>
    <row r="51" spans="1:13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  <c r="K51" s="73">
        <v>396.48599999999999</v>
      </c>
      <c r="L51" s="73">
        <v>2842.5059999999999</v>
      </c>
      <c r="M51" s="73">
        <v>837.71799999999996</v>
      </c>
    </row>
    <row r="52" spans="1:13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  <c r="K52" s="73">
        <v>35509.21</v>
      </c>
      <c r="L52" s="73">
        <v>50063.364999999998</v>
      </c>
      <c r="M52" s="73">
        <v>48747.62</v>
      </c>
    </row>
    <row r="53" spans="1:13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  <c r="K53" s="73">
        <v>83103.964999999997</v>
      </c>
      <c r="L53" s="73">
        <v>90019.16</v>
      </c>
      <c r="M53" s="73">
        <v>119188.31</v>
      </c>
    </row>
    <row r="54" spans="1:13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  <c r="K54" s="73">
        <v>24827.02</v>
      </c>
      <c r="L54" s="73">
        <v>31506.725999999999</v>
      </c>
      <c r="M54" s="73">
        <v>29233.5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  <c r="K55" s="73">
        <v>4.5</v>
      </c>
      <c r="L55" s="73">
        <v>0</v>
      </c>
      <c r="M55" s="73">
        <v>90</v>
      </c>
    </row>
    <row r="56" spans="1:13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  <c r="K56" s="73">
        <v>117709.554</v>
      </c>
      <c r="L56" s="73">
        <v>148564.35200000001</v>
      </c>
      <c r="M56" s="73">
        <v>234895.03</v>
      </c>
    </row>
    <row r="57" spans="1:13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  <c r="K57" s="73">
        <v>1010226.89</v>
      </c>
      <c r="L57" s="73">
        <v>1101602.2919999999</v>
      </c>
      <c r="M57" s="73">
        <v>1422234.5109999999</v>
      </c>
    </row>
    <row r="58" spans="1:13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  <c r="K58" s="73">
        <v>532715.24100000004</v>
      </c>
      <c r="L58" s="73">
        <v>588662.20799999998</v>
      </c>
      <c r="M58" s="73">
        <v>550727.75300000003</v>
      </c>
    </row>
    <row r="59" spans="1:13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  <c r="K60" s="73">
        <v>4632.3</v>
      </c>
      <c r="L60" s="73">
        <v>4919.25</v>
      </c>
      <c r="M60" s="73">
        <v>4398.1499999999996</v>
      </c>
    </row>
    <row r="61" spans="1:13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  <c r="K61" s="73">
        <v>30277.625</v>
      </c>
      <c r="L61" s="73">
        <v>32250.17</v>
      </c>
      <c r="M61" s="73">
        <v>34912.519999999997</v>
      </c>
    </row>
    <row r="62" spans="1:13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  <c r="K62" s="73">
        <v>198915.57199999999</v>
      </c>
      <c r="L62" s="73">
        <v>229917.149</v>
      </c>
      <c r="M62" s="73">
        <v>256989.723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90101353.189999998</v>
      </c>
      <c r="C65" s="69">
        <f t="shared" si="54"/>
        <v>238654354.59999999</v>
      </c>
      <c r="D65" s="69">
        <f t="shared" ref="D65:E65" si="55">SUM(D66:D74)</f>
        <v>24273268.199999999</v>
      </c>
      <c r="E65" s="69">
        <f t="shared" si="55"/>
        <v>71245829.820000008</v>
      </c>
      <c r="F65" s="69">
        <f t="shared" ref="F65:G65" si="56">SUM(F66:F74)</f>
        <v>79313572.060000002</v>
      </c>
      <c r="G65" s="69">
        <f t="shared" si="56"/>
        <v>111369333.95</v>
      </c>
      <c r="H65" s="69">
        <f t="shared" ref="H65:I65" si="57">SUM(H66:H74)</f>
        <v>123890475.78999999</v>
      </c>
      <c r="I65" s="69">
        <f t="shared" si="57"/>
        <v>119199879.59999999</v>
      </c>
      <c r="J65" s="69">
        <f t="shared" ref="J65:K65" si="58">SUM(J66:J74)</f>
        <v>129690861.08</v>
      </c>
      <c r="K65" s="69">
        <f t="shared" si="58"/>
        <v>116308650.11000001</v>
      </c>
      <c r="L65" s="69">
        <f t="shared" ref="L65:M65" si="59">SUM(L66:L74)</f>
        <v>121571056.17000003</v>
      </c>
      <c r="M65" s="69">
        <f t="shared" si="59"/>
        <v>135588825.90000001</v>
      </c>
    </row>
    <row r="66" spans="1:13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  <c r="K66" s="70">
        <v>384272</v>
      </c>
      <c r="L66" s="70">
        <v>3025536.64</v>
      </c>
      <c r="M66" s="70">
        <v>670988.92000000004</v>
      </c>
    </row>
    <row r="67" spans="1:13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  <c r="K67" s="70">
        <v>197465.8</v>
      </c>
      <c r="L67" s="70">
        <v>227865.4</v>
      </c>
      <c r="M67" s="70">
        <v>194570.6</v>
      </c>
    </row>
    <row r="68" spans="1:13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  <c r="K68" s="70">
        <v>115059069.00000001</v>
      </c>
      <c r="L68" s="70">
        <v>117412415.89000002</v>
      </c>
      <c r="M68" s="70">
        <v>133543164.16</v>
      </c>
    </row>
    <row r="69" spans="1:13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  <c r="K69" s="70">
        <v>163589.51</v>
      </c>
      <c r="L69" s="70">
        <v>228435.4</v>
      </c>
      <c r="M69" s="70">
        <v>198581.74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  <c r="K70" s="70">
        <v>611.94000000000005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  <c r="K71" s="70">
        <v>503106.22</v>
      </c>
      <c r="L71" s="70">
        <v>635681.26</v>
      </c>
      <c r="M71" s="70">
        <v>920692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  <c r="K72" s="70">
        <v>427</v>
      </c>
      <c r="L72" s="70">
        <v>1334.8</v>
      </c>
      <c r="M72" s="70">
        <v>594.20000000000005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  <c r="K74" s="70">
        <v>108.64</v>
      </c>
      <c r="L74" s="70">
        <v>39786.78</v>
      </c>
      <c r="M74" s="70">
        <v>60234.28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211495.09000000003</v>
      </c>
      <c r="C76" s="72">
        <f t="shared" si="60"/>
        <v>558911.21799999999</v>
      </c>
      <c r="D76" s="72">
        <f t="shared" ref="D76:E76" si="61">SUM(D77:D85)</f>
        <v>57067.754000000001</v>
      </c>
      <c r="E76" s="72">
        <f t="shared" si="61"/>
        <v>167569.57700000002</v>
      </c>
      <c r="F76" s="72">
        <f t="shared" ref="F76:G76" si="62">SUM(F77:F85)</f>
        <v>186244.66800000001</v>
      </c>
      <c r="G76" s="72">
        <f t="shared" si="62"/>
        <v>262909.092</v>
      </c>
      <c r="H76" s="72">
        <f t="shared" ref="H76:I76" si="63">SUM(H77:H85)</f>
        <v>290322.29699999996</v>
      </c>
      <c r="I76" s="72">
        <f t="shared" si="63"/>
        <v>279812.603</v>
      </c>
      <c r="J76" s="72">
        <f t="shared" ref="J76:L76" si="64">SUM(J77:J85)</f>
        <v>304459.739</v>
      </c>
      <c r="K76" s="72">
        <f>SUM(K77:K85)</f>
        <v>272791.86700000003</v>
      </c>
      <c r="L76" s="72">
        <f t="shared" si="64"/>
        <v>286988.92400000006</v>
      </c>
      <c r="M76" s="72">
        <f t="shared" ref="M76" si="65">SUM(M77:M85)</f>
        <v>318156.23800000001</v>
      </c>
    </row>
    <row r="77" spans="1:13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  <c r="K77" s="73">
        <v>1168</v>
      </c>
      <c r="L77" s="73">
        <v>9196.16</v>
      </c>
      <c r="M77" s="73">
        <v>2039.48</v>
      </c>
    </row>
    <row r="78" spans="1:13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  <c r="K78" s="73">
        <v>600.20000000000005</v>
      </c>
      <c r="L78" s="73">
        <v>692.6</v>
      </c>
      <c r="M78" s="73">
        <v>591.4</v>
      </c>
    </row>
    <row r="79" spans="1:13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  <c r="K79" s="73">
        <v>269459.17800000001</v>
      </c>
      <c r="L79" s="73">
        <v>274970.52899999998</v>
      </c>
      <c r="M79" s="73">
        <v>312747.45699999999</v>
      </c>
    </row>
    <row r="80" spans="1:13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  <c r="K80" s="73">
        <v>383.11399999999998</v>
      </c>
      <c r="L80" s="73">
        <v>534.97699999999998</v>
      </c>
      <c r="M80" s="73">
        <v>465.06299999999999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  <c r="K81" s="73">
        <v>1.86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  <c r="K82" s="73">
        <v>1178.2349999999999</v>
      </c>
      <c r="L82" s="73">
        <v>1488.7149999999999</v>
      </c>
      <c r="M82" s="73">
        <v>2156.1869999999999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  <c r="K83" s="73">
        <v>1</v>
      </c>
      <c r="L83" s="73">
        <v>3.4</v>
      </c>
      <c r="M83" s="73">
        <v>1.4079999999999999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  <c r="K85" s="73">
        <v>0.28000000000000003</v>
      </c>
      <c r="L85" s="73">
        <v>102.54300000000001</v>
      </c>
      <c r="M85" s="73">
        <v>155.24299999999999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78350835.790000007</v>
      </c>
      <c r="C88" s="69">
        <f t="shared" si="66"/>
        <v>82511827.379999995</v>
      </c>
      <c r="D88" s="69">
        <f t="shared" ref="D88:E88" si="67">SUM(D89:D91)</f>
        <v>77291232.409999996</v>
      </c>
      <c r="E88" s="69">
        <f t="shared" si="67"/>
        <v>80730605.859999999</v>
      </c>
      <c r="F88" s="69">
        <f t="shared" ref="F88:G88" si="68">SUM(F89:F91)</f>
        <v>48780962.269999996</v>
      </c>
      <c r="G88" s="69">
        <f t="shared" si="68"/>
        <v>42118046.609999999</v>
      </c>
      <c r="H88" s="69">
        <f t="shared" ref="H88:I88" si="69">SUM(H89:H91)</f>
        <v>58024219.32</v>
      </c>
      <c r="I88" s="69">
        <f t="shared" si="69"/>
        <v>69761015.629999995</v>
      </c>
      <c r="J88" s="69">
        <f t="shared" ref="J88:K88" si="70">SUM(J89:J91)</f>
        <v>77635607.519999996</v>
      </c>
      <c r="K88" s="69">
        <f t="shared" si="70"/>
        <v>79530961.289999992</v>
      </c>
      <c r="L88" s="69">
        <f t="shared" ref="L88:M88" si="71">SUM(L89:L91)</f>
        <v>85134841.859999999</v>
      </c>
      <c r="M88" s="69">
        <f t="shared" si="71"/>
        <v>81264529.340000018</v>
      </c>
    </row>
    <row r="89" spans="1:13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  <c r="K89" s="70">
        <v>51882412.739999995</v>
      </c>
      <c r="L89" s="70">
        <v>54984136.339999996</v>
      </c>
      <c r="M89" s="70">
        <v>53023245.310000002</v>
      </c>
    </row>
    <row r="90" spans="1:13" x14ac:dyDescent="0.2">
      <c r="A90" s="64" t="s">
        <v>86</v>
      </c>
      <c r="B90" s="95">
        <v>30300193.240000002</v>
      </c>
      <c r="C90" s="95">
        <v>30008286.129999999</v>
      </c>
      <c r="D90" s="95">
        <v>29623152.549999997</v>
      </c>
      <c r="E90" s="95">
        <v>29725034.259999998</v>
      </c>
      <c r="F90" s="95">
        <v>17942055.899999999</v>
      </c>
      <c r="G90" s="95">
        <v>14005381.74</v>
      </c>
      <c r="H90" s="95">
        <v>17923073.419999998</v>
      </c>
      <c r="I90" s="95">
        <v>20018931.799999997</v>
      </c>
      <c r="J90" s="95">
        <v>24450405.929999996</v>
      </c>
      <c r="K90" s="95">
        <v>27647537.360000003</v>
      </c>
      <c r="L90" s="95">
        <v>30149828.16</v>
      </c>
      <c r="M90" s="95">
        <v>28240440.080000006</v>
      </c>
    </row>
    <row r="91" spans="1:13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  <c r="K91" s="70">
        <v>1011.19</v>
      </c>
      <c r="L91" s="70">
        <v>877.36</v>
      </c>
      <c r="M91" s="70">
        <v>843.95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23483108.991</v>
      </c>
      <c r="C93" s="69">
        <f t="shared" si="72"/>
        <v>24106646.336999997</v>
      </c>
      <c r="D93" s="69">
        <f t="shared" ref="D93:E93" si="73">SUM(D94:D96)</f>
        <v>23075786.303000003</v>
      </c>
      <c r="E93" s="69">
        <f t="shared" si="73"/>
        <v>23709779.560000002</v>
      </c>
      <c r="F93" s="69">
        <f t="shared" ref="F93:G93" si="74">SUM(F94:F96)</f>
        <v>14325525.199999999</v>
      </c>
      <c r="G93" s="69">
        <f t="shared" si="74"/>
        <v>11887609.687000001</v>
      </c>
      <c r="H93" s="69">
        <f t="shared" ref="H93:I93" si="75">SUM(H94:H96)</f>
        <v>15578627.082</v>
      </c>
      <c r="I93" s="69">
        <f t="shared" si="75"/>
        <v>18644726.316</v>
      </c>
      <c r="J93" s="69">
        <f t="shared" ref="J93:K93" si="76">SUM(J94:J96)</f>
        <v>21455163.495000001</v>
      </c>
      <c r="K93" s="69">
        <f t="shared" si="76"/>
        <v>22830381.409999996</v>
      </c>
      <c r="L93" s="69">
        <f t="shared" ref="L93:M93" si="77">SUM(L94:L96)</f>
        <v>24619533.16</v>
      </c>
      <c r="M93" s="69">
        <f t="shared" si="77"/>
        <v>23320706.543000001</v>
      </c>
    </row>
    <row r="94" spans="1:13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  <c r="K94" s="70">
        <v>9001556.7599999998</v>
      </c>
      <c r="L94" s="70">
        <v>9540232.2599999998</v>
      </c>
      <c r="M94" s="70">
        <v>9196266.7650000006</v>
      </c>
    </row>
    <row r="95" spans="1:13" x14ac:dyDescent="0.2">
      <c r="A95" s="64" t="s">
        <v>87</v>
      </c>
      <c r="B95" s="95">
        <v>15150096.620999999</v>
      </c>
      <c r="C95" s="95">
        <v>15004143.067</v>
      </c>
      <c r="D95" s="95">
        <v>14811576.277000001</v>
      </c>
      <c r="E95" s="95">
        <v>14862517.130000001</v>
      </c>
      <c r="F95" s="95">
        <v>8971027.9499999993</v>
      </c>
      <c r="G95" s="95">
        <v>7002690.8700000001</v>
      </c>
      <c r="H95" s="95">
        <v>8613353.6140000001</v>
      </c>
      <c r="I95" s="95">
        <v>10009465.901000001</v>
      </c>
      <c r="J95" s="95">
        <v>12225202.965</v>
      </c>
      <c r="K95" s="95">
        <v>13823768.68</v>
      </c>
      <c r="L95" s="95">
        <v>15074914.08</v>
      </c>
      <c r="M95" s="95">
        <v>14120220.038000001</v>
      </c>
    </row>
    <row r="96" spans="1:13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  <c r="K96" s="70">
        <v>5055.97</v>
      </c>
      <c r="L96" s="70">
        <v>4386.82</v>
      </c>
      <c r="M96" s="70">
        <v>4219.74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35268101.329999998</v>
      </c>
      <c r="C99" s="76">
        <f t="shared" si="78"/>
        <v>27909179.270000003</v>
      </c>
      <c r="D99" s="76">
        <f t="shared" ref="D99:E99" si="79">D100+D101</f>
        <v>27694340.240000002</v>
      </c>
      <c r="E99" s="76">
        <f t="shared" si="79"/>
        <v>11012490.450000001</v>
      </c>
      <c r="F99" s="76">
        <f t="shared" ref="F99:G99" si="80">F100+F101</f>
        <v>4456198.9399999995</v>
      </c>
      <c r="G99" s="76">
        <f t="shared" si="80"/>
        <v>16499595.08</v>
      </c>
      <c r="H99" s="76">
        <f t="shared" ref="H99:I99" si="81">H100+H101</f>
        <v>25738563.920000002</v>
      </c>
      <c r="I99" s="76">
        <f t="shared" si="81"/>
        <v>27164352.149999999</v>
      </c>
      <c r="J99" s="76">
        <f t="shared" ref="J99:K99" si="82">J100+J101</f>
        <v>26087230.009999998</v>
      </c>
      <c r="K99" s="76">
        <f t="shared" si="82"/>
        <v>27341229.870000001</v>
      </c>
      <c r="L99" s="76">
        <f t="shared" ref="L99:M99" si="83">L100+L101</f>
        <v>30076574.990000002</v>
      </c>
      <c r="M99" s="76">
        <f t="shared" si="83"/>
        <v>32338336.739999998</v>
      </c>
    </row>
    <row r="100" spans="1:13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  <c r="K100" s="70">
        <v>26892058.91</v>
      </c>
      <c r="L100" s="70">
        <v>29614659.560000002</v>
      </c>
      <c r="M100" s="70">
        <v>31837078.5</v>
      </c>
    </row>
    <row r="101" spans="1:13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  <c r="K101" s="77">
        <v>449170.96</v>
      </c>
      <c r="L101" s="77">
        <v>461915.43</v>
      </c>
      <c r="M101" s="77">
        <v>501258.23999999999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6625</v>
      </c>
      <c r="C103" s="78">
        <f t="shared" si="84"/>
        <v>5682</v>
      </c>
      <c r="D103" s="78">
        <f t="shared" ref="D103:E103" si="85">D104+D105</f>
        <v>5597</v>
      </c>
      <c r="E103" s="78">
        <f t="shared" si="85"/>
        <v>2603</v>
      </c>
      <c r="F103" s="78">
        <f t="shared" ref="F103:G103" si="86">F104+F105</f>
        <v>1402</v>
      </c>
      <c r="G103" s="78">
        <f t="shared" si="86"/>
        <v>2823</v>
      </c>
      <c r="H103" s="78">
        <f t="shared" ref="H103:I103" si="87">H104+H105</f>
        <v>5036</v>
      </c>
      <c r="I103" s="78">
        <f t="shared" si="87"/>
        <v>4929</v>
      </c>
      <c r="J103" s="78">
        <f t="shared" ref="J103:K103" si="88">J104+J105</f>
        <v>4891</v>
      </c>
      <c r="K103" s="78">
        <f t="shared" si="88"/>
        <v>5058</v>
      </c>
      <c r="L103" s="78">
        <f t="shared" ref="L103:M103" si="89">L104+L105</f>
        <v>5244</v>
      </c>
      <c r="M103" s="78">
        <f t="shared" si="89"/>
        <v>5431</v>
      </c>
    </row>
    <row r="104" spans="1:13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  <c r="K104" s="73">
        <v>4165</v>
      </c>
      <c r="L104" s="73">
        <v>4302</v>
      </c>
      <c r="M104" s="73">
        <v>4391</v>
      </c>
    </row>
    <row r="105" spans="1:13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  <c r="K105" s="79">
        <v>893</v>
      </c>
      <c r="L105" s="79">
        <v>942</v>
      </c>
      <c r="M105" s="79">
        <v>1040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  <c r="K108" s="69">
        <v>68727.61</v>
      </c>
      <c r="L108" s="69">
        <v>56518.879999999997</v>
      </c>
      <c r="M108" s="69">
        <v>79950.06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923EAF-5326-4FFC-A1AF-2B151976C712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7-Yearly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2021 Monthly Revenue Stats</vt:lpstr>
      <vt:lpstr>'2018 Monthly Revenue Stats'!Print_Area</vt:lpstr>
      <vt:lpstr>'2019 Monthly Revenue Stats'!Print_Area</vt:lpstr>
      <vt:lpstr>'2020 Monthly Revenue Stats'!Print_Area</vt:lpstr>
      <vt:lpstr>'2021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 (CUSTOMS)</cp:lastModifiedBy>
  <cp:lastPrinted>2018-06-18T05:18:34Z</cp:lastPrinted>
  <dcterms:created xsi:type="dcterms:W3CDTF">2014-12-04T03:29:33Z</dcterms:created>
  <dcterms:modified xsi:type="dcterms:W3CDTF">2021-06-16T15:48:50Z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