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defaultThemeVersion="124226"/>
  <xr:revisionPtr revIDLastSave="0" documentId="13_ncr:1_{20A8EAD8-3612-4E5D-B167-56F6397135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导表用" sheetId="1" r:id="rId1"/>
    <sheet name="Sheet3" sheetId="3" r:id="rId2"/>
  </sheets>
  <definedNames>
    <definedName name="_xlnm._FilterDatabase" localSheetId="0" hidden="1">导表用!$A$3:$C$3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3" l="1"/>
  <c r="C64" i="3" l="1"/>
  <c r="D56" i="3" l="1"/>
  <c r="D60" i="3"/>
  <c r="D55" i="3"/>
  <c r="D57" i="3"/>
  <c r="D61" i="3"/>
  <c r="D62" i="3"/>
  <c r="D58" i="3"/>
  <c r="D59" i="3"/>
  <c r="D63" i="3"/>
  <c r="B9" i="3"/>
  <c r="B16" i="3" s="1"/>
  <c r="J23" i="3"/>
  <c r="P29" i="3"/>
  <c r="P28" i="3"/>
  <c r="P27" i="3"/>
  <c r="P26" i="3"/>
  <c r="P25" i="3"/>
  <c r="P24" i="3"/>
  <c r="P23" i="3"/>
  <c r="M29" i="3"/>
  <c r="M28" i="3"/>
  <c r="M27" i="3"/>
  <c r="M26" i="3"/>
  <c r="M25" i="3"/>
  <c r="M24" i="3"/>
  <c r="M23" i="3"/>
  <c r="J24" i="3"/>
  <c r="J29" i="3"/>
  <c r="J28" i="3"/>
  <c r="J27" i="3"/>
  <c r="J26" i="3"/>
  <c r="J25" i="3"/>
  <c r="G29" i="3"/>
  <c r="G28" i="3"/>
  <c r="G27" i="3"/>
  <c r="G26" i="3"/>
  <c r="G25" i="3"/>
  <c r="G24" i="3"/>
  <c r="D25" i="3"/>
  <c r="D26" i="3"/>
  <c r="D27" i="3"/>
  <c r="D28" i="3"/>
  <c r="D29" i="3"/>
  <c r="D24" i="3"/>
  <c r="G23" i="3"/>
  <c r="D23" i="3"/>
  <c r="B14" i="3"/>
  <c r="C14" i="3" s="1"/>
  <c r="N12" i="3"/>
  <c r="O12" i="3" s="1"/>
  <c r="E9" i="3"/>
  <c r="F9" i="3" s="1"/>
  <c r="H9" i="3"/>
  <c r="H16" i="3" s="1"/>
  <c r="K9" i="3"/>
  <c r="L9" i="3" s="1"/>
  <c r="B10" i="3"/>
  <c r="C10" i="3" s="1"/>
  <c r="E10" i="3"/>
  <c r="F10" i="3" s="1"/>
  <c r="H10" i="3"/>
  <c r="I10" i="3" s="1"/>
  <c r="K10" i="3"/>
  <c r="L10" i="3" s="1"/>
  <c r="B11" i="3"/>
  <c r="C11" i="3" s="1"/>
  <c r="E11" i="3"/>
  <c r="F11" i="3" s="1"/>
  <c r="H11" i="3"/>
  <c r="I11" i="3" s="1"/>
  <c r="K11" i="3"/>
  <c r="L11" i="3" s="1"/>
  <c r="B12" i="3"/>
  <c r="C12" i="3" s="1"/>
  <c r="E12" i="3"/>
  <c r="F12" i="3" s="1"/>
  <c r="H12" i="3"/>
  <c r="I12" i="3" s="1"/>
  <c r="K12" i="3"/>
  <c r="L12" i="3" s="1"/>
  <c r="B13" i="3"/>
  <c r="C13" i="3" s="1"/>
  <c r="E13" i="3"/>
  <c r="E20" i="3" s="1"/>
  <c r="H13" i="3"/>
  <c r="I13" i="3" s="1"/>
  <c r="K13" i="3"/>
  <c r="L13" i="3" s="1"/>
  <c r="E14" i="3"/>
  <c r="F14" i="3" s="1"/>
  <c r="H14" i="3"/>
  <c r="K14" i="3"/>
  <c r="L14" i="3" s="1"/>
  <c r="N10" i="3"/>
  <c r="O10" i="3" s="1"/>
  <c r="N11" i="3"/>
  <c r="O11" i="3" s="1"/>
  <c r="N13" i="3"/>
  <c r="O13" i="3" s="1"/>
  <c r="N9" i="3"/>
  <c r="O9" i="3" s="1"/>
  <c r="O41" i="3"/>
  <c r="B47" i="3"/>
  <c r="E47" i="3"/>
  <c r="N47" i="3"/>
  <c r="H47" i="3"/>
  <c r="K47" i="3"/>
  <c r="D64" i="3" l="1"/>
  <c r="P31" i="3"/>
  <c r="F13" i="3"/>
  <c r="G31" i="3" s="1"/>
  <c r="B20" i="3"/>
  <c r="E16" i="3"/>
  <c r="H18" i="3"/>
  <c r="K17" i="3"/>
  <c r="K21" i="3"/>
  <c r="N19" i="3"/>
  <c r="B19" i="3"/>
  <c r="E17" i="3"/>
  <c r="E21" i="3"/>
  <c r="H19" i="3"/>
  <c r="K18" i="3"/>
  <c r="N16" i="3"/>
  <c r="N20" i="3"/>
  <c r="I9" i="3"/>
  <c r="J31" i="3" s="1"/>
  <c r="B18" i="3"/>
  <c r="E18" i="3"/>
  <c r="H20" i="3"/>
  <c r="K19" i="3"/>
  <c r="N17" i="3"/>
  <c r="B21" i="3"/>
  <c r="B17" i="3"/>
  <c r="E19" i="3"/>
  <c r="H17" i="3"/>
  <c r="K16" i="3"/>
  <c r="K20" i="3"/>
  <c r="N18" i="3"/>
  <c r="M31" i="3"/>
  <c r="C9" i="3"/>
  <c r="D31" i="3" s="1"/>
  <c r="A31" i="1"/>
  <c r="A32" i="1" s="1"/>
  <c r="A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权重算法
同一个掉落组ID内的权重之和为10000，则在该掉落组内根据权重随机选择一个道具
如果权重值总和不足10000，则有几率不掉落道具
物品id:物品数量:物品权重,物品id:物品数量:物品权重</t>
        </r>
      </text>
    </comment>
  </commentList>
</comments>
</file>

<file path=xl/sharedStrings.xml><?xml version="1.0" encoding="utf-8"?>
<sst xmlns="http://schemas.openxmlformats.org/spreadsheetml/2006/main" count="968" uniqueCount="566">
  <si>
    <t>掉落组ID</t>
  </si>
  <si>
    <t>itemid</t>
    <phoneticPr fontId="6" type="noConversion"/>
  </si>
  <si>
    <t>id</t>
    <phoneticPr fontId="6" type="noConversion"/>
  </si>
  <si>
    <t>掉落物品</t>
    <phoneticPr fontId="6" type="noConversion"/>
  </si>
  <si>
    <t>int</t>
    <phoneticPr fontId="6" type="noConversion"/>
  </si>
  <si>
    <t>object</t>
    <phoneticPr fontId="6" type="noConversion"/>
  </si>
  <si>
    <t>comment</t>
    <phoneticPr fontId="6" type="noConversion"/>
  </si>
  <si>
    <t>策划批注</t>
    <phoneticPr fontId="6" type="noConversion"/>
  </si>
  <si>
    <t>string</t>
    <phoneticPr fontId="6" type="noConversion"/>
  </si>
  <si>
    <t>初级粮票：使用后获得100000粮食</t>
  </si>
  <si>
    <t>中级粮票：使用后获得1000000粮食</t>
  </si>
  <si>
    <t>初级兵符：使用后获得100000士兵</t>
  </si>
  <si>
    <t>中级兵符：使用后获得1000000士兵</t>
  </si>
  <si>
    <t>高级兵符：使用后获得5000000士兵</t>
  </si>
  <si>
    <t>政绩礼包：使用获得100点政绩</t>
  </si>
  <si>
    <t>2:100000:10000</t>
    <phoneticPr fontId="6" type="noConversion"/>
  </si>
  <si>
    <t>2:1000000:10000</t>
    <phoneticPr fontId="6" type="noConversion"/>
  </si>
  <si>
    <t>2:5000000:10000</t>
    <phoneticPr fontId="6" type="noConversion"/>
  </si>
  <si>
    <t>3:100000:10000</t>
  </si>
  <si>
    <t>3:1000000:10000</t>
  </si>
  <si>
    <t>4:100000:10000</t>
  </si>
  <si>
    <t>4:1000000:10000</t>
  </si>
  <si>
    <t>4:5000000:10000</t>
  </si>
  <si>
    <t>5:100:10000</t>
    <phoneticPr fontId="6" type="noConversion"/>
  </si>
  <si>
    <t>300031:5:10000</t>
    <phoneticPr fontId="6" type="noConversion"/>
  </si>
  <si>
    <t>300011:5:10000</t>
    <phoneticPr fontId="6" type="noConversion"/>
  </si>
  <si>
    <t>100112:1:2500,100122:1:2500,100132:1:2500,100142:1:2500</t>
    <phoneticPr fontId="6" type="noConversion"/>
  </si>
  <si>
    <t>200131:1:10000</t>
    <phoneticPr fontId="6" type="noConversion"/>
  </si>
  <si>
    <t>从九品—正八品政务宝箱</t>
    <phoneticPr fontId="6" type="noConversion"/>
  </si>
  <si>
    <t>从七品—正六品政务宝箱</t>
    <phoneticPr fontId="6" type="noConversion"/>
  </si>
  <si>
    <t>300012:1:10000</t>
    <phoneticPr fontId="6" type="noConversion"/>
  </si>
  <si>
    <t>300032:1:10000</t>
    <phoneticPr fontId="6" type="noConversion"/>
  </si>
  <si>
    <t>200132:1:10000</t>
    <phoneticPr fontId="6" type="noConversion"/>
  </si>
  <si>
    <t>200011:3:2500,200021:3:2500,200031:3:2500,200041:3:2500</t>
    <phoneticPr fontId="6" type="noConversion"/>
  </si>
  <si>
    <t>从五品—从四品政务宝箱</t>
    <phoneticPr fontId="6" type="noConversion"/>
  </si>
  <si>
    <t>201011:1:3333,201021:1:3333,201031:1:3334</t>
    <phoneticPr fontId="6" type="noConversion"/>
  </si>
  <si>
    <t>200011:5:2500,200021:5:2500,200031:5:2500,200041:5:2500</t>
    <phoneticPr fontId="6" type="noConversion"/>
  </si>
  <si>
    <t>200133:1:10000</t>
    <phoneticPr fontId="6" type="noConversion"/>
  </si>
  <si>
    <t>200210:1:10000</t>
    <phoneticPr fontId="6" type="noConversion"/>
  </si>
  <si>
    <t>200254:4:10000</t>
    <phoneticPr fontId="6" type="noConversion"/>
  </si>
  <si>
    <t>正四品政务宝箱</t>
    <phoneticPr fontId="6" type="noConversion"/>
  </si>
  <si>
    <t>从三品—正一品政务宝箱</t>
    <phoneticPr fontId="6" type="noConversion"/>
  </si>
  <si>
    <t>201012:1:3333,201022:1:3333,201032:1:3334</t>
    <phoneticPr fontId="6" type="noConversion"/>
  </si>
  <si>
    <t>100011:1:2500,100021:1:2500,100031:1:2500,100041:1:2500</t>
    <phoneticPr fontId="6" type="noConversion"/>
  </si>
  <si>
    <t>200210:2:10000</t>
    <phoneticPr fontId="6" type="noConversion"/>
  </si>
  <si>
    <t>200134:1:10000</t>
    <phoneticPr fontId="6" type="noConversion"/>
  </si>
  <si>
    <t>200254:6:10000</t>
    <phoneticPr fontId="6" type="noConversion"/>
  </si>
  <si>
    <t>藏宝图1奖励box</t>
    <phoneticPr fontId="6" type="noConversion"/>
  </si>
  <si>
    <t>藏宝图2奖励box</t>
    <phoneticPr fontId="6" type="noConversion"/>
  </si>
  <si>
    <t>300011:1:10000</t>
  </si>
  <si>
    <t>300011:2:10000</t>
  </si>
  <si>
    <t>300011:3:10000</t>
  </si>
  <si>
    <t>300011:4:10000</t>
  </si>
  <si>
    <t>300011:5:10000</t>
  </si>
  <si>
    <t>300011:6:10000</t>
  </si>
  <si>
    <t>300011:7:10000</t>
  </si>
  <si>
    <t>300011:8:10000</t>
  </si>
  <si>
    <t>300011:9:10000</t>
  </si>
  <si>
    <t>300011:10:10000</t>
  </si>
  <si>
    <t>偶遇银票填充奖励</t>
    <phoneticPr fontId="6" type="noConversion"/>
  </si>
  <si>
    <t>100111:1:5000,100112:1:0,100113:1:0</t>
  </si>
  <si>
    <t>100111:1:10000,100112:1:0,100113:1:0</t>
  </si>
  <si>
    <t>100111:1:8500,100112:1:1500,100113:1:0</t>
  </si>
  <si>
    <t>100111:1:6500,100112:1:3500,100113:1:0</t>
  </si>
  <si>
    <t>100111:1:5000,100112:1:5000,100113:1:0</t>
  </si>
  <si>
    <t>100111:1:3500,100112:1:6500,100113:1:0</t>
  </si>
  <si>
    <t>100111:1:1500,100112:1:8500,100113:1:0</t>
  </si>
  <si>
    <t>100111:1:0,100112:1:10000,100113:1:0</t>
  </si>
  <si>
    <t>100111:1:0,100112:1:9200,100113:1:800</t>
  </si>
  <si>
    <t>100111:1:0,100112:1:8300,100113:1:1700</t>
  </si>
  <si>
    <t>100121:1:5000,100122:1:0,100123:1:0</t>
  </si>
  <si>
    <t>100121:1:10000,100122:1:0,100123:1:0</t>
  </si>
  <si>
    <t>100121:1:8500,100122:1:1500,100123:1:0</t>
  </si>
  <si>
    <t>100121:1:6500,100122:1:3500,100123:1:0</t>
  </si>
  <si>
    <t>100121:1:5000,100122:1:5000,100123:1:0</t>
  </si>
  <si>
    <t>100121:1:3500,100122:1:6500,100123:1:0</t>
  </si>
  <si>
    <t>100121:1:1500,100122:1:8500,100123:1:0</t>
  </si>
  <si>
    <t>100121:1:0,100122:1:10000,100123:1:0</t>
  </si>
  <si>
    <t>100121:1:0,100122:1:9200,100123:1:800</t>
  </si>
  <si>
    <t>100121:1:0,100122:1:8300,100123:1:1700</t>
  </si>
  <si>
    <t>100131:1:5000,100132:1:0,100133:1:0</t>
  </si>
  <si>
    <t>100131:1:10000,100132:1:0,100133:1:0</t>
  </si>
  <si>
    <t>100131:1:8500,100132:1:1500,100133:1:0</t>
  </si>
  <si>
    <t>100131:1:6500,100132:1:3500,100133:1:0</t>
  </si>
  <si>
    <t>100131:1:5000,100132:1:5000,100133:1:0</t>
  </si>
  <si>
    <t>100131:1:3500,100132:1:6500,100133:1:0</t>
  </si>
  <si>
    <t>100131:1:1500,100132:1:8500,100133:1:0</t>
  </si>
  <si>
    <t>100131:1:0,100132:1:10000,100133:1:0</t>
  </si>
  <si>
    <t>100131:1:0,100132:1:9200,100133:1:800</t>
  </si>
  <si>
    <t>100131:1:0,100132:1:8300,100133:1:1700</t>
  </si>
  <si>
    <t>100141:1:5000,100142:1:0,100143:1:0</t>
  </si>
  <si>
    <t>100141:1:10000,100142:1:0,100143:1:0</t>
  </si>
  <si>
    <t>100141:1:8500,100142:1:1500,100143:1:0</t>
  </si>
  <si>
    <t>100141:1:6500,100142:1:3500,100143:1:0</t>
  </si>
  <si>
    <t>100141:1:5000,100142:1:5000,100143:1:0</t>
  </si>
  <si>
    <t>100141:1:3500,100142:1:6500,100143:1:0</t>
  </si>
  <si>
    <t>100141:1:1500,100142:1:8500,100143:1:0</t>
  </si>
  <si>
    <t>100141:1:0,100142:1:10000,100143:1:0</t>
  </si>
  <si>
    <t>100141:1:0,100142:1:9200,100143:1:800</t>
  </si>
  <si>
    <t>100141:1:0,100142:1:8300,100143:1:1700</t>
  </si>
  <si>
    <t>200171:1:2000,200171:2:0</t>
  </si>
  <si>
    <t>200171:1:4000,200171:2:0</t>
  </si>
  <si>
    <t>200171:1:6000,200171:2:0</t>
  </si>
  <si>
    <t>200171:1:8000,200171:2:0</t>
  </si>
  <si>
    <t>200171:1:10000,200171:2:0</t>
  </si>
  <si>
    <t>200171:1:8000,200171:2:2000</t>
  </si>
  <si>
    <t>200171:1:6000,200171:2:4000</t>
  </si>
  <si>
    <t>200171:1:4000,200171:2:6000</t>
  </si>
  <si>
    <t>200171:1:2000,200171:2:8000</t>
  </si>
  <si>
    <t>200171:1:0,200171:2:10000</t>
  </si>
  <si>
    <t>200121:1:2000,200121:2:0</t>
  </si>
  <si>
    <t>200121:1:4000,200121:2:0</t>
  </si>
  <si>
    <t>200121:1:6000,200121:2:0</t>
  </si>
  <si>
    <t>200121:1:8000,200121:2:0</t>
  </si>
  <si>
    <t>200121:1:10000,200121:2:0</t>
  </si>
  <si>
    <t>200121:1:8000,200121:2:2000</t>
  </si>
  <si>
    <t>200121:1:6000,200121:2:4000</t>
  </si>
  <si>
    <t>200121:1:4000,200121:2:6000</t>
  </si>
  <si>
    <t>200121:1:2000,200121:2:8000</t>
  </si>
  <si>
    <t>200121:1:0,200121:2:10000</t>
  </si>
  <si>
    <t>200133:1:2000,200133:2:0</t>
  </si>
  <si>
    <t>200133:1:4000,200133:2:0</t>
  </si>
  <si>
    <t>200133:1:6000,200133:2:0</t>
  </si>
  <si>
    <t>200133:1:8000,200133:2:0</t>
  </si>
  <si>
    <t>200133:1:10000,200133:2:0</t>
  </si>
  <si>
    <t>200133:1:8000,200133:2:2000</t>
  </si>
  <si>
    <t>200133:1:6000,200133:2:4000</t>
  </si>
  <si>
    <t>200133:1:4000,200133:2:6000</t>
  </si>
  <si>
    <t>200133:1:2000,200133:2:8000</t>
  </si>
  <si>
    <t>200133:1:0,200133:2:10000</t>
  </si>
  <si>
    <t>偶遇体力填充奖励</t>
    <phoneticPr fontId="6" type="noConversion"/>
  </si>
  <si>
    <r>
      <t>6</t>
    </r>
    <r>
      <rPr>
        <sz val="9"/>
        <color theme="1"/>
        <rFont val="微软雅黑"/>
        <family val="2"/>
        <charset val="134"/>
      </rPr>
      <t>:3:10000</t>
    </r>
    <phoneticPr fontId="6" type="noConversion"/>
  </si>
  <si>
    <r>
      <t>累计寻访次数奖励b</t>
    </r>
    <r>
      <rPr>
        <sz val="9"/>
        <color theme="1"/>
        <rFont val="微软雅黑"/>
        <family val="2"/>
        <charset val="134"/>
      </rPr>
      <t>ox</t>
    </r>
    <phoneticPr fontId="6" type="noConversion"/>
  </si>
  <si>
    <r>
      <t>5</t>
    </r>
    <r>
      <rPr>
        <sz val="9"/>
        <color theme="1"/>
        <rFont val="微软雅黑"/>
        <family val="2"/>
        <charset val="134"/>
      </rPr>
      <t>:25:10000</t>
    </r>
    <phoneticPr fontId="6" type="noConversion"/>
  </si>
  <si>
    <t>5:36:10000</t>
    <phoneticPr fontId="6" type="noConversion"/>
  </si>
  <si>
    <t>5:49:10000</t>
    <phoneticPr fontId="6" type="noConversion"/>
  </si>
  <si>
    <t>5:64:10000</t>
    <phoneticPr fontId="6" type="noConversion"/>
  </si>
  <si>
    <r>
      <t>正确判案额外奖励b</t>
    </r>
    <r>
      <rPr>
        <sz val="9"/>
        <color theme="1"/>
        <rFont val="微软雅黑"/>
        <family val="2"/>
        <charset val="134"/>
      </rPr>
      <t>ox</t>
    </r>
    <phoneticPr fontId="6" type="noConversion"/>
  </si>
  <si>
    <t>初级银票：使用后获得100000铜钱</t>
  </si>
  <si>
    <t>中级银票：使用后获得1000000铜钱</t>
  </si>
  <si>
    <t>高级银票：使用后获得5000000铜钱</t>
  </si>
  <si>
    <t>幸运银票：使用后随机奖励88888、188888、388888、588888、888888、1888888、3888888、5888888、8888888铜钱</t>
  </si>
  <si>
    <t>300011:1:10000</t>
    <phoneticPr fontId="6" type="noConversion"/>
  </si>
  <si>
    <t>300011:1:5000,500012:1:5000</t>
    <phoneticPr fontId="6" type="noConversion"/>
  </si>
  <si>
    <t>500012:1:5000,500013:1:5000</t>
    <phoneticPr fontId="6" type="noConversion"/>
  </si>
  <si>
    <t>好友银两赠礼奖励1</t>
    <phoneticPr fontId="6" type="noConversion"/>
  </si>
  <si>
    <t>好友银两赠礼奖励2</t>
  </si>
  <si>
    <t>好友银两赠礼奖励3</t>
  </si>
  <si>
    <t>500013:1:10000</t>
    <phoneticPr fontId="6" type="noConversion"/>
  </si>
  <si>
    <t>好友银两赠礼奖励4</t>
    <phoneticPr fontId="6" type="noConversion"/>
  </si>
  <si>
    <t>好友精致赠礼奖励1</t>
    <phoneticPr fontId="6" type="noConversion"/>
  </si>
  <si>
    <t>好友精致赠礼奖励2</t>
    <phoneticPr fontId="6" type="noConversion"/>
  </si>
  <si>
    <t>好友精致赠礼奖励3</t>
    <phoneticPr fontId="6" type="noConversion"/>
  </si>
  <si>
    <t>好友精致赠礼奖励4</t>
    <phoneticPr fontId="6" type="noConversion"/>
  </si>
  <si>
    <t>好友豪华赠礼奖励1</t>
    <phoneticPr fontId="6" type="noConversion"/>
  </si>
  <si>
    <t>好友豪华赠礼奖励2</t>
    <phoneticPr fontId="6" type="noConversion"/>
  </si>
  <si>
    <t>好友豪华赠礼奖励3</t>
    <phoneticPr fontId="6" type="noConversion"/>
  </si>
  <si>
    <t>好友豪华赠礼奖励4</t>
    <phoneticPr fontId="6" type="noConversion"/>
  </si>
  <si>
    <t>元宝赴宴奖励</t>
    <phoneticPr fontId="6" type="noConversion"/>
  </si>
  <si>
    <t>道具赴宴奖励</t>
    <phoneticPr fontId="6" type="noConversion"/>
  </si>
  <si>
    <t>200133:1:4000,200134:1:2000,200191:1:2000,200201:1:2000</t>
    <phoneticPr fontId="6" type="noConversion"/>
  </si>
  <si>
    <r>
      <t>200134:1:2000,200191:1:2000,200201:1:2000</t>
    </r>
    <r>
      <rPr>
        <sz val="9"/>
        <color theme="1"/>
        <rFont val="微软雅黑"/>
        <family val="2"/>
        <charset val="134"/>
      </rPr>
      <t>,200192:1:2000,200202:1:2000</t>
    </r>
    <phoneticPr fontId="6" type="noConversion"/>
  </si>
  <si>
    <r>
      <t>201013</t>
    </r>
    <r>
      <rPr>
        <sz val="9"/>
        <color theme="1"/>
        <rFont val="微软雅黑"/>
        <family val="2"/>
        <charset val="134"/>
      </rPr>
      <t>:1:10000</t>
    </r>
    <phoneticPr fontId="6" type="noConversion"/>
  </si>
  <si>
    <t>201023:1:10000</t>
    <phoneticPr fontId="6" type="noConversion"/>
  </si>
  <si>
    <t>201033:1:10000</t>
    <phoneticPr fontId="6" type="noConversion"/>
  </si>
  <si>
    <t>201012:1:10000</t>
    <phoneticPr fontId="6" type="noConversion"/>
  </si>
  <si>
    <t>201022:1:10000</t>
    <phoneticPr fontId="6" type="noConversion"/>
  </si>
  <si>
    <t>201032:1:10000</t>
    <phoneticPr fontId="6" type="noConversion"/>
  </si>
  <si>
    <t>201011:1:10000</t>
    <phoneticPr fontId="6" type="noConversion"/>
  </si>
  <si>
    <t>201021:1:10000</t>
    <phoneticPr fontId="6" type="noConversion"/>
  </si>
  <si>
    <t>201031:1:10000</t>
    <phoneticPr fontId="6" type="noConversion"/>
  </si>
  <si>
    <t>伯爵封爵宝箱</t>
  </si>
  <si>
    <t>子爵封爵宝箱</t>
  </si>
  <si>
    <t>男爵封爵宝箱</t>
  </si>
  <si>
    <t>伯爵随机宝箱</t>
  </si>
  <si>
    <t>子爵随机宝箱</t>
  </si>
  <si>
    <t>男爵随机宝箱</t>
  </si>
  <si>
    <t>201013:1:3333,201023:1:3333,201033:1:3334</t>
    <phoneticPr fontId="6" type="noConversion"/>
  </si>
  <si>
    <t>201012:1:3333,201022:1:3333,201032:1:3334</t>
    <phoneticPr fontId="6" type="noConversion"/>
  </si>
  <si>
    <t>201011:1:3333,201021:1:3333,201031:1:3334</t>
    <phoneticPr fontId="6" type="noConversion"/>
  </si>
  <si>
    <t>日常任务活跃宝箱1</t>
    <phoneticPr fontId="6" type="noConversion"/>
  </si>
  <si>
    <t>日常任务活跃宝箱2</t>
    <phoneticPr fontId="6" type="noConversion"/>
  </si>
  <si>
    <t>日常任务活跃宝箱3</t>
    <phoneticPr fontId="6" type="noConversion"/>
  </si>
  <si>
    <t>日常任务活跃宝箱4</t>
    <phoneticPr fontId="6" type="noConversion"/>
  </si>
  <si>
    <t>2:280000:10000</t>
    <phoneticPr fontId="6" type="noConversion"/>
  </si>
  <si>
    <t>4:280000:10000</t>
    <phoneticPr fontId="6" type="noConversion"/>
  </si>
  <si>
    <t>2:880000:10000</t>
    <phoneticPr fontId="6" type="noConversion"/>
  </si>
  <si>
    <t>4:880000:10000</t>
    <phoneticPr fontId="6" type="noConversion"/>
  </si>
  <si>
    <t>论战连胜抽卡1</t>
    <phoneticPr fontId="6" type="noConversion"/>
  </si>
  <si>
    <t>论战连胜抽卡2</t>
  </si>
  <si>
    <t>论战连胜抽卡3</t>
  </si>
  <si>
    <t>论战连胜抽卡4</t>
  </si>
  <si>
    <t>论战连胜抽卡5</t>
  </si>
  <si>
    <t>论战连胜抽卡6</t>
  </si>
  <si>
    <t>论战连胜抽卡7</t>
  </si>
  <si>
    <t>200061:1:3000,100151:1:5000,200051:1:2000</t>
    <phoneticPr fontId="6" type="noConversion"/>
  </si>
  <si>
    <t>200061:1:3000,100151:1:5000,200051:1:2000</t>
    <phoneticPr fontId="6" type="noConversion"/>
  </si>
  <si>
    <t>200061:1:3000,100151:1:4000,200051:1:2000,200221:1:1000</t>
    <phoneticPr fontId="6" type="noConversion"/>
  </si>
  <si>
    <t>200061:1:3000,100151:1:4000,200051:1:2000,200221:1:1000</t>
    <phoneticPr fontId="6" type="noConversion"/>
  </si>
  <si>
    <t>200061:1:3000,100151:1:3000,200051:1:2000,200221:1:1000,200062:1:1000</t>
    <phoneticPr fontId="6" type="noConversion"/>
  </si>
  <si>
    <t>200311:1:10000</t>
  </si>
  <si>
    <t>100111:1:2500,100121:1:2500,100131:1:2500,100141:1:2500</t>
    <phoneticPr fontId="6" type="noConversion"/>
  </si>
  <si>
    <t>500011:1:3500,500012:1:3000,300011:1:3500</t>
    <phoneticPr fontId="6" type="noConversion"/>
  </si>
  <si>
    <t>500031:1:3500,500032:1:3000,300031:1:3500</t>
    <phoneticPr fontId="6" type="noConversion"/>
  </si>
  <si>
    <t>日常随机剧情奖励</t>
    <phoneticPr fontId="6" type="noConversion"/>
  </si>
  <si>
    <t>张子玉</t>
  </si>
  <si>
    <t>地保</t>
  </si>
  <si>
    <t>酷吏</t>
  </si>
  <si>
    <t>阿九姑娘</t>
  </si>
  <si>
    <t>赵铁匠</t>
  </si>
  <si>
    <t>秦操</t>
  </si>
  <si>
    <t>店小二</t>
  </si>
  <si>
    <t>金镶玉</t>
  </si>
  <si>
    <t>黄莺莺</t>
  </si>
  <si>
    <t>200191:1:2000,200191:2:0</t>
  </si>
  <si>
    <t>200191:1:4000,200191:2:0</t>
  </si>
  <si>
    <t>200191:1:6000,200191:2:0</t>
  </si>
  <si>
    <t>200191:1:8000,200191:2:0</t>
  </si>
  <si>
    <t>200191:1:10000,200191:2:0</t>
  </si>
  <si>
    <t>200191:1:8000,200191:2:2000</t>
  </si>
  <si>
    <t>200191:1:6000,200191:2:4000</t>
  </si>
  <si>
    <t>200191:1:4000,200191:2:6000</t>
  </si>
  <si>
    <t>200191:1:2000,200191:2:8000</t>
  </si>
  <si>
    <t>200191:1:0,200191:2:10000</t>
  </si>
  <si>
    <t>200201:1:2000,200201:2:0</t>
  </si>
  <si>
    <t>200201:1:4000,200201:2:0</t>
  </si>
  <si>
    <t>200201:1:6000,200201:2:0</t>
  </si>
  <si>
    <t>200201:1:8000,200201:2:0</t>
  </si>
  <si>
    <t>200201:1:10000,200201:2:0</t>
  </si>
  <si>
    <t>200201:1:8000,200201:2:2000</t>
  </si>
  <si>
    <t>200201:1:6000,200201:2:4000</t>
  </si>
  <si>
    <t>200201:1:4000,200201:2:6000</t>
  </si>
  <si>
    <t>200201:1:2000,200201:2:8000</t>
  </si>
  <si>
    <t>200201:1:0,200201:2:10000</t>
  </si>
  <si>
    <r>
      <t>1:188:2000,1:288:2000,1:388:2000,1:588:2000,1:888</t>
    </r>
    <r>
      <rPr>
        <sz val="9"/>
        <color theme="1"/>
        <rFont val="微软雅黑"/>
        <family val="2"/>
        <charset val="134"/>
      </rPr>
      <t>:</t>
    </r>
    <r>
      <rPr>
        <sz val="9"/>
        <color theme="1"/>
        <rFont val="微软雅黑"/>
        <family val="2"/>
        <charset val="134"/>
      </rPr>
      <t>2000</t>
    </r>
    <phoneticPr fontId="6" type="noConversion"/>
  </si>
  <si>
    <r>
      <t>1:188:2000,1:288:2000,1:388:2000,1:588:2000,1:888</t>
    </r>
    <r>
      <rPr>
        <sz val="9"/>
        <color theme="1"/>
        <rFont val="微软雅黑"/>
        <family val="2"/>
        <charset val="134"/>
      </rPr>
      <t>:</t>
    </r>
    <r>
      <rPr>
        <sz val="9"/>
        <color theme="1"/>
        <rFont val="微软雅黑"/>
        <family val="2"/>
        <charset val="134"/>
      </rPr>
      <t>2000</t>
    </r>
    <phoneticPr fontId="6" type="noConversion"/>
  </si>
  <si>
    <r>
      <t>1:188:2000,1:288:2000,1:388:2000,1:588:2000,1:888</t>
    </r>
    <r>
      <rPr>
        <sz val="9"/>
        <color theme="1"/>
        <rFont val="微软雅黑"/>
        <family val="2"/>
        <charset val="134"/>
      </rPr>
      <t>:</t>
    </r>
    <r>
      <rPr>
        <sz val="9"/>
        <color theme="1"/>
        <rFont val="微软雅黑"/>
        <family val="2"/>
        <charset val="134"/>
      </rPr>
      <t>2000</t>
    </r>
    <phoneticPr fontId="6" type="noConversion"/>
  </si>
  <si>
    <t>100154:1:3333,100051:1:3333,200134:1:3334</t>
    <phoneticPr fontId="6" type="noConversion"/>
  </si>
  <si>
    <t>100154:1:3333,100051:1:3333,200134:1:3334</t>
    <phoneticPr fontId="6" type="noConversion"/>
  </si>
  <si>
    <t>官斗随机奖励</t>
    <phoneticPr fontId="6" type="noConversion"/>
  </si>
  <si>
    <t>200171:1:10000</t>
    <phoneticPr fontId="6" type="noConversion"/>
  </si>
  <si>
    <t>200071:1:10000</t>
    <phoneticPr fontId="6" type="noConversion"/>
  </si>
  <si>
    <t>200121:1:10000</t>
    <phoneticPr fontId="6" type="noConversion"/>
  </si>
  <si>
    <t>200261:1:10000</t>
    <phoneticPr fontId="6" type="noConversion"/>
  </si>
  <si>
    <t>官斗特殊奖励1</t>
    <phoneticPr fontId="6" type="noConversion"/>
  </si>
  <si>
    <t>官斗特殊奖励2</t>
  </si>
  <si>
    <t>官斗特殊奖励3</t>
  </si>
  <si>
    <t>官斗特殊奖励4</t>
  </si>
  <si>
    <t>100111:1:2250,100121:1:2250,100131:1:2250,100141:1:2250,200261:1:1000</t>
    <phoneticPr fontId="6" type="noConversion"/>
  </si>
  <si>
    <t>初级杂学书册</t>
  </si>
  <si>
    <t>中级杂学书册</t>
  </si>
  <si>
    <t>小学识卷轴</t>
  </si>
  <si>
    <t>银发簪</t>
  </si>
  <si>
    <t>木发簪</t>
  </si>
  <si>
    <t>高级杂学书册</t>
  </si>
  <si>
    <t>资质碎片</t>
  </si>
  <si>
    <t>大学识卷轴</t>
  </si>
  <si>
    <t>翡翠发簪</t>
  </si>
  <si>
    <t>特级杂学书册</t>
  </si>
  <si>
    <t>资质丹</t>
  </si>
  <si>
    <t>大学识卷轴</t>
    <phoneticPr fontId="6" type="noConversion"/>
  </si>
  <si>
    <t>id</t>
  </si>
  <si>
    <t>name</t>
  </si>
  <si>
    <t>道具id</t>
  </si>
  <si>
    <t>道具名称</t>
  </si>
  <si>
    <t>int</t>
  </si>
  <si>
    <t>string</t>
  </si>
  <si>
    <t>统帅资质丹</t>
  </si>
  <si>
    <t>智力资质丹</t>
  </si>
  <si>
    <t>政治资质丹</t>
  </si>
  <si>
    <t>魅力资质丹</t>
  </si>
  <si>
    <t>初级统帅书册</t>
  </si>
  <si>
    <t>中级统帅书册</t>
  </si>
  <si>
    <t>高级统帅书册</t>
  </si>
  <si>
    <t>特级统帅书册</t>
  </si>
  <si>
    <t>初级智力书册</t>
  </si>
  <si>
    <t>中级智力书册</t>
  </si>
  <si>
    <t>高级智力书册</t>
  </si>
  <si>
    <t>特级智力书册</t>
  </si>
  <si>
    <t>初级政治书册</t>
  </si>
  <si>
    <t>中级政治书册</t>
  </si>
  <si>
    <t>高级政治书册</t>
  </si>
  <si>
    <t>特级政治书册</t>
  </si>
  <si>
    <t>初级魅力书册</t>
  </si>
  <si>
    <t>中级魅力书册</t>
  </si>
  <si>
    <t>高级魅力书册</t>
  </si>
  <si>
    <t>特级魅力书册</t>
  </si>
  <si>
    <t>资质碎片●统</t>
  </si>
  <si>
    <t>资质碎片●智</t>
  </si>
  <si>
    <t>资质碎片●政</t>
  </si>
  <si>
    <t>资质碎片●魅</t>
  </si>
  <si>
    <t>中学识卷轴</t>
  </si>
  <si>
    <t>体力散</t>
  </si>
  <si>
    <t>寻访腰牌</t>
  </si>
  <si>
    <t>普通木材</t>
  </si>
  <si>
    <t>良质木材</t>
  </si>
  <si>
    <t>优质木材</t>
  </si>
  <si>
    <t>特级木材</t>
  </si>
  <si>
    <t>普通石料</t>
  </si>
  <si>
    <t>良质石料</t>
  </si>
  <si>
    <t>优质石料</t>
  </si>
  <si>
    <t>特级石料</t>
  </si>
  <si>
    <t>普通黏土</t>
  </si>
  <si>
    <t>良质黏土</t>
  </si>
  <si>
    <t>优质黏土</t>
  </si>
  <si>
    <t>特级黏土</t>
  </si>
  <si>
    <t>精力散</t>
  </si>
  <si>
    <t>金发簪</t>
  </si>
  <si>
    <t>青瓷花瓶</t>
  </si>
  <si>
    <t>苏绣屏风</t>
  </si>
  <si>
    <t>贵妃软塌</t>
  </si>
  <si>
    <t>活力散</t>
  </si>
  <si>
    <t>莲花银镯</t>
  </si>
  <si>
    <t>缠枝金镯</t>
  </si>
  <si>
    <t>龙凤玉环</t>
  </si>
  <si>
    <t>红玉手镯</t>
  </si>
  <si>
    <t>美味佳肴</t>
  </si>
  <si>
    <t>山珍海味</t>
  </si>
  <si>
    <t>桂花酒</t>
  </si>
  <si>
    <t>葡萄酒</t>
  </si>
  <si>
    <t>赴宴礼盒碎片</t>
  </si>
  <si>
    <t>赴宴礼盒</t>
  </si>
  <si>
    <t>出使符节</t>
  </si>
  <si>
    <t>论战函</t>
  </si>
  <si>
    <t>出战令</t>
  </si>
  <si>
    <t>奏本</t>
  </si>
  <si>
    <t>奏折</t>
  </si>
  <si>
    <t>笏板</t>
  </si>
  <si>
    <t>玉板</t>
  </si>
  <si>
    <t>判符</t>
  </si>
  <si>
    <t>征收文牒</t>
  </si>
  <si>
    <t>强盟卡</t>
  </si>
  <si>
    <t>高级强盟卡</t>
  </si>
  <si>
    <t>奇珍异宝</t>
  </si>
  <si>
    <t>稀世珍宝</t>
  </si>
  <si>
    <t>绝世至宝</t>
  </si>
  <si>
    <t>良友之礼</t>
  </si>
  <si>
    <t>挚友之礼</t>
  </si>
  <si>
    <t>谋略锦囊</t>
  </si>
  <si>
    <t>美颜散</t>
  </si>
  <si>
    <t>摇钱树1-1</t>
  </si>
  <si>
    <t>摇钱树1-2</t>
  </si>
  <si>
    <t>摇钱树1-3</t>
  </si>
  <si>
    <t>摇钱树1-4</t>
  </si>
  <si>
    <t>摇钱树2-1</t>
  </si>
  <si>
    <t>摇钱树2-2</t>
  </si>
  <si>
    <t>摇钱树2-3</t>
  </si>
  <si>
    <t>摇钱树2-4</t>
  </si>
  <si>
    <t>摇钱树3-1</t>
  </si>
  <si>
    <t>摇钱树3-2</t>
  </si>
  <si>
    <t>摇钱树3-3</t>
  </si>
  <si>
    <t>摇钱树3-4</t>
  </si>
  <si>
    <t>摇钱树4-1</t>
  </si>
  <si>
    <t>摇钱树4-2</t>
  </si>
  <si>
    <t>摇钱树4-3</t>
  </si>
  <si>
    <t>摇钱树4-4</t>
  </si>
  <si>
    <t>小钱袋</t>
  </si>
  <si>
    <t>大钱袋</t>
  </si>
  <si>
    <t>钱庄存票</t>
  </si>
  <si>
    <t>珍奇古董</t>
  </si>
  <si>
    <t>稀世宝箱</t>
  </si>
  <si>
    <t>琉璃指环</t>
  </si>
  <si>
    <t>玛瑙指环</t>
  </si>
  <si>
    <t>白玉指环</t>
  </si>
  <si>
    <t>水晶指环</t>
  </si>
  <si>
    <t>犀角指环</t>
  </si>
  <si>
    <t>琥珀指环</t>
  </si>
  <si>
    <t>翡翠指环</t>
  </si>
  <si>
    <t>琉璃杯</t>
  </si>
  <si>
    <t>玛瑙杯</t>
  </si>
  <si>
    <t>白玉杯</t>
  </si>
  <si>
    <t>水晶杯</t>
  </si>
  <si>
    <t>犀角杯</t>
  </si>
  <si>
    <t>琥珀杯</t>
  </si>
  <si>
    <t>翡翠杯</t>
  </si>
  <si>
    <t>琉璃剑</t>
  </si>
  <si>
    <t>玛瑙剑</t>
  </si>
  <si>
    <t>白玉剑</t>
  </si>
  <si>
    <t>水晶剑</t>
  </si>
  <si>
    <t>犀角剑</t>
  </si>
  <si>
    <t>琥珀剑</t>
  </si>
  <si>
    <t>翡翠剑</t>
  </si>
  <si>
    <t>豪杰英魂碎片</t>
  </si>
  <si>
    <t>豪杰英魂</t>
  </si>
  <si>
    <t>豪杰圣魂碎片</t>
  </si>
  <si>
    <t>豪杰圣魂</t>
  </si>
  <si>
    <t>豪杰神魂碎片</t>
  </si>
  <si>
    <t>豪杰神魂</t>
  </si>
  <si>
    <t>少量铜钱</t>
  </si>
  <si>
    <t>大量铜钱</t>
  </si>
  <si>
    <t>海量铜钱</t>
  </si>
  <si>
    <t>幸运钱袋</t>
  </si>
  <si>
    <t>少量粮食</t>
  </si>
  <si>
    <t>大量粮食</t>
  </si>
  <si>
    <t>少量士兵</t>
  </si>
  <si>
    <t>大量士兵</t>
  </si>
  <si>
    <t>海量士兵</t>
  </si>
  <si>
    <t>幸运虎符</t>
  </si>
  <si>
    <t>政绩礼包</t>
  </si>
  <si>
    <t>1阶征税令</t>
  </si>
  <si>
    <t>2阶征税令</t>
  </si>
  <si>
    <t>3阶征税令</t>
  </si>
  <si>
    <t>4阶征税令</t>
  </si>
  <si>
    <t>5阶征税令</t>
  </si>
  <si>
    <t>1阶虎符</t>
  </si>
  <si>
    <t>2阶虎符</t>
  </si>
  <si>
    <t>3阶虎符</t>
  </si>
  <si>
    <t>4阶虎符</t>
  </si>
  <si>
    <t>5阶虎符</t>
  </si>
  <si>
    <t>初级红包</t>
  </si>
  <si>
    <t>中级红包</t>
  </si>
  <si>
    <t>高级红包</t>
  </si>
  <si>
    <t>至尊红包</t>
  </si>
  <si>
    <t>联盟初级红包</t>
  </si>
  <si>
    <t>联盟中级红包</t>
  </si>
  <si>
    <t>联盟高级红包</t>
  </si>
  <si>
    <t>联盟至尊红包</t>
  </si>
  <si>
    <t>元宝</t>
    <phoneticPr fontId="6" type="noConversion"/>
  </si>
  <si>
    <t>铜钱</t>
    <phoneticPr fontId="6" type="noConversion"/>
  </si>
  <si>
    <t>铜钱</t>
    <phoneticPr fontId="6" type="noConversion"/>
  </si>
  <si>
    <r>
      <t>i</t>
    </r>
    <r>
      <rPr>
        <sz val="9"/>
        <color theme="1"/>
        <rFont val="微软雅黑"/>
        <family val="2"/>
        <charset val="134"/>
      </rPr>
      <t>d</t>
    </r>
  </si>
  <si>
    <t>名称</t>
  </si>
  <si>
    <t>单位价值</t>
  </si>
  <si>
    <t>权重</t>
    <phoneticPr fontId="6" type="noConversion"/>
  </si>
  <si>
    <t>小钱袋</t>
    <phoneticPr fontId="6" type="noConversion"/>
  </si>
  <si>
    <t>大钱袋</t>
    <phoneticPr fontId="6" type="noConversion"/>
  </si>
  <si>
    <t>钱庄存票</t>
    <phoneticPr fontId="6" type="noConversion"/>
  </si>
  <si>
    <t>珍奇古董</t>
    <phoneticPr fontId="6" type="noConversion"/>
  </si>
  <si>
    <t>稀世宝箱</t>
    <phoneticPr fontId="6" type="noConversion"/>
  </si>
  <si>
    <t>1:8888:2000</t>
  </si>
  <si>
    <t>1:8888:3000</t>
  </si>
  <si>
    <t>,</t>
    <phoneticPr fontId="6" type="noConversion"/>
  </si>
  <si>
    <t>,1:8888:2000</t>
  </si>
  <si>
    <t>,1:8888:3000</t>
  </si>
  <si>
    <t/>
  </si>
  <si>
    <t>100151:1:2600</t>
  </si>
  <si>
    <t>100152:1:1500</t>
  </si>
  <si>
    <t>100152:1:1700</t>
  </si>
  <si>
    <t>100153:1:2500</t>
  </si>
  <si>
    <t>100153:1:1500</t>
  </si>
  <si>
    <t>100152:1:1600</t>
  </si>
  <si>
    <t>100154:1:2000</t>
  </si>
  <si>
    <t>100154:1:2200</t>
  </si>
  <si>
    <t>200061:1:1100</t>
  </si>
  <si>
    <t>200051:1:1500</t>
  </si>
  <si>
    <t>200051:1:3000</t>
  </si>
  <si>
    <t>200051:1:2500</t>
  </si>
  <si>
    <t>100051:1:2500</t>
  </si>
  <si>
    <t>200132:1:1100</t>
  </si>
  <si>
    <t>200061:1:1500</t>
  </si>
  <si>
    <t>200063:1:1200</t>
  </si>
  <si>
    <t>100051:1:1000</t>
  </si>
  <si>
    <t>200063:1:1800</t>
  </si>
  <si>
    <t>200131:1:1600</t>
  </si>
  <si>
    <t>200132:1:1000</t>
  </si>
  <si>
    <t>200134:1:1600</t>
  </si>
  <si>
    <t>200063:1:1000</t>
  </si>
  <si>
    <t>200134:1:2000</t>
  </si>
  <si>
    <t>200134:1:1000</t>
  </si>
  <si>
    <t>,100152:1:1600</t>
  </si>
  <si>
    <t>,100153:1:1500</t>
  </si>
  <si>
    <t>,100153:1:2500</t>
  </si>
  <si>
    <t>,100154:1:2000</t>
  </si>
  <si>
    <t>,100154:1:2200</t>
  </si>
  <si>
    <t>,200061:1:1100</t>
  </si>
  <si>
    <t>,200051:1:1500</t>
  </si>
  <si>
    <t>,200051:1:3000</t>
  </si>
  <si>
    <t>,200051:1:2500</t>
  </si>
  <si>
    <t>,100051:1:2500</t>
  </si>
  <si>
    <t>,200132:1:1100</t>
  </si>
  <si>
    <t>,200061:1:1500</t>
  </si>
  <si>
    <t>,200063:1:1200</t>
  </si>
  <si>
    <t>,100051:1:1000</t>
  </si>
  <si>
    <t>,200063:1:1800</t>
  </si>
  <si>
    <t>,200131:1:1600</t>
  </si>
  <si>
    <t>,200132:1:1000</t>
  </si>
  <si>
    <t>,200134:1:1600</t>
  </si>
  <si>
    <t>,200063:1:1000</t>
  </si>
  <si>
    <t>,200134:1:2000</t>
  </si>
  <si>
    <t>,200134:1:1000</t>
  </si>
  <si>
    <t>100152:1:1700,100153:1:2500,200051:1:3000,200063:1:1200,200134:1:1600</t>
    <phoneticPr fontId="6" type="noConversion"/>
  </si>
  <si>
    <t>100153:1:2500,100154:1:2000,200051:1:2500,100051:1:1000,200063:1:1000,200134:1:1000</t>
    <phoneticPr fontId="6" type="noConversion"/>
  </si>
  <si>
    <t>铁矿石</t>
    <phoneticPr fontId="6" type="noConversion"/>
  </si>
  <si>
    <t>银矿石</t>
    <phoneticPr fontId="6" type="noConversion"/>
  </si>
  <si>
    <t>金矿石</t>
    <phoneticPr fontId="6" type="noConversion"/>
  </si>
  <si>
    <t>玉矿石</t>
    <phoneticPr fontId="6" type="noConversion"/>
  </si>
  <si>
    <t>铜宝箱</t>
    <phoneticPr fontId="6" type="noConversion"/>
  </si>
  <si>
    <t>铁宝箱</t>
    <phoneticPr fontId="6" type="noConversion"/>
  </si>
  <si>
    <t>银宝箱</t>
    <phoneticPr fontId="6" type="noConversion"/>
  </si>
  <si>
    <t>金宝箱</t>
    <phoneticPr fontId="6" type="noConversion"/>
  </si>
  <si>
    <t>玉宝箱</t>
    <phoneticPr fontId="6" type="noConversion"/>
  </si>
  <si>
    <t>500013:1:10000</t>
    <phoneticPr fontId="6" type="noConversion"/>
  </si>
  <si>
    <t>100153:1:1500,100154:1:2200,100051:1:2500,200063:1:1800,200134:1:2000</t>
    <phoneticPr fontId="6" type="noConversion"/>
  </si>
  <si>
    <t>500013:1:5000,500033:1:5000</t>
    <phoneticPr fontId="6" type="noConversion"/>
  </si>
  <si>
    <t>铜矿石</t>
    <phoneticPr fontId="6" type="noConversion"/>
  </si>
  <si>
    <t>200051:1:10000</t>
    <phoneticPr fontId="6" type="noConversion"/>
  </si>
  <si>
    <t>300071:1:10000</t>
    <phoneticPr fontId="6" type="noConversion"/>
  </si>
  <si>
    <t>银矿石</t>
    <phoneticPr fontId="6" type="noConversion"/>
  </si>
  <si>
    <t>200051:4:10000</t>
    <phoneticPr fontId="6" type="noConversion"/>
  </si>
  <si>
    <t>300061:1:10000</t>
    <phoneticPr fontId="6" type="noConversion"/>
  </si>
  <si>
    <t>100051:1:10000</t>
    <phoneticPr fontId="6" type="noConversion"/>
  </si>
  <si>
    <t>300061:2:10000</t>
    <phoneticPr fontId="6" type="noConversion"/>
  </si>
  <si>
    <t>100051:3:10000</t>
    <phoneticPr fontId="6" type="noConversion"/>
  </si>
  <si>
    <t>玉矿石</t>
    <phoneticPr fontId="6" type="noConversion"/>
  </si>
  <si>
    <t>300062:1:10000</t>
    <phoneticPr fontId="6" type="noConversion"/>
  </si>
  <si>
    <t>500031:1:5000,500011:1:5000</t>
    <phoneticPr fontId="6" type="noConversion"/>
  </si>
  <si>
    <t>铁宝箱</t>
    <phoneticPr fontId="6" type="noConversion"/>
  </si>
  <si>
    <t>500012:1:10000</t>
    <phoneticPr fontId="6" type="noConversion"/>
  </si>
  <si>
    <t>银宝箱</t>
    <phoneticPr fontId="6" type="noConversion"/>
  </si>
  <si>
    <t>100051:1:10000</t>
    <phoneticPr fontId="6" type="noConversion"/>
  </si>
  <si>
    <t>500014:1:10000</t>
    <phoneticPr fontId="6" type="noConversion"/>
  </si>
  <si>
    <t>100051:3:10000</t>
    <phoneticPr fontId="6" type="noConversion"/>
  </si>
  <si>
    <t>玉宝箱</t>
    <phoneticPr fontId="6" type="noConversion"/>
  </si>
  <si>
    <t>500015:1:10000</t>
    <phoneticPr fontId="6" type="noConversion"/>
  </si>
  <si>
    <t>300061:2:10000</t>
    <phoneticPr fontId="6" type="noConversion"/>
  </si>
  <si>
    <t>100151:1:2600,100152:1:1600,200061:1:1100,200132:1:1100,200131:1:1600,2:18888:2000</t>
    <phoneticPr fontId="6" type="noConversion"/>
  </si>
  <si>
    <t>100152:1:1500,100153:1:1500,200051:1:1500,200061:1:1500,200132:1:1000,2:68888:3000</t>
    <phoneticPr fontId="6" type="noConversion"/>
  </si>
  <si>
    <t>200291:1:10000</t>
    <phoneticPr fontId="6" type="noConversion"/>
  </si>
  <si>
    <t>100152:1:5000,100151:1:5000</t>
    <phoneticPr fontId="6" type="noConversion"/>
  </si>
  <si>
    <t>200071:1:3333,200121:1:3333,200171:1:3334</t>
    <phoneticPr fontId="6" type="noConversion"/>
  </si>
  <si>
    <t>100051:1:3000,200062:1:3000,200134:1:2000,100153:1:2000</t>
    <phoneticPr fontId="6" type="noConversion"/>
  </si>
  <si>
    <t>202021:1:10000</t>
    <phoneticPr fontId="6" type="noConversion"/>
  </si>
  <si>
    <t>202020:4:10000</t>
    <phoneticPr fontId="6" type="noConversion"/>
  </si>
  <si>
    <t>202020:1:10000</t>
    <phoneticPr fontId="6" type="noConversion"/>
  </si>
  <si>
    <t>100152:1:5000,100153:1:5000</t>
    <phoneticPr fontId="6" type="noConversion"/>
  </si>
  <si>
    <t>200133:1:7000,200134:1:3000</t>
    <phoneticPr fontId="6" type="noConversion"/>
  </si>
  <si>
    <t>200132:1:4000,100152:1:6000</t>
    <phoneticPr fontId="6" type="noConversion"/>
  </si>
  <si>
    <t>300011:1:5000,300011:2:5000</t>
    <phoneticPr fontId="6" type="noConversion"/>
  </si>
  <si>
    <t>300031:1:5000,300031:2:5000</t>
    <phoneticPr fontId="6" type="noConversion"/>
  </si>
  <si>
    <t>300012:1:2500,300011:2:2500,300011:4:2500,300011:5:2500</t>
    <phoneticPr fontId="6" type="noConversion"/>
  </si>
  <si>
    <t>300032:1:2500,300031:2:2500,300031:4:2500,300031:5:2500</t>
  </si>
  <si>
    <t>500033:1:10000</t>
    <phoneticPr fontId="6" type="noConversion"/>
  </si>
  <si>
    <t>200121:1:6000</t>
    <phoneticPr fontId="6" type="noConversion"/>
  </si>
  <si>
    <t>200121:1:5000,200121:2:5000</t>
    <phoneticPr fontId="6" type="noConversion"/>
  </si>
  <si>
    <t>200071:1:5000,200071:2:5000</t>
    <phoneticPr fontId="6" type="noConversion"/>
  </si>
  <si>
    <t>200171:1:5000,200171:2:5000</t>
    <phoneticPr fontId="6" type="noConversion"/>
  </si>
  <si>
    <t>鹿血</t>
    <phoneticPr fontId="6" type="noConversion"/>
  </si>
  <si>
    <t>鹿肉</t>
    <phoneticPr fontId="6" type="noConversion"/>
  </si>
  <si>
    <t>鹿皮</t>
    <phoneticPr fontId="6" type="noConversion"/>
  </si>
  <si>
    <t>鹿角</t>
    <phoneticPr fontId="6" type="noConversion"/>
  </si>
  <si>
    <t>鹿</t>
    <phoneticPr fontId="6" type="noConversion"/>
  </si>
  <si>
    <t>500013:1:2000,500033:1:2000,500012:1:3000,500032:1:3000</t>
    <phoneticPr fontId="6" type="noConversion"/>
  </si>
  <si>
    <t>200051:1:5000,300071:1:5000</t>
    <phoneticPr fontId="6" type="noConversion"/>
  </si>
  <si>
    <t>203020:1:3000,100051:1:4000,300061:1:3000</t>
    <phoneticPr fontId="6" type="noConversion"/>
  </si>
  <si>
    <t>203021:1:3000,100051:3:3000,300061:2:4000</t>
    <phoneticPr fontId="6" type="noConversion"/>
  </si>
  <si>
    <t>203021:3:3000,100051:5:3000,300062:1:4000</t>
    <phoneticPr fontId="6" type="noConversion"/>
  </si>
  <si>
    <t>毕方礼罐  使用后随机获得，初级杂学书册，中级杂学书册，小忠诚卷轴，银发簪，木发簪，银两</t>
  </si>
  <si>
    <t>青鸾礼罐  使用后随机获得，中级杂学书册，高级杂学书册，资质碎片，小忠诚卷轴，银发簪，银两</t>
  </si>
  <si>
    <t>数斯礼罐  使用后随机获得，中级杂学书册，高级杂学书册，资质碎片，大忠诚卷轴，翡翠发簪</t>
  </si>
  <si>
    <t>凤凰礼罐  使用后随机获得，高级杂学书册，特级杂学书册，资质丹，大忠诚卷轴，翡翠发簪</t>
  </si>
  <si>
    <t>颙鹰礼罐  使用后随机获得，高级杂学书册，特级杂学书册，资质碎片，资质丹，大忠诚卷轴，翡翠发簪</t>
    <phoneticPr fontId="6" type="noConversion"/>
  </si>
  <si>
    <t>四方馆气泡box</t>
    <phoneticPr fontId="6" type="noConversion"/>
  </si>
  <si>
    <t>幸运兵符：使用后随机奖励88888、188888、388888、588888、888888、1888888、3888888、5888888、8888888士兵</t>
    <phoneticPr fontId="6" type="noConversion"/>
  </si>
  <si>
    <t>4:88888:2000</t>
  </si>
  <si>
    <t>4:188888:3000</t>
  </si>
  <si>
    <t>4:388888:2000</t>
  </si>
  <si>
    <t>4:588888:900</t>
  </si>
  <si>
    <t>4:888888:700</t>
  </si>
  <si>
    <t>4:1888888:500</t>
  </si>
  <si>
    <t>4:3888888:400</t>
  </si>
  <si>
    <t>4:5888888:300</t>
  </si>
  <si>
    <t>4:8888888:200</t>
  </si>
  <si>
    <t>2:88888:2000,2:188888:3000,2:388888:2000,2:588888:900,2:888888:700,2:1888888:500,2:3888888:400,2:5888888:300,2:8888888:200</t>
    <phoneticPr fontId="6" type="noConversion"/>
  </si>
  <si>
    <r>
      <t>200071:1:600,100151:1:3500,100152:1:2000,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00</t>
    </r>
    <r>
      <rPr>
        <sz val="9"/>
        <color theme="1"/>
        <rFont val="微软雅黑"/>
        <family val="2"/>
        <charset val="134"/>
      </rPr>
      <t>121</t>
    </r>
    <r>
      <rPr>
        <sz val="9"/>
        <color theme="1"/>
        <rFont val="微软雅黑"/>
        <family val="2"/>
        <charset val="134"/>
      </rPr>
      <t>:1:1000,200061:1:800,200051:1:800,1:20:800,1:50:500</t>
    </r>
    <phoneticPr fontId="6" type="noConversion"/>
  </si>
  <si>
    <t>1:100:500,1:50:1000,200134:1:1000,200121:1:2500,200101:1:1500,200111:1:1500,200061:1:1500,200091:1:500</t>
    <phoneticPr fontId="6" type="noConversion"/>
  </si>
  <si>
    <t>4:88888:2000,4:188888:3000,4:388888:2000,4:588888:1000,4:888888:1000,4:1888888:400,4:3888888:300,4:5888888:200,4:8888888:100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</si>
</sst>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9C5700"/>
      <name val="宋体"/>
      <family val="2"/>
      <charset val="134"/>
      <scheme val="minor"/>
    </font>
    <font>
      <sz val="9"/>
      <color rgb="FF9C0006"/>
      <name val="微软雅黑"/>
      <family val="2"/>
      <charset val="134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3"/>
      <name val="微软雅黑"/>
      <family val="2"/>
      <charset val="134"/>
    </font>
    <font>
      <sz val="9"/>
      <color rgb="FF3F3F76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5" borderId="4" applyNumberFormat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NumberFormat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4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/>
    <xf numFmtId="0" fontId="5" fillId="0" borderId="1" xfId="0" applyNumberFormat="1" applyFont="1" applyFill="1" applyBorder="1" applyAlignment="1"/>
    <xf numFmtId="0" fontId="5" fillId="0" borderId="2" xfId="0" applyFont="1" applyBorder="1" applyAlignment="1"/>
    <xf numFmtId="0" fontId="1" fillId="0" borderId="1" xfId="0" applyNumberFormat="1" applyFont="1" applyFill="1" applyBorder="1" applyAlignment="1">
      <alignment vertical="center"/>
    </xf>
    <xf numFmtId="0" fontId="1" fillId="0" borderId="2" xfId="0" applyNumberFormat="1" applyFont="1" applyBorder="1" applyAlignment="1"/>
    <xf numFmtId="0" fontId="5" fillId="0" borderId="2" xfId="0" applyNumberFormat="1" applyFont="1" applyBorder="1" applyAlignment="1"/>
    <xf numFmtId="0" fontId="1" fillId="0" borderId="2" xfId="0" applyFont="1" applyBorder="1" applyAlignment="1"/>
    <xf numFmtId="0" fontId="0" fillId="0" borderId="0" xfId="0">
      <alignment vertical="center"/>
    </xf>
    <xf numFmtId="0" fontId="1" fillId="0" borderId="1" xfId="0" applyNumberFormat="1" applyFont="1" applyBorder="1" applyAlignment="1">
      <alignment vertical="center"/>
    </xf>
    <xf numFmtId="0" fontId="12" fillId="2" borderId="1" xfId="4" applyNumberFormat="1" applyBorder="1" applyAlignment="1">
      <alignment vertical="center"/>
    </xf>
    <xf numFmtId="0" fontId="12" fillId="0" borderId="1" xfId="4" applyNumberForma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4" fillId="4" borderId="1" xfId="6" applyBorder="1" applyAlignment="1">
      <alignment horizontal="center" vertical="center"/>
    </xf>
    <xf numFmtId="0" fontId="14" fillId="4" borderId="2" xfId="6" applyBorder="1" applyAlignment="1">
      <alignment horizontal="center" vertical="center"/>
    </xf>
    <xf numFmtId="0" fontId="14" fillId="6" borderId="1" xfId="6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4" fillId="4" borderId="1" xfId="6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1" applyFont="1" applyBorder="1" applyAlignment="1">
      <alignment vertical="center"/>
    </xf>
  </cellXfs>
  <cellStyles count="12">
    <cellStyle name="百分比 2" xfId="7" xr:uid="{00000000-0005-0000-0000-000000000000}"/>
    <cellStyle name="标题 3 2" xfId="10" xr:uid="{00000000-0005-0000-0000-000001000000}"/>
    <cellStyle name="标题 3 3" xfId="8" xr:uid="{00000000-0005-0000-0000-000002000000}"/>
    <cellStyle name="差 2" xfId="4" xr:uid="{00000000-0005-0000-0000-000003000000}"/>
    <cellStyle name="差 3" xfId="9" xr:uid="{00000000-0005-0000-0000-000004000000}"/>
    <cellStyle name="常规" xfId="0" builtinId="0"/>
    <cellStyle name="常规 2" xfId="3" xr:uid="{00000000-0005-0000-0000-000006000000}"/>
    <cellStyle name="常规 3" xfId="5" xr:uid="{00000000-0005-0000-0000-000007000000}"/>
    <cellStyle name="常规 4" xfId="1" xr:uid="{00000000-0005-0000-0000-000008000000}"/>
    <cellStyle name="好" xfId="6" builtinId="26"/>
    <cellStyle name="适中 2" xfId="2" xr:uid="{00000000-0005-0000-0000-00000A000000}"/>
    <cellStyle name="输入 2" xfId="11" xr:uid="{00000000-0005-0000-0000-00000B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5"/>
  <sheetViews>
    <sheetView tabSelected="1" topLeftCell="A172" zoomScaleNormal="100" workbookViewId="0">
      <selection activeCell="B193" sqref="B193"/>
    </sheetView>
  </sheetViews>
  <sheetFormatPr defaultRowHeight="13.5" x14ac:dyDescent="0.15"/>
  <cols>
    <col min="2" max="2" width="113.625" bestFit="1" customWidth="1"/>
    <col min="3" max="3" width="109.5" bestFit="1" customWidth="1"/>
    <col min="7" max="7" width="10.5" bestFit="1" customWidth="1"/>
  </cols>
  <sheetData>
    <row r="1" spans="1:4" ht="14.25" x14ac:dyDescent="0.3">
      <c r="A1" s="2" t="s">
        <v>2</v>
      </c>
      <c r="B1" s="2" t="s">
        <v>1</v>
      </c>
      <c r="C1" s="2" t="s">
        <v>6</v>
      </c>
    </row>
    <row r="2" spans="1:4" ht="14.25" x14ac:dyDescent="0.3">
      <c r="A2" s="2" t="s">
        <v>0</v>
      </c>
      <c r="B2" s="2" t="s">
        <v>3</v>
      </c>
      <c r="C2" s="2" t="s">
        <v>7</v>
      </c>
    </row>
    <row r="3" spans="1:4" ht="14.25" x14ac:dyDescent="0.3">
      <c r="A3" s="2" t="s">
        <v>4</v>
      </c>
      <c r="B3" s="2" t="s">
        <v>5</v>
      </c>
      <c r="C3" s="2" t="s">
        <v>8</v>
      </c>
    </row>
    <row r="4" spans="1:4" ht="15.75" x14ac:dyDescent="0.3">
      <c r="A4" s="2">
        <v>101</v>
      </c>
      <c r="B4" s="7" t="s">
        <v>527</v>
      </c>
      <c r="C4" s="2" t="s">
        <v>47</v>
      </c>
      <c r="D4" s="1"/>
    </row>
    <row r="5" spans="1:4" ht="15.75" x14ac:dyDescent="0.3">
      <c r="A5" s="2">
        <v>102</v>
      </c>
      <c r="B5" s="7" t="s">
        <v>528</v>
      </c>
      <c r="C5" s="2" t="s">
        <v>47</v>
      </c>
      <c r="D5" s="1"/>
    </row>
    <row r="6" spans="1:4" ht="15.75" x14ac:dyDescent="0.3">
      <c r="A6" s="2">
        <v>103</v>
      </c>
      <c r="B6" s="7" t="s">
        <v>526</v>
      </c>
      <c r="C6" s="2" t="s">
        <v>47</v>
      </c>
      <c r="D6" s="1"/>
    </row>
    <row r="7" spans="1:4" ht="15.75" x14ac:dyDescent="0.3">
      <c r="A7" s="2">
        <v>201</v>
      </c>
      <c r="B7" s="7" t="s">
        <v>529</v>
      </c>
      <c r="C7" s="2" t="s">
        <v>48</v>
      </c>
      <c r="D7" s="1"/>
    </row>
    <row r="8" spans="1:4" ht="15.75" x14ac:dyDescent="0.3">
      <c r="A8" s="2">
        <v>202</v>
      </c>
      <c r="B8" s="7" t="s">
        <v>530</v>
      </c>
      <c r="C8" s="2" t="s">
        <v>48</v>
      </c>
      <c r="D8" s="1"/>
    </row>
    <row r="9" spans="1:4" ht="15.75" x14ac:dyDescent="0.3">
      <c r="A9" s="2">
        <v>203</v>
      </c>
      <c r="B9" s="7" t="s">
        <v>525</v>
      </c>
      <c r="C9" s="2" t="s">
        <v>48</v>
      </c>
      <c r="D9" s="1"/>
    </row>
    <row r="10" spans="1:4" ht="15.75" x14ac:dyDescent="0.3">
      <c r="A10" s="2">
        <v>204</v>
      </c>
      <c r="B10" s="7" t="s">
        <v>524</v>
      </c>
      <c r="C10" s="2" t="s">
        <v>48</v>
      </c>
      <c r="D10" s="1"/>
    </row>
    <row r="11" spans="1:4" ht="15.75" x14ac:dyDescent="0.3">
      <c r="A11" s="2">
        <v>205</v>
      </c>
      <c r="B11" s="7" t="s">
        <v>532</v>
      </c>
      <c r="C11" s="2" t="s">
        <v>48</v>
      </c>
      <c r="D11" s="1"/>
    </row>
    <row r="12" spans="1:4" ht="15.75" x14ac:dyDescent="0.3">
      <c r="A12" s="2">
        <v>601</v>
      </c>
      <c r="B12" s="7" t="s">
        <v>133</v>
      </c>
      <c r="C12" s="7" t="s">
        <v>137</v>
      </c>
      <c r="D12" s="1"/>
    </row>
    <row r="13" spans="1:4" ht="15.75" x14ac:dyDescent="0.3">
      <c r="A13" s="2">
        <v>602</v>
      </c>
      <c r="B13" s="7" t="s">
        <v>134</v>
      </c>
      <c r="C13" s="7" t="s">
        <v>137</v>
      </c>
      <c r="D13" s="1"/>
    </row>
    <row r="14" spans="1:4" ht="15.75" x14ac:dyDescent="0.3">
      <c r="A14" s="2">
        <v>603</v>
      </c>
      <c r="B14" s="7" t="s">
        <v>135</v>
      </c>
      <c r="C14" s="7" t="s">
        <v>137</v>
      </c>
      <c r="D14" s="1"/>
    </row>
    <row r="15" spans="1:4" ht="15.75" x14ac:dyDescent="0.3">
      <c r="A15" s="2">
        <v>604</v>
      </c>
      <c r="B15" s="7" t="s">
        <v>136</v>
      </c>
      <c r="C15" s="7" t="s">
        <v>137</v>
      </c>
      <c r="D15" s="1"/>
    </row>
    <row r="16" spans="1:4" ht="15.75" x14ac:dyDescent="0.3">
      <c r="A16" s="2">
        <v>986</v>
      </c>
      <c r="B16" s="7" t="s">
        <v>535</v>
      </c>
      <c r="C16" s="7" t="s">
        <v>244</v>
      </c>
      <c r="D16" s="1"/>
    </row>
    <row r="17" spans="1:4" ht="15.75" x14ac:dyDescent="0.3">
      <c r="A17" s="2">
        <v>987</v>
      </c>
      <c r="B17" s="7" t="s">
        <v>534</v>
      </c>
      <c r="C17" s="7" t="s">
        <v>245</v>
      </c>
      <c r="D17" s="1"/>
    </row>
    <row r="18" spans="1:4" ht="15.75" x14ac:dyDescent="0.3">
      <c r="A18" s="2">
        <v>988</v>
      </c>
      <c r="B18" s="7" t="s">
        <v>533</v>
      </c>
      <c r="C18" s="7" t="s">
        <v>246</v>
      </c>
      <c r="D18" s="1"/>
    </row>
    <row r="19" spans="1:4" ht="15.75" x14ac:dyDescent="0.3">
      <c r="A19" s="2">
        <v>989</v>
      </c>
      <c r="B19" s="7" t="s">
        <v>248</v>
      </c>
      <c r="C19" s="7" t="s">
        <v>247</v>
      </c>
      <c r="D19" s="1"/>
    </row>
    <row r="20" spans="1:4" ht="15.75" x14ac:dyDescent="0.3">
      <c r="A20" s="2">
        <v>990</v>
      </c>
      <c r="B20" s="7" t="s">
        <v>242</v>
      </c>
      <c r="C20" s="7" t="s">
        <v>239</v>
      </c>
      <c r="D20" s="1"/>
    </row>
    <row r="21" spans="1:4" ht="15.75" x14ac:dyDescent="0.3">
      <c r="A21" s="2">
        <v>991</v>
      </c>
      <c r="B21" s="7" t="s">
        <v>240</v>
      </c>
      <c r="C21" s="7" t="s">
        <v>244</v>
      </c>
      <c r="D21" s="1"/>
    </row>
    <row r="22" spans="1:4" ht="15.75" x14ac:dyDescent="0.3">
      <c r="A22" s="2">
        <v>992</v>
      </c>
      <c r="B22" s="7" t="s">
        <v>241</v>
      </c>
      <c r="C22" s="7" t="s">
        <v>245</v>
      </c>
      <c r="D22" s="1"/>
    </row>
    <row r="23" spans="1:4" ht="15.75" x14ac:dyDescent="0.3">
      <c r="A23" s="2">
        <v>993</v>
      </c>
      <c r="B23" s="7" t="s">
        <v>242</v>
      </c>
      <c r="C23" s="7" t="s">
        <v>246</v>
      </c>
      <c r="D23" s="1"/>
    </row>
    <row r="24" spans="1:4" ht="15.75" x14ac:dyDescent="0.3">
      <c r="A24" s="2">
        <v>994</v>
      </c>
      <c r="B24" s="7" t="s">
        <v>243</v>
      </c>
      <c r="C24" s="7" t="s">
        <v>247</v>
      </c>
      <c r="D24" s="1"/>
    </row>
    <row r="25" spans="1:4" ht="15.75" x14ac:dyDescent="0.3">
      <c r="A25" s="2">
        <v>995</v>
      </c>
      <c r="B25" s="7" t="s">
        <v>201</v>
      </c>
      <c r="C25" s="7" t="s">
        <v>204</v>
      </c>
      <c r="D25" s="1"/>
    </row>
    <row r="26" spans="1:4" ht="15.75" x14ac:dyDescent="0.3">
      <c r="A26" s="2">
        <v>996</v>
      </c>
      <c r="B26" s="7" t="s">
        <v>202</v>
      </c>
      <c r="C26" s="7" t="s">
        <v>204</v>
      </c>
      <c r="D26" s="1"/>
    </row>
    <row r="27" spans="1:4" ht="15.75" x14ac:dyDescent="0.3">
      <c r="A27" s="2">
        <v>997</v>
      </c>
      <c r="B27" s="7" t="s">
        <v>203</v>
      </c>
      <c r="C27" s="7" t="s">
        <v>204</v>
      </c>
      <c r="D27" s="1"/>
    </row>
    <row r="28" spans="1:4" ht="15.75" x14ac:dyDescent="0.3">
      <c r="A28" s="2">
        <v>998</v>
      </c>
      <c r="B28" s="7" t="s">
        <v>564</v>
      </c>
      <c r="C28" s="6" t="s">
        <v>132</v>
      </c>
      <c r="D28" s="1"/>
    </row>
    <row r="29" spans="1:4" ht="15.75" x14ac:dyDescent="0.3">
      <c r="A29" s="2">
        <v>999</v>
      </c>
      <c r="B29" s="7" t="s">
        <v>563</v>
      </c>
      <c r="C29" s="7" t="s">
        <v>551</v>
      </c>
      <c r="D29" s="1"/>
    </row>
    <row r="30" spans="1:4" ht="15.75" x14ac:dyDescent="0.3">
      <c r="A30" s="2">
        <v>10011</v>
      </c>
      <c r="B30" s="2" t="s">
        <v>25</v>
      </c>
      <c r="C30" s="2" t="s">
        <v>28</v>
      </c>
      <c r="D30" s="1"/>
    </row>
    <row r="31" spans="1:4" ht="15.75" x14ac:dyDescent="0.3">
      <c r="A31" s="2">
        <f>A30+1</f>
        <v>10012</v>
      </c>
      <c r="B31" s="2" t="s">
        <v>24</v>
      </c>
      <c r="C31" s="2" t="s">
        <v>28</v>
      </c>
      <c r="D31" s="1"/>
    </row>
    <row r="32" spans="1:4" ht="15.75" x14ac:dyDescent="0.3">
      <c r="A32" s="2">
        <f>A31+1</f>
        <v>10013</v>
      </c>
      <c r="B32" s="2" t="s">
        <v>26</v>
      </c>
      <c r="C32" s="2" t="s">
        <v>28</v>
      </c>
      <c r="D32" s="1"/>
    </row>
    <row r="33" spans="1:3" ht="14.25" x14ac:dyDescent="0.3">
      <c r="A33" s="2">
        <f>A32+1</f>
        <v>10014</v>
      </c>
      <c r="B33" s="2" t="s">
        <v>27</v>
      </c>
      <c r="C33" s="2" t="s">
        <v>28</v>
      </c>
    </row>
    <row r="34" spans="1:3" ht="14.25" x14ac:dyDescent="0.3">
      <c r="A34" s="2">
        <v>10021</v>
      </c>
      <c r="B34" s="2" t="s">
        <v>30</v>
      </c>
      <c r="C34" s="2" t="s">
        <v>29</v>
      </c>
    </row>
    <row r="35" spans="1:3" ht="14.25" x14ac:dyDescent="0.3">
      <c r="A35" s="2">
        <v>10022</v>
      </c>
      <c r="B35" s="2" t="s">
        <v>31</v>
      </c>
      <c r="C35" s="2" t="s">
        <v>29</v>
      </c>
    </row>
    <row r="36" spans="1:3" ht="14.25" x14ac:dyDescent="0.3">
      <c r="A36" s="2">
        <v>10023</v>
      </c>
      <c r="B36" s="3" t="s">
        <v>33</v>
      </c>
      <c r="C36" s="2" t="s">
        <v>29</v>
      </c>
    </row>
    <row r="37" spans="1:3" ht="14.25" x14ac:dyDescent="0.3">
      <c r="A37" s="2">
        <v>10024</v>
      </c>
      <c r="B37" s="2" t="s">
        <v>32</v>
      </c>
      <c r="C37" s="2" t="s">
        <v>29</v>
      </c>
    </row>
    <row r="38" spans="1:3" ht="14.25" x14ac:dyDescent="0.3">
      <c r="A38" s="2">
        <v>10031</v>
      </c>
      <c r="B38" s="3" t="s">
        <v>35</v>
      </c>
      <c r="C38" s="2" t="s">
        <v>34</v>
      </c>
    </row>
    <row r="39" spans="1:3" ht="14.25" x14ac:dyDescent="0.3">
      <c r="A39" s="2">
        <v>10032</v>
      </c>
      <c r="B39" s="3" t="s">
        <v>36</v>
      </c>
      <c r="C39" s="2" t="s">
        <v>34</v>
      </c>
    </row>
    <row r="40" spans="1:3" ht="14.25" x14ac:dyDescent="0.3">
      <c r="A40" s="2">
        <v>10033</v>
      </c>
      <c r="B40" s="10" t="s">
        <v>38</v>
      </c>
      <c r="C40" s="2" t="s">
        <v>34</v>
      </c>
    </row>
    <row r="41" spans="1:3" ht="14.25" x14ac:dyDescent="0.3">
      <c r="A41" s="2">
        <v>10034</v>
      </c>
      <c r="B41" s="2" t="s">
        <v>37</v>
      </c>
      <c r="C41" s="2" t="s">
        <v>34</v>
      </c>
    </row>
    <row r="42" spans="1:3" ht="14.25" x14ac:dyDescent="0.3">
      <c r="A42" s="2">
        <v>10041</v>
      </c>
      <c r="B42" s="3" t="s">
        <v>35</v>
      </c>
      <c r="C42" s="2" t="s">
        <v>40</v>
      </c>
    </row>
    <row r="43" spans="1:3" ht="14.25" x14ac:dyDescent="0.3">
      <c r="A43" s="2">
        <v>10042</v>
      </c>
      <c r="B43" s="14" t="s">
        <v>36</v>
      </c>
      <c r="C43" s="2" t="s">
        <v>40</v>
      </c>
    </row>
    <row r="44" spans="1:3" ht="14.25" x14ac:dyDescent="0.3">
      <c r="A44" s="2">
        <v>10043</v>
      </c>
      <c r="B44" s="10" t="s">
        <v>38</v>
      </c>
      <c r="C44" s="2" t="s">
        <v>40</v>
      </c>
    </row>
    <row r="45" spans="1:3" ht="14.25" x14ac:dyDescent="0.3">
      <c r="A45" s="2">
        <v>10044</v>
      </c>
      <c r="B45" s="2" t="s">
        <v>37</v>
      </c>
      <c r="C45" s="2" t="s">
        <v>40</v>
      </c>
    </row>
    <row r="46" spans="1:3" ht="14.25" x14ac:dyDescent="0.3">
      <c r="A46" s="2">
        <v>10045</v>
      </c>
      <c r="B46" s="2" t="s">
        <v>39</v>
      </c>
      <c r="C46" s="2" t="s">
        <v>40</v>
      </c>
    </row>
    <row r="47" spans="1:3" ht="14.25" x14ac:dyDescent="0.3">
      <c r="A47" s="2">
        <v>10046</v>
      </c>
      <c r="B47" s="15" t="s">
        <v>200</v>
      </c>
      <c r="C47" s="2" t="s">
        <v>40</v>
      </c>
    </row>
    <row r="48" spans="1:3" ht="14.25" x14ac:dyDescent="0.3">
      <c r="A48" s="2">
        <v>10051</v>
      </c>
      <c r="B48" s="3" t="s">
        <v>42</v>
      </c>
      <c r="C48" s="2" t="s">
        <v>41</v>
      </c>
    </row>
    <row r="49" spans="1:3" ht="14.25" x14ac:dyDescent="0.3">
      <c r="A49" s="2">
        <v>10052</v>
      </c>
      <c r="B49" s="3" t="s">
        <v>43</v>
      </c>
      <c r="C49" s="2" t="s">
        <v>41</v>
      </c>
    </row>
    <row r="50" spans="1:3" ht="14.25" x14ac:dyDescent="0.3">
      <c r="A50" s="2">
        <v>10053</v>
      </c>
      <c r="B50" s="10" t="s">
        <v>44</v>
      </c>
      <c r="C50" s="2" t="s">
        <v>41</v>
      </c>
    </row>
    <row r="51" spans="1:3" ht="14.25" x14ac:dyDescent="0.3">
      <c r="A51" s="2">
        <v>10054</v>
      </c>
      <c r="B51" s="2" t="s">
        <v>45</v>
      </c>
      <c r="C51" s="2" t="s">
        <v>41</v>
      </c>
    </row>
    <row r="52" spans="1:3" ht="14.25" x14ac:dyDescent="0.3">
      <c r="A52" s="2">
        <v>10055</v>
      </c>
      <c r="B52" s="2" t="s">
        <v>46</v>
      </c>
      <c r="C52" s="2" t="s">
        <v>41</v>
      </c>
    </row>
    <row r="53" spans="1:3" ht="14.25" x14ac:dyDescent="0.3">
      <c r="A53" s="2">
        <v>10056</v>
      </c>
      <c r="B53" s="15" t="s">
        <v>200</v>
      </c>
      <c r="C53" s="2" t="s">
        <v>41</v>
      </c>
    </row>
    <row r="54" spans="1:3" ht="14.25" x14ac:dyDescent="0.3">
      <c r="A54" s="2">
        <v>10101</v>
      </c>
      <c r="B54" s="4" t="s">
        <v>60</v>
      </c>
      <c r="C54" s="2" t="s">
        <v>205</v>
      </c>
    </row>
    <row r="55" spans="1:3" ht="14.25" x14ac:dyDescent="0.3">
      <c r="A55" s="2">
        <v>10102</v>
      </c>
      <c r="B55" s="4" t="s">
        <v>61</v>
      </c>
      <c r="C55" s="2" t="s">
        <v>205</v>
      </c>
    </row>
    <row r="56" spans="1:3" ht="14.25" x14ac:dyDescent="0.3">
      <c r="A56" s="2">
        <v>10103</v>
      </c>
      <c r="B56" s="4" t="s">
        <v>62</v>
      </c>
      <c r="C56" s="2" t="s">
        <v>205</v>
      </c>
    </row>
    <row r="57" spans="1:3" ht="14.25" x14ac:dyDescent="0.3">
      <c r="A57" s="2">
        <v>10104</v>
      </c>
      <c r="B57" s="4" t="s">
        <v>63</v>
      </c>
      <c r="C57" s="2" t="s">
        <v>205</v>
      </c>
    </row>
    <row r="58" spans="1:3" ht="14.25" x14ac:dyDescent="0.3">
      <c r="A58" s="2">
        <v>10105</v>
      </c>
      <c r="B58" s="4" t="s">
        <v>64</v>
      </c>
      <c r="C58" s="2" t="s">
        <v>205</v>
      </c>
    </row>
    <row r="59" spans="1:3" ht="14.25" x14ac:dyDescent="0.3">
      <c r="A59" s="2">
        <v>10106</v>
      </c>
      <c r="B59" s="4" t="s">
        <v>65</v>
      </c>
      <c r="C59" s="2" t="s">
        <v>205</v>
      </c>
    </row>
    <row r="60" spans="1:3" ht="14.25" x14ac:dyDescent="0.3">
      <c r="A60" s="2">
        <v>10107</v>
      </c>
      <c r="B60" s="4" t="s">
        <v>66</v>
      </c>
      <c r="C60" s="2" t="s">
        <v>205</v>
      </c>
    </row>
    <row r="61" spans="1:3" ht="14.25" x14ac:dyDescent="0.3">
      <c r="A61" s="2">
        <v>10108</v>
      </c>
      <c r="B61" s="4" t="s">
        <v>67</v>
      </c>
      <c r="C61" s="2" t="s">
        <v>205</v>
      </c>
    </row>
    <row r="62" spans="1:3" ht="14.25" x14ac:dyDescent="0.3">
      <c r="A62" s="2">
        <v>10109</v>
      </c>
      <c r="B62" s="4" t="s">
        <v>68</v>
      </c>
      <c r="C62" s="2" t="s">
        <v>205</v>
      </c>
    </row>
    <row r="63" spans="1:3" ht="14.25" x14ac:dyDescent="0.3">
      <c r="A63" s="2">
        <v>10110</v>
      </c>
      <c r="B63" s="4" t="s">
        <v>69</v>
      </c>
      <c r="C63" s="2" t="s">
        <v>205</v>
      </c>
    </row>
    <row r="64" spans="1:3" ht="14.25" x14ac:dyDescent="0.3">
      <c r="A64" s="2">
        <v>10201</v>
      </c>
      <c r="B64" s="4" t="s">
        <v>70</v>
      </c>
      <c r="C64" s="2" t="s">
        <v>206</v>
      </c>
    </row>
    <row r="65" spans="1:3" ht="14.25" x14ac:dyDescent="0.3">
      <c r="A65" s="2">
        <v>10202</v>
      </c>
      <c r="B65" s="4" t="s">
        <v>71</v>
      </c>
      <c r="C65" s="2" t="s">
        <v>206</v>
      </c>
    </row>
    <row r="66" spans="1:3" ht="14.25" x14ac:dyDescent="0.3">
      <c r="A66" s="2">
        <v>10203</v>
      </c>
      <c r="B66" s="4" t="s">
        <v>72</v>
      </c>
      <c r="C66" s="2" t="s">
        <v>206</v>
      </c>
    </row>
    <row r="67" spans="1:3" ht="14.25" x14ac:dyDescent="0.3">
      <c r="A67" s="2">
        <v>10204</v>
      </c>
      <c r="B67" s="4" t="s">
        <v>73</v>
      </c>
      <c r="C67" s="2" t="s">
        <v>206</v>
      </c>
    </row>
    <row r="68" spans="1:3" ht="14.25" x14ac:dyDescent="0.3">
      <c r="A68" s="2">
        <v>10205</v>
      </c>
      <c r="B68" s="4" t="s">
        <v>74</v>
      </c>
      <c r="C68" s="2" t="s">
        <v>206</v>
      </c>
    </row>
    <row r="69" spans="1:3" ht="14.25" x14ac:dyDescent="0.3">
      <c r="A69" s="2">
        <v>10206</v>
      </c>
      <c r="B69" s="4" t="s">
        <v>75</v>
      </c>
      <c r="C69" s="2" t="s">
        <v>206</v>
      </c>
    </row>
    <row r="70" spans="1:3" ht="14.25" x14ac:dyDescent="0.3">
      <c r="A70" s="2">
        <v>10207</v>
      </c>
      <c r="B70" s="4" t="s">
        <v>76</v>
      </c>
      <c r="C70" s="2" t="s">
        <v>206</v>
      </c>
    </row>
    <row r="71" spans="1:3" ht="14.25" x14ac:dyDescent="0.3">
      <c r="A71" s="2">
        <v>10208</v>
      </c>
      <c r="B71" s="4" t="s">
        <v>77</v>
      </c>
      <c r="C71" s="2" t="s">
        <v>206</v>
      </c>
    </row>
    <row r="72" spans="1:3" ht="14.25" x14ac:dyDescent="0.3">
      <c r="A72" s="2">
        <v>10209</v>
      </c>
      <c r="B72" s="4" t="s">
        <v>78</v>
      </c>
      <c r="C72" s="2" t="s">
        <v>206</v>
      </c>
    </row>
    <row r="73" spans="1:3" ht="14.25" x14ac:dyDescent="0.3">
      <c r="A73" s="2">
        <v>10210</v>
      </c>
      <c r="B73" s="4" t="s">
        <v>79</v>
      </c>
      <c r="C73" s="2" t="s">
        <v>206</v>
      </c>
    </row>
    <row r="74" spans="1:3" ht="14.25" x14ac:dyDescent="0.3">
      <c r="A74" s="2">
        <v>10301</v>
      </c>
      <c r="B74" s="4" t="s">
        <v>80</v>
      </c>
      <c r="C74" s="2" t="s">
        <v>207</v>
      </c>
    </row>
    <row r="75" spans="1:3" ht="14.25" x14ac:dyDescent="0.3">
      <c r="A75" s="2">
        <v>10302</v>
      </c>
      <c r="B75" s="4" t="s">
        <v>81</v>
      </c>
      <c r="C75" s="2" t="s">
        <v>207</v>
      </c>
    </row>
    <row r="76" spans="1:3" ht="14.25" x14ac:dyDescent="0.3">
      <c r="A76" s="2">
        <v>10303</v>
      </c>
      <c r="B76" s="4" t="s">
        <v>82</v>
      </c>
      <c r="C76" s="2" t="s">
        <v>207</v>
      </c>
    </row>
    <row r="77" spans="1:3" ht="14.25" x14ac:dyDescent="0.3">
      <c r="A77" s="2">
        <v>10304</v>
      </c>
      <c r="B77" s="4" t="s">
        <v>83</v>
      </c>
      <c r="C77" s="2" t="s">
        <v>207</v>
      </c>
    </row>
    <row r="78" spans="1:3" ht="14.25" x14ac:dyDescent="0.3">
      <c r="A78" s="2">
        <v>10305</v>
      </c>
      <c r="B78" s="4" t="s">
        <v>84</v>
      </c>
      <c r="C78" s="2" t="s">
        <v>207</v>
      </c>
    </row>
    <row r="79" spans="1:3" ht="14.25" x14ac:dyDescent="0.3">
      <c r="A79" s="2">
        <v>10306</v>
      </c>
      <c r="B79" s="4" t="s">
        <v>85</v>
      </c>
      <c r="C79" s="2" t="s">
        <v>207</v>
      </c>
    </row>
    <row r="80" spans="1:3" ht="14.25" x14ac:dyDescent="0.3">
      <c r="A80" s="2">
        <v>10307</v>
      </c>
      <c r="B80" s="4" t="s">
        <v>86</v>
      </c>
      <c r="C80" s="2" t="s">
        <v>207</v>
      </c>
    </row>
    <row r="81" spans="1:3" ht="14.25" x14ac:dyDescent="0.3">
      <c r="A81" s="2">
        <v>10308</v>
      </c>
      <c r="B81" s="4" t="s">
        <v>87</v>
      </c>
      <c r="C81" s="2" t="s">
        <v>207</v>
      </c>
    </row>
    <row r="82" spans="1:3" ht="14.25" x14ac:dyDescent="0.3">
      <c r="A82" s="2">
        <v>10309</v>
      </c>
      <c r="B82" s="4" t="s">
        <v>88</v>
      </c>
      <c r="C82" s="2" t="s">
        <v>207</v>
      </c>
    </row>
    <row r="83" spans="1:3" ht="14.25" x14ac:dyDescent="0.3">
      <c r="A83" s="2">
        <v>10310</v>
      </c>
      <c r="B83" s="4" t="s">
        <v>89</v>
      </c>
      <c r="C83" s="2" t="s">
        <v>207</v>
      </c>
    </row>
    <row r="84" spans="1:3" ht="14.25" x14ac:dyDescent="0.3">
      <c r="A84" s="2">
        <v>10401</v>
      </c>
      <c r="B84" s="4" t="s">
        <v>90</v>
      </c>
      <c r="C84" s="2" t="s">
        <v>208</v>
      </c>
    </row>
    <row r="85" spans="1:3" ht="14.25" x14ac:dyDescent="0.3">
      <c r="A85" s="2">
        <v>10402</v>
      </c>
      <c r="B85" s="4" t="s">
        <v>91</v>
      </c>
      <c r="C85" s="2" t="s">
        <v>208</v>
      </c>
    </row>
    <row r="86" spans="1:3" ht="14.25" x14ac:dyDescent="0.3">
      <c r="A86" s="2">
        <v>10403</v>
      </c>
      <c r="B86" s="4" t="s">
        <v>92</v>
      </c>
      <c r="C86" s="2" t="s">
        <v>208</v>
      </c>
    </row>
    <row r="87" spans="1:3" ht="14.25" x14ac:dyDescent="0.3">
      <c r="A87" s="2">
        <v>10404</v>
      </c>
      <c r="B87" s="4" t="s">
        <v>93</v>
      </c>
      <c r="C87" s="2" t="s">
        <v>208</v>
      </c>
    </row>
    <row r="88" spans="1:3" ht="14.25" x14ac:dyDescent="0.3">
      <c r="A88" s="2">
        <v>10405</v>
      </c>
      <c r="B88" s="4" t="s">
        <v>94</v>
      </c>
      <c r="C88" s="2" t="s">
        <v>208</v>
      </c>
    </row>
    <row r="89" spans="1:3" ht="14.25" x14ac:dyDescent="0.3">
      <c r="A89" s="2">
        <v>10406</v>
      </c>
      <c r="B89" s="4" t="s">
        <v>95</v>
      </c>
      <c r="C89" s="2" t="s">
        <v>208</v>
      </c>
    </row>
    <row r="90" spans="1:3" ht="14.25" x14ac:dyDescent="0.3">
      <c r="A90" s="2">
        <v>10407</v>
      </c>
      <c r="B90" s="4" t="s">
        <v>96</v>
      </c>
      <c r="C90" s="2" t="s">
        <v>208</v>
      </c>
    </row>
    <row r="91" spans="1:3" ht="14.25" x14ac:dyDescent="0.3">
      <c r="A91" s="2">
        <v>10408</v>
      </c>
      <c r="B91" s="4" t="s">
        <v>97</v>
      </c>
      <c r="C91" s="2" t="s">
        <v>208</v>
      </c>
    </row>
    <row r="92" spans="1:3" ht="14.25" x14ac:dyDescent="0.3">
      <c r="A92" s="2">
        <v>10409</v>
      </c>
      <c r="B92" s="4" t="s">
        <v>98</v>
      </c>
      <c r="C92" s="2" t="s">
        <v>208</v>
      </c>
    </row>
    <row r="93" spans="1:3" ht="14.25" x14ac:dyDescent="0.3">
      <c r="A93" s="2">
        <v>10410</v>
      </c>
      <c r="B93" s="4" t="s">
        <v>99</v>
      </c>
      <c r="C93" s="2" t="s">
        <v>208</v>
      </c>
    </row>
    <row r="94" spans="1:3" ht="14.25" x14ac:dyDescent="0.3">
      <c r="A94" s="2">
        <v>10501</v>
      </c>
      <c r="B94" s="4" t="s">
        <v>110</v>
      </c>
      <c r="C94" s="2" t="s">
        <v>209</v>
      </c>
    </row>
    <row r="95" spans="1:3" ht="14.25" x14ac:dyDescent="0.3">
      <c r="A95" s="2">
        <v>10502</v>
      </c>
      <c r="B95" s="4" t="s">
        <v>111</v>
      </c>
      <c r="C95" s="2" t="s">
        <v>209</v>
      </c>
    </row>
    <row r="96" spans="1:3" ht="14.25" x14ac:dyDescent="0.3">
      <c r="A96" s="2">
        <v>10503</v>
      </c>
      <c r="B96" s="4" t="s">
        <v>112</v>
      </c>
      <c r="C96" s="2" t="s">
        <v>209</v>
      </c>
    </row>
    <row r="97" spans="1:3" ht="14.25" x14ac:dyDescent="0.3">
      <c r="A97" s="2">
        <v>10504</v>
      </c>
      <c r="B97" s="4" t="s">
        <v>113</v>
      </c>
      <c r="C97" s="2" t="s">
        <v>209</v>
      </c>
    </row>
    <row r="98" spans="1:3" ht="14.25" x14ac:dyDescent="0.3">
      <c r="A98" s="2">
        <v>10505</v>
      </c>
      <c r="B98" s="4" t="s">
        <v>114</v>
      </c>
      <c r="C98" s="2" t="s">
        <v>209</v>
      </c>
    </row>
    <row r="99" spans="1:3" ht="14.25" x14ac:dyDescent="0.3">
      <c r="A99" s="2">
        <v>10506</v>
      </c>
      <c r="B99" s="4" t="s">
        <v>115</v>
      </c>
      <c r="C99" s="2" t="s">
        <v>209</v>
      </c>
    </row>
    <row r="100" spans="1:3" ht="14.25" x14ac:dyDescent="0.3">
      <c r="A100" s="2">
        <v>10507</v>
      </c>
      <c r="B100" s="4" t="s">
        <v>116</v>
      </c>
      <c r="C100" s="2" t="s">
        <v>209</v>
      </c>
    </row>
    <row r="101" spans="1:3" ht="14.25" x14ac:dyDescent="0.3">
      <c r="A101" s="2">
        <v>10508</v>
      </c>
      <c r="B101" s="4" t="s">
        <v>117</v>
      </c>
      <c r="C101" s="2" t="s">
        <v>209</v>
      </c>
    </row>
    <row r="102" spans="1:3" ht="14.25" x14ac:dyDescent="0.3">
      <c r="A102" s="2">
        <v>10509</v>
      </c>
      <c r="B102" s="4" t="s">
        <v>118</v>
      </c>
      <c r="C102" s="2" t="s">
        <v>209</v>
      </c>
    </row>
    <row r="103" spans="1:3" ht="14.25" x14ac:dyDescent="0.3">
      <c r="A103" s="2">
        <v>10510</v>
      </c>
      <c r="B103" s="4" t="s">
        <v>119</v>
      </c>
      <c r="C103" s="2" t="s">
        <v>209</v>
      </c>
    </row>
    <row r="104" spans="1:3" ht="14.25" x14ac:dyDescent="0.3">
      <c r="A104" s="2">
        <v>10601</v>
      </c>
      <c r="B104" s="4" t="s">
        <v>100</v>
      </c>
      <c r="C104" s="2" t="s">
        <v>210</v>
      </c>
    </row>
    <row r="105" spans="1:3" ht="14.25" x14ac:dyDescent="0.3">
      <c r="A105" s="2">
        <v>10602</v>
      </c>
      <c r="B105" s="4" t="s">
        <v>101</v>
      </c>
      <c r="C105" s="2" t="s">
        <v>210</v>
      </c>
    </row>
    <row r="106" spans="1:3" ht="14.25" x14ac:dyDescent="0.3">
      <c r="A106" s="2">
        <v>10603</v>
      </c>
      <c r="B106" s="4" t="s">
        <v>102</v>
      </c>
      <c r="C106" s="2" t="s">
        <v>210</v>
      </c>
    </row>
    <row r="107" spans="1:3" ht="14.25" x14ac:dyDescent="0.3">
      <c r="A107" s="2">
        <v>10604</v>
      </c>
      <c r="B107" s="4" t="s">
        <v>103</v>
      </c>
      <c r="C107" s="2" t="s">
        <v>210</v>
      </c>
    </row>
    <row r="108" spans="1:3" ht="14.25" x14ac:dyDescent="0.3">
      <c r="A108" s="2">
        <v>10605</v>
      </c>
      <c r="B108" s="4" t="s">
        <v>104</v>
      </c>
      <c r="C108" s="2" t="s">
        <v>210</v>
      </c>
    </row>
    <row r="109" spans="1:3" ht="14.25" x14ac:dyDescent="0.3">
      <c r="A109" s="2">
        <v>10606</v>
      </c>
      <c r="B109" s="4" t="s">
        <v>105</v>
      </c>
      <c r="C109" s="2" t="s">
        <v>210</v>
      </c>
    </row>
    <row r="110" spans="1:3" ht="14.25" x14ac:dyDescent="0.3">
      <c r="A110" s="2">
        <v>10607</v>
      </c>
      <c r="B110" s="4" t="s">
        <v>106</v>
      </c>
      <c r="C110" s="2" t="s">
        <v>210</v>
      </c>
    </row>
    <row r="111" spans="1:3" ht="14.25" x14ac:dyDescent="0.3">
      <c r="A111" s="2">
        <v>10608</v>
      </c>
      <c r="B111" s="4" t="s">
        <v>107</v>
      </c>
      <c r="C111" s="2" t="s">
        <v>210</v>
      </c>
    </row>
    <row r="112" spans="1:3" ht="14.25" x14ac:dyDescent="0.3">
      <c r="A112" s="2">
        <v>10609</v>
      </c>
      <c r="B112" s="4" t="s">
        <v>108</v>
      </c>
      <c r="C112" s="2" t="s">
        <v>210</v>
      </c>
    </row>
    <row r="113" spans="1:3" ht="14.25" x14ac:dyDescent="0.3">
      <c r="A113" s="2">
        <v>10610</v>
      </c>
      <c r="B113" s="4" t="s">
        <v>109</v>
      </c>
      <c r="C113" s="2" t="s">
        <v>210</v>
      </c>
    </row>
    <row r="114" spans="1:3" ht="14.25" x14ac:dyDescent="0.3">
      <c r="A114" s="2">
        <v>10701</v>
      </c>
      <c r="B114" s="8" t="s">
        <v>214</v>
      </c>
      <c r="C114" s="2" t="s">
        <v>211</v>
      </c>
    </row>
    <row r="115" spans="1:3" ht="14.25" x14ac:dyDescent="0.3">
      <c r="A115" s="2">
        <v>10702</v>
      </c>
      <c r="B115" s="4" t="s">
        <v>215</v>
      </c>
      <c r="C115" s="2" t="s">
        <v>211</v>
      </c>
    </row>
    <row r="116" spans="1:3" ht="14.25" x14ac:dyDescent="0.3">
      <c r="A116" s="2">
        <v>10703</v>
      </c>
      <c r="B116" s="4" t="s">
        <v>216</v>
      </c>
      <c r="C116" s="2" t="s">
        <v>211</v>
      </c>
    </row>
    <row r="117" spans="1:3" ht="14.25" x14ac:dyDescent="0.3">
      <c r="A117" s="2">
        <v>10704</v>
      </c>
      <c r="B117" s="4" t="s">
        <v>217</v>
      </c>
      <c r="C117" s="2" t="s">
        <v>211</v>
      </c>
    </row>
    <row r="118" spans="1:3" ht="14.25" x14ac:dyDescent="0.3">
      <c r="A118" s="2">
        <v>10705</v>
      </c>
      <c r="B118" s="4" t="s">
        <v>218</v>
      </c>
      <c r="C118" s="2" t="s">
        <v>211</v>
      </c>
    </row>
    <row r="119" spans="1:3" ht="14.25" x14ac:dyDescent="0.3">
      <c r="A119" s="2">
        <v>10706</v>
      </c>
      <c r="B119" s="4" t="s">
        <v>219</v>
      </c>
      <c r="C119" s="2" t="s">
        <v>211</v>
      </c>
    </row>
    <row r="120" spans="1:3" ht="14.25" x14ac:dyDescent="0.3">
      <c r="A120" s="2">
        <v>10707</v>
      </c>
      <c r="B120" s="4" t="s">
        <v>220</v>
      </c>
      <c r="C120" s="2" t="s">
        <v>211</v>
      </c>
    </row>
    <row r="121" spans="1:3" ht="14.25" x14ac:dyDescent="0.3">
      <c r="A121" s="2">
        <v>10708</v>
      </c>
      <c r="B121" s="4" t="s">
        <v>221</v>
      </c>
      <c r="C121" s="2" t="s">
        <v>211</v>
      </c>
    </row>
    <row r="122" spans="1:3" ht="14.25" x14ac:dyDescent="0.3">
      <c r="A122" s="2">
        <v>10709</v>
      </c>
      <c r="B122" s="4" t="s">
        <v>222</v>
      </c>
      <c r="C122" s="2" t="s">
        <v>211</v>
      </c>
    </row>
    <row r="123" spans="1:3" ht="14.25" x14ac:dyDescent="0.3">
      <c r="A123" s="2">
        <v>10710</v>
      </c>
      <c r="B123" s="4" t="s">
        <v>223</v>
      </c>
      <c r="C123" s="2" t="s">
        <v>211</v>
      </c>
    </row>
    <row r="124" spans="1:3" ht="14.25" x14ac:dyDescent="0.3">
      <c r="A124" s="2">
        <v>10801</v>
      </c>
      <c r="B124" s="4" t="s">
        <v>224</v>
      </c>
      <c r="C124" s="2" t="s">
        <v>212</v>
      </c>
    </row>
    <row r="125" spans="1:3" ht="14.25" x14ac:dyDescent="0.3">
      <c r="A125" s="2">
        <v>10802</v>
      </c>
      <c r="B125" s="4" t="s">
        <v>225</v>
      </c>
      <c r="C125" s="2" t="s">
        <v>212</v>
      </c>
    </row>
    <row r="126" spans="1:3" ht="14.25" x14ac:dyDescent="0.3">
      <c r="A126" s="2">
        <v>10803</v>
      </c>
      <c r="B126" s="4" t="s">
        <v>226</v>
      </c>
      <c r="C126" s="2" t="s">
        <v>212</v>
      </c>
    </row>
    <row r="127" spans="1:3" ht="14.25" x14ac:dyDescent="0.3">
      <c r="A127" s="2">
        <v>10804</v>
      </c>
      <c r="B127" s="4" t="s">
        <v>227</v>
      </c>
      <c r="C127" s="2" t="s">
        <v>212</v>
      </c>
    </row>
    <row r="128" spans="1:3" ht="14.25" x14ac:dyDescent="0.3">
      <c r="A128" s="2">
        <v>10805</v>
      </c>
      <c r="B128" s="4" t="s">
        <v>228</v>
      </c>
      <c r="C128" s="2" t="s">
        <v>212</v>
      </c>
    </row>
    <row r="129" spans="1:3" ht="14.25" x14ac:dyDescent="0.3">
      <c r="A129" s="2">
        <v>10806</v>
      </c>
      <c r="B129" s="4" t="s">
        <v>229</v>
      </c>
      <c r="C129" s="2" t="s">
        <v>212</v>
      </c>
    </row>
    <row r="130" spans="1:3" ht="14.25" x14ac:dyDescent="0.3">
      <c r="A130" s="2">
        <v>10807</v>
      </c>
      <c r="B130" s="4" t="s">
        <v>230</v>
      </c>
      <c r="C130" s="2" t="s">
        <v>212</v>
      </c>
    </row>
    <row r="131" spans="1:3" ht="14.25" x14ac:dyDescent="0.3">
      <c r="A131" s="2">
        <v>10808</v>
      </c>
      <c r="B131" s="4" t="s">
        <v>231</v>
      </c>
      <c r="C131" s="2" t="s">
        <v>212</v>
      </c>
    </row>
    <row r="132" spans="1:3" ht="14.25" x14ac:dyDescent="0.3">
      <c r="A132" s="2">
        <v>10809</v>
      </c>
      <c r="B132" s="4" t="s">
        <v>232</v>
      </c>
      <c r="C132" s="2" t="s">
        <v>212</v>
      </c>
    </row>
    <row r="133" spans="1:3" ht="14.25" x14ac:dyDescent="0.3">
      <c r="A133" s="2">
        <v>10810</v>
      </c>
      <c r="B133" s="4" t="s">
        <v>233</v>
      </c>
      <c r="C133" s="2" t="s">
        <v>212</v>
      </c>
    </row>
    <row r="134" spans="1:3" ht="14.25" x14ac:dyDescent="0.3">
      <c r="A134" s="2">
        <v>10901</v>
      </c>
      <c r="B134" s="4" t="s">
        <v>120</v>
      </c>
      <c r="C134" s="2" t="s">
        <v>213</v>
      </c>
    </row>
    <row r="135" spans="1:3" ht="14.25" x14ac:dyDescent="0.3">
      <c r="A135" s="2">
        <v>10902</v>
      </c>
      <c r="B135" s="4" t="s">
        <v>121</v>
      </c>
      <c r="C135" s="2" t="s">
        <v>213</v>
      </c>
    </row>
    <row r="136" spans="1:3" ht="14.25" x14ac:dyDescent="0.3">
      <c r="A136" s="2">
        <v>10903</v>
      </c>
      <c r="B136" s="4" t="s">
        <v>122</v>
      </c>
      <c r="C136" s="2" t="s">
        <v>213</v>
      </c>
    </row>
    <row r="137" spans="1:3" ht="14.25" x14ac:dyDescent="0.3">
      <c r="A137" s="2">
        <v>10904</v>
      </c>
      <c r="B137" s="4" t="s">
        <v>123</v>
      </c>
      <c r="C137" s="2" t="s">
        <v>213</v>
      </c>
    </row>
    <row r="138" spans="1:3" ht="14.25" x14ac:dyDescent="0.3">
      <c r="A138" s="2">
        <v>10905</v>
      </c>
      <c r="B138" s="4" t="s">
        <v>124</v>
      </c>
      <c r="C138" s="2" t="s">
        <v>213</v>
      </c>
    </row>
    <row r="139" spans="1:3" ht="14.25" x14ac:dyDescent="0.3">
      <c r="A139" s="2">
        <v>10906</v>
      </c>
      <c r="B139" s="4" t="s">
        <v>125</v>
      </c>
      <c r="C139" s="2" t="s">
        <v>213</v>
      </c>
    </row>
    <row r="140" spans="1:3" ht="14.25" x14ac:dyDescent="0.3">
      <c r="A140" s="2">
        <v>10907</v>
      </c>
      <c r="B140" s="4" t="s">
        <v>126</v>
      </c>
      <c r="C140" s="2" t="s">
        <v>213</v>
      </c>
    </row>
    <row r="141" spans="1:3" ht="14.25" x14ac:dyDescent="0.3">
      <c r="A141" s="2">
        <v>10908</v>
      </c>
      <c r="B141" s="4" t="s">
        <v>127</v>
      </c>
      <c r="C141" s="2" t="s">
        <v>213</v>
      </c>
    </row>
    <row r="142" spans="1:3" ht="14.25" x14ac:dyDescent="0.3">
      <c r="A142" s="2">
        <v>10909</v>
      </c>
      <c r="B142" s="4" t="s">
        <v>128</v>
      </c>
      <c r="C142" s="2" t="s">
        <v>213</v>
      </c>
    </row>
    <row r="143" spans="1:3" ht="14.25" x14ac:dyDescent="0.3">
      <c r="A143" s="2">
        <v>10910</v>
      </c>
      <c r="B143" s="4" t="s">
        <v>129</v>
      </c>
      <c r="C143" s="4" t="s">
        <v>213</v>
      </c>
    </row>
    <row r="144" spans="1:3" ht="14.25" x14ac:dyDescent="0.3">
      <c r="A144" s="2">
        <v>11001</v>
      </c>
      <c r="B144" s="2" t="s">
        <v>49</v>
      </c>
      <c r="C144" s="4" t="s">
        <v>59</v>
      </c>
    </row>
    <row r="145" spans="1:3" ht="14.25" x14ac:dyDescent="0.3">
      <c r="A145" s="2">
        <v>11002</v>
      </c>
      <c r="B145" s="2" t="s">
        <v>50</v>
      </c>
      <c r="C145" s="4" t="s">
        <v>59</v>
      </c>
    </row>
    <row r="146" spans="1:3" ht="14.25" x14ac:dyDescent="0.3">
      <c r="A146" s="2">
        <v>11003</v>
      </c>
      <c r="B146" s="2" t="s">
        <v>51</v>
      </c>
      <c r="C146" s="4" t="s">
        <v>59</v>
      </c>
    </row>
    <row r="147" spans="1:3" ht="14.25" x14ac:dyDescent="0.3">
      <c r="A147" s="2">
        <v>11004</v>
      </c>
      <c r="B147" s="2" t="s">
        <v>52</v>
      </c>
      <c r="C147" s="4" t="s">
        <v>59</v>
      </c>
    </row>
    <row r="148" spans="1:3" ht="14.25" x14ac:dyDescent="0.3">
      <c r="A148" s="2">
        <v>11005</v>
      </c>
      <c r="B148" s="2" t="s">
        <v>53</v>
      </c>
      <c r="C148" s="4" t="s">
        <v>59</v>
      </c>
    </row>
    <row r="149" spans="1:3" ht="14.25" x14ac:dyDescent="0.3">
      <c r="A149" s="2">
        <v>11006</v>
      </c>
      <c r="B149" s="2" t="s">
        <v>54</v>
      </c>
      <c r="C149" s="4" t="s">
        <v>59</v>
      </c>
    </row>
    <row r="150" spans="1:3" ht="14.25" x14ac:dyDescent="0.3">
      <c r="A150" s="2">
        <v>11007</v>
      </c>
      <c r="B150" s="2" t="s">
        <v>55</v>
      </c>
      <c r="C150" s="4" t="s">
        <v>59</v>
      </c>
    </row>
    <row r="151" spans="1:3" ht="14.25" x14ac:dyDescent="0.3">
      <c r="A151" s="2">
        <v>11008</v>
      </c>
      <c r="B151" s="2" t="s">
        <v>56</v>
      </c>
      <c r="C151" s="4" t="s">
        <v>59</v>
      </c>
    </row>
    <row r="152" spans="1:3" ht="14.25" x14ac:dyDescent="0.3">
      <c r="A152" s="2">
        <v>11009</v>
      </c>
      <c r="B152" s="2" t="s">
        <v>57</v>
      </c>
      <c r="C152" s="4" t="s">
        <v>59</v>
      </c>
    </row>
    <row r="153" spans="1:3" ht="14.25" x14ac:dyDescent="0.3">
      <c r="A153" s="2">
        <v>11010</v>
      </c>
      <c r="B153" s="2" t="s">
        <v>58</v>
      </c>
      <c r="C153" s="4" t="s">
        <v>59</v>
      </c>
    </row>
    <row r="154" spans="1:3" ht="14.25" x14ac:dyDescent="0.3">
      <c r="A154" s="2">
        <v>11101</v>
      </c>
      <c r="B154" s="5" t="s">
        <v>131</v>
      </c>
      <c r="C154" s="4" t="s">
        <v>130</v>
      </c>
    </row>
    <row r="155" spans="1:3" ht="14.25" x14ac:dyDescent="0.3">
      <c r="A155" s="2">
        <v>20011</v>
      </c>
      <c r="B155" s="5" t="s">
        <v>142</v>
      </c>
      <c r="C155" s="12" t="s">
        <v>145</v>
      </c>
    </row>
    <row r="156" spans="1:3" ht="14.25" x14ac:dyDescent="0.3">
      <c r="A156" s="2">
        <v>20012</v>
      </c>
      <c r="B156" s="5" t="s">
        <v>143</v>
      </c>
      <c r="C156" s="12" t="s">
        <v>146</v>
      </c>
    </row>
    <row r="157" spans="1:3" ht="14.25" x14ac:dyDescent="0.3">
      <c r="A157" s="2">
        <v>20013</v>
      </c>
      <c r="B157" s="5" t="s">
        <v>144</v>
      </c>
      <c r="C157" s="12" t="s">
        <v>147</v>
      </c>
    </row>
    <row r="158" spans="1:3" ht="14.25" x14ac:dyDescent="0.3">
      <c r="A158" s="2">
        <v>20014</v>
      </c>
      <c r="B158" s="4" t="s">
        <v>148</v>
      </c>
      <c r="C158" s="4" t="s">
        <v>149</v>
      </c>
    </row>
    <row r="159" spans="1:3" ht="14.25" x14ac:dyDescent="0.3">
      <c r="A159" s="2">
        <v>20021</v>
      </c>
      <c r="B159" s="8" t="s">
        <v>237</v>
      </c>
      <c r="C159" s="4" t="s">
        <v>150</v>
      </c>
    </row>
    <row r="160" spans="1:3" ht="14.25" x14ac:dyDescent="0.3">
      <c r="A160" s="2">
        <v>20022</v>
      </c>
      <c r="B160" s="8" t="s">
        <v>238</v>
      </c>
      <c r="C160" s="4" t="s">
        <v>151</v>
      </c>
    </row>
    <row r="161" spans="1:3" ht="14.25" x14ac:dyDescent="0.3">
      <c r="A161" s="2">
        <v>20023</v>
      </c>
      <c r="B161" s="8" t="s">
        <v>237</v>
      </c>
      <c r="C161" s="4" t="s">
        <v>152</v>
      </c>
    </row>
    <row r="162" spans="1:3" ht="14.25" x14ac:dyDescent="0.3">
      <c r="A162" s="2">
        <v>20024</v>
      </c>
      <c r="B162" s="8" t="s">
        <v>237</v>
      </c>
      <c r="C162" s="4" t="s">
        <v>153</v>
      </c>
    </row>
    <row r="163" spans="1:3" ht="14.25" x14ac:dyDescent="0.3">
      <c r="A163" s="2">
        <v>20031</v>
      </c>
      <c r="B163" s="8" t="s">
        <v>235</v>
      </c>
      <c r="C163" s="4" t="s">
        <v>154</v>
      </c>
    </row>
    <row r="164" spans="1:3" ht="14.25" x14ac:dyDescent="0.3">
      <c r="A164" s="2">
        <v>20032</v>
      </c>
      <c r="B164" s="8" t="s">
        <v>236</v>
      </c>
      <c r="C164" s="4" t="s">
        <v>155</v>
      </c>
    </row>
    <row r="165" spans="1:3" ht="14.25" x14ac:dyDescent="0.3">
      <c r="A165" s="2">
        <v>20033</v>
      </c>
      <c r="B165" s="8" t="s">
        <v>235</v>
      </c>
      <c r="C165" s="4" t="s">
        <v>156</v>
      </c>
    </row>
    <row r="166" spans="1:3" ht="14.25" x14ac:dyDescent="0.3">
      <c r="A166" s="2">
        <v>20034</v>
      </c>
      <c r="B166" s="8" t="s">
        <v>234</v>
      </c>
      <c r="C166" s="4" t="s">
        <v>157</v>
      </c>
    </row>
    <row r="167" spans="1:3" ht="14.25" x14ac:dyDescent="0.3">
      <c r="A167" s="2">
        <v>20101</v>
      </c>
      <c r="B167" s="7" t="s">
        <v>160</v>
      </c>
      <c r="C167" s="2" t="s">
        <v>158</v>
      </c>
    </row>
    <row r="168" spans="1:3" ht="14.25" x14ac:dyDescent="0.3">
      <c r="A168" s="2">
        <v>20102</v>
      </c>
      <c r="B168" s="8" t="s">
        <v>161</v>
      </c>
      <c r="C168" s="2" t="s">
        <v>159</v>
      </c>
    </row>
    <row r="169" spans="1:3" ht="14.25" x14ac:dyDescent="0.3">
      <c r="A169" s="2">
        <v>20201</v>
      </c>
      <c r="B169" s="7" t="s">
        <v>184</v>
      </c>
      <c r="C169" s="8" t="s">
        <v>180</v>
      </c>
    </row>
    <row r="170" spans="1:3" ht="14.25" x14ac:dyDescent="0.3">
      <c r="A170" s="2">
        <v>20202</v>
      </c>
      <c r="B170" s="7" t="s">
        <v>518</v>
      </c>
      <c r="C170" s="8" t="s">
        <v>180</v>
      </c>
    </row>
    <row r="171" spans="1:3" ht="14.25" x14ac:dyDescent="0.3">
      <c r="A171" s="2">
        <v>20211</v>
      </c>
      <c r="B171" s="7" t="s">
        <v>185</v>
      </c>
      <c r="C171" s="8" t="s">
        <v>181</v>
      </c>
    </row>
    <row r="172" spans="1:3" ht="14.25" x14ac:dyDescent="0.3">
      <c r="A172" s="2">
        <v>20212</v>
      </c>
      <c r="B172" s="7" t="s">
        <v>148</v>
      </c>
      <c r="C172" s="7" t="s">
        <v>181</v>
      </c>
    </row>
    <row r="173" spans="1:3" s="16" customFormat="1" ht="14.25" x14ac:dyDescent="0.3">
      <c r="A173" s="2">
        <v>20213</v>
      </c>
      <c r="B173" s="7" t="s">
        <v>531</v>
      </c>
      <c r="C173" s="7" t="s">
        <v>181</v>
      </c>
    </row>
    <row r="174" spans="1:3" ht="14.25" x14ac:dyDescent="0.3">
      <c r="A174" s="2">
        <v>20221</v>
      </c>
      <c r="B174" s="7" t="s">
        <v>186</v>
      </c>
      <c r="C174" s="8" t="s">
        <v>182</v>
      </c>
    </row>
    <row r="175" spans="1:3" ht="14.25" x14ac:dyDescent="0.3">
      <c r="A175" s="2">
        <v>20222</v>
      </c>
      <c r="B175" s="9" t="s">
        <v>517</v>
      </c>
      <c r="C175" s="7" t="s">
        <v>182</v>
      </c>
    </row>
    <row r="176" spans="1:3" s="16" customFormat="1" ht="14.25" x14ac:dyDescent="0.3">
      <c r="A176" s="2">
        <v>20223</v>
      </c>
      <c r="B176" s="9" t="s">
        <v>519</v>
      </c>
      <c r="C176" s="7" t="s">
        <v>182</v>
      </c>
    </row>
    <row r="177" spans="1:3" ht="14.25" x14ac:dyDescent="0.3">
      <c r="A177" s="2">
        <v>20231</v>
      </c>
      <c r="B177" s="7" t="s">
        <v>187</v>
      </c>
      <c r="C177" s="8" t="s">
        <v>183</v>
      </c>
    </row>
    <row r="178" spans="1:3" ht="14.25" x14ac:dyDescent="0.3">
      <c r="A178" s="2">
        <v>20232</v>
      </c>
      <c r="B178" s="7" t="s">
        <v>517</v>
      </c>
      <c r="C178" s="7" t="s">
        <v>183</v>
      </c>
    </row>
    <row r="179" spans="1:3" s="16" customFormat="1" ht="14.25" x14ac:dyDescent="0.3">
      <c r="A179" s="2">
        <v>20233</v>
      </c>
      <c r="B179" s="7" t="s">
        <v>520</v>
      </c>
      <c r="C179" s="7" t="s">
        <v>183</v>
      </c>
    </row>
    <row r="180" spans="1:3" ht="14.25" x14ac:dyDescent="0.3">
      <c r="A180" s="2">
        <v>20301</v>
      </c>
      <c r="B180" s="7" t="s">
        <v>195</v>
      </c>
      <c r="C180" s="7" t="s">
        <v>188</v>
      </c>
    </row>
    <row r="181" spans="1:3" ht="14.25" x14ac:dyDescent="0.3">
      <c r="A181" s="2">
        <v>20302</v>
      </c>
      <c r="B181" s="7" t="s">
        <v>196</v>
      </c>
      <c r="C181" s="7" t="s">
        <v>189</v>
      </c>
    </row>
    <row r="182" spans="1:3" ht="14.25" x14ac:dyDescent="0.3">
      <c r="A182" s="2">
        <v>20303</v>
      </c>
      <c r="B182" s="7" t="s">
        <v>197</v>
      </c>
      <c r="C182" s="7" t="s">
        <v>190</v>
      </c>
    </row>
    <row r="183" spans="1:3" ht="14.25" x14ac:dyDescent="0.3">
      <c r="A183" s="2">
        <v>20304</v>
      </c>
      <c r="B183" s="7" t="s">
        <v>198</v>
      </c>
      <c r="C183" s="7" t="s">
        <v>191</v>
      </c>
    </row>
    <row r="184" spans="1:3" ht="14.25" x14ac:dyDescent="0.3">
      <c r="A184" s="2">
        <v>20305</v>
      </c>
      <c r="B184" s="7" t="s">
        <v>199</v>
      </c>
      <c r="C184" s="7" t="s">
        <v>192</v>
      </c>
    </row>
    <row r="185" spans="1:3" ht="14.25" x14ac:dyDescent="0.3">
      <c r="A185" s="2">
        <v>20306</v>
      </c>
      <c r="B185" s="7" t="s">
        <v>199</v>
      </c>
      <c r="C185" s="7" t="s">
        <v>193</v>
      </c>
    </row>
    <row r="186" spans="1:3" ht="14.25" x14ac:dyDescent="0.3">
      <c r="A186" s="2">
        <v>20307</v>
      </c>
      <c r="B186" s="7" t="s">
        <v>199</v>
      </c>
      <c r="C186" s="7" t="s">
        <v>194</v>
      </c>
    </row>
    <row r="187" spans="1:3" ht="14.25" x14ac:dyDescent="0.3">
      <c r="A187" s="2">
        <v>300011</v>
      </c>
      <c r="B187" s="2" t="s">
        <v>15</v>
      </c>
      <c r="C187" s="2" t="s">
        <v>138</v>
      </c>
    </row>
    <row r="188" spans="1:3" ht="14.25" x14ac:dyDescent="0.3">
      <c r="A188" s="2">
        <v>300012</v>
      </c>
      <c r="B188" s="2" t="s">
        <v>16</v>
      </c>
      <c r="C188" s="2" t="s">
        <v>139</v>
      </c>
    </row>
    <row r="189" spans="1:3" ht="14.25" x14ac:dyDescent="0.3">
      <c r="A189" s="2">
        <v>300013</v>
      </c>
      <c r="B189" s="2" t="s">
        <v>17</v>
      </c>
      <c r="C189" s="2" t="s">
        <v>140</v>
      </c>
    </row>
    <row r="190" spans="1:3" ht="14.25" x14ac:dyDescent="0.3">
      <c r="A190" s="2">
        <v>300014</v>
      </c>
      <c r="B190" s="7" t="s">
        <v>562</v>
      </c>
      <c r="C190" s="2" t="s">
        <v>141</v>
      </c>
    </row>
    <row r="191" spans="1:3" ht="14.25" x14ac:dyDescent="0.3">
      <c r="A191" s="2">
        <v>300021</v>
      </c>
      <c r="B191" s="2" t="s">
        <v>18</v>
      </c>
      <c r="C191" s="2" t="s">
        <v>9</v>
      </c>
    </row>
    <row r="192" spans="1:3" ht="14.25" x14ac:dyDescent="0.3">
      <c r="A192" s="2">
        <v>300022</v>
      </c>
      <c r="B192" s="2" t="s">
        <v>19</v>
      </c>
      <c r="C192" s="2" t="s">
        <v>10</v>
      </c>
    </row>
    <row r="193" spans="1:3" ht="14.25" x14ac:dyDescent="0.3">
      <c r="A193" s="2">
        <v>300031</v>
      </c>
      <c r="B193" s="2" t="s">
        <v>20</v>
      </c>
      <c r="C193" s="2" t="s">
        <v>11</v>
      </c>
    </row>
    <row r="194" spans="1:3" ht="14.25" x14ac:dyDescent="0.3">
      <c r="A194" s="2">
        <v>300032</v>
      </c>
      <c r="B194" s="2" t="s">
        <v>21</v>
      </c>
      <c r="C194" s="2" t="s">
        <v>12</v>
      </c>
    </row>
    <row r="195" spans="1:3" ht="14.25" x14ac:dyDescent="0.3">
      <c r="A195" s="2">
        <v>300033</v>
      </c>
      <c r="B195" s="2" t="s">
        <v>22</v>
      </c>
      <c r="C195" s="2" t="s">
        <v>13</v>
      </c>
    </row>
    <row r="196" spans="1:3" ht="14.25" x14ac:dyDescent="0.3">
      <c r="A196" s="2">
        <v>300034</v>
      </c>
      <c r="B196" s="7" t="s">
        <v>565</v>
      </c>
      <c r="C196" s="7" t="s">
        <v>552</v>
      </c>
    </row>
    <row r="197" spans="1:3" ht="14.25" x14ac:dyDescent="0.3">
      <c r="A197" s="2">
        <v>300051</v>
      </c>
      <c r="B197" s="2" t="s">
        <v>23</v>
      </c>
      <c r="C197" s="11" t="s">
        <v>14</v>
      </c>
    </row>
    <row r="198" spans="1:3" ht="14.25" x14ac:dyDescent="0.3">
      <c r="A198" s="2">
        <v>3000611</v>
      </c>
      <c r="B198" s="7" t="s">
        <v>168</v>
      </c>
      <c r="C198" s="13" t="s">
        <v>173</v>
      </c>
    </row>
    <row r="199" spans="1:3" ht="14.25" x14ac:dyDescent="0.3">
      <c r="A199" s="2">
        <v>3000612</v>
      </c>
      <c r="B199" s="9" t="s">
        <v>169</v>
      </c>
      <c r="C199" s="9" t="s">
        <v>173</v>
      </c>
    </row>
    <row r="200" spans="1:3" ht="14.25" x14ac:dyDescent="0.3">
      <c r="A200" s="2">
        <v>3000613</v>
      </c>
      <c r="B200" s="9" t="s">
        <v>170</v>
      </c>
      <c r="C200" s="9" t="s">
        <v>173</v>
      </c>
    </row>
    <row r="201" spans="1:3" ht="14.25" x14ac:dyDescent="0.3">
      <c r="A201" s="2">
        <v>3000621</v>
      </c>
      <c r="B201" s="7" t="s">
        <v>165</v>
      </c>
      <c r="C201" s="9" t="s">
        <v>172</v>
      </c>
    </row>
    <row r="202" spans="1:3" ht="14.25" x14ac:dyDescent="0.3">
      <c r="A202" s="2">
        <v>3000622</v>
      </c>
      <c r="B202" s="9" t="s">
        <v>166</v>
      </c>
      <c r="C202" s="9" t="s">
        <v>172</v>
      </c>
    </row>
    <row r="203" spans="1:3" ht="14.25" x14ac:dyDescent="0.3">
      <c r="A203" s="2">
        <v>3000623</v>
      </c>
      <c r="B203" s="9" t="s">
        <v>167</v>
      </c>
      <c r="C203" s="9" t="s">
        <v>172</v>
      </c>
    </row>
    <row r="204" spans="1:3" ht="14.25" x14ac:dyDescent="0.3">
      <c r="A204" s="2">
        <v>3000631</v>
      </c>
      <c r="B204" s="7" t="s">
        <v>162</v>
      </c>
      <c r="C204" s="9" t="s">
        <v>171</v>
      </c>
    </row>
    <row r="205" spans="1:3" ht="14.25" x14ac:dyDescent="0.3">
      <c r="A205" s="2">
        <v>3000632</v>
      </c>
      <c r="B205" s="9" t="s">
        <v>163</v>
      </c>
      <c r="C205" s="9" t="s">
        <v>171</v>
      </c>
    </row>
    <row r="206" spans="1:3" ht="14.25" x14ac:dyDescent="0.3">
      <c r="A206" s="2">
        <v>3000633</v>
      </c>
      <c r="B206" s="9" t="s">
        <v>164</v>
      </c>
      <c r="C206" s="9" t="s">
        <v>171</v>
      </c>
    </row>
    <row r="207" spans="1:3" ht="14.25" x14ac:dyDescent="0.3">
      <c r="A207" s="2">
        <v>3000711</v>
      </c>
      <c r="B207" s="7" t="s">
        <v>179</v>
      </c>
      <c r="C207" s="9" t="s">
        <v>176</v>
      </c>
    </row>
    <row r="208" spans="1:3" ht="14.25" x14ac:dyDescent="0.3">
      <c r="A208" s="2">
        <v>3000721</v>
      </c>
      <c r="B208" s="7" t="s">
        <v>178</v>
      </c>
      <c r="C208" s="9" t="s">
        <v>175</v>
      </c>
    </row>
    <row r="209" spans="1:3" ht="14.25" x14ac:dyDescent="0.3">
      <c r="A209" s="2">
        <v>3000731</v>
      </c>
      <c r="B209" s="7" t="s">
        <v>177</v>
      </c>
      <c r="C209" s="9" t="s">
        <v>174</v>
      </c>
    </row>
    <row r="210" spans="1:3" s="16" customFormat="1" ht="14.25" x14ac:dyDescent="0.3">
      <c r="A210" s="2">
        <v>4000129</v>
      </c>
      <c r="B210" s="7" t="s">
        <v>515</v>
      </c>
      <c r="C210" s="33" t="s">
        <v>546</v>
      </c>
    </row>
    <row r="211" spans="1:3" ht="14.25" x14ac:dyDescent="0.3">
      <c r="A211" s="2">
        <v>4000130</v>
      </c>
      <c r="B211" s="7" t="s">
        <v>516</v>
      </c>
      <c r="C211" s="33" t="s">
        <v>547</v>
      </c>
    </row>
    <row r="212" spans="1:3" ht="14.25" x14ac:dyDescent="0.3">
      <c r="A212" s="2">
        <v>4000131</v>
      </c>
      <c r="B212" s="7" t="s">
        <v>480</v>
      </c>
      <c r="C212" s="33" t="s">
        <v>548</v>
      </c>
    </row>
    <row r="213" spans="1:3" ht="14.25" x14ac:dyDescent="0.3">
      <c r="A213" s="2">
        <v>4000132</v>
      </c>
      <c r="B213" s="7" t="s">
        <v>481</v>
      </c>
      <c r="C213" s="33" t="s">
        <v>550</v>
      </c>
    </row>
    <row r="214" spans="1:3" ht="14.25" x14ac:dyDescent="0.3">
      <c r="A214" s="2">
        <v>4000133</v>
      </c>
      <c r="B214" s="7" t="s">
        <v>492</v>
      </c>
      <c r="C214" s="7" t="s">
        <v>549</v>
      </c>
    </row>
    <row r="215" spans="1:3" ht="14.25" x14ac:dyDescent="0.3">
      <c r="A215" s="2">
        <v>4000134</v>
      </c>
      <c r="B215" s="7" t="s">
        <v>493</v>
      </c>
      <c r="C215" s="7" t="s">
        <v>494</v>
      </c>
    </row>
    <row r="216" spans="1:3" ht="14.25" x14ac:dyDescent="0.3">
      <c r="A216" s="2">
        <v>4000135</v>
      </c>
      <c r="B216" s="7" t="s">
        <v>495</v>
      </c>
      <c r="C216" s="7" t="s">
        <v>482</v>
      </c>
    </row>
    <row r="217" spans="1:3" ht="14.25" x14ac:dyDescent="0.3">
      <c r="A217" s="2">
        <v>4000136</v>
      </c>
      <c r="B217" s="7" t="s">
        <v>496</v>
      </c>
      <c r="C217" s="7" t="s">
        <v>482</v>
      </c>
    </row>
    <row r="218" spans="1:3" ht="14.25" x14ac:dyDescent="0.3">
      <c r="A218" s="2">
        <v>4000137</v>
      </c>
      <c r="B218" s="7" t="s">
        <v>523</v>
      </c>
      <c r="C218" s="7" t="s">
        <v>497</v>
      </c>
    </row>
    <row r="219" spans="1:3" ht="14.25" x14ac:dyDescent="0.3">
      <c r="A219" s="2">
        <v>4000138</v>
      </c>
      <c r="B219" s="7" t="s">
        <v>498</v>
      </c>
      <c r="C219" s="7" t="s">
        <v>483</v>
      </c>
    </row>
    <row r="220" spans="1:3" ht="14.25" x14ac:dyDescent="0.3">
      <c r="A220" s="2">
        <v>4000139</v>
      </c>
      <c r="B220" s="7" t="s">
        <v>499</v>
      </c>
      <c r="C220" s="7" t="s">
        <v>483</v>
      </c>
    </row>
    <row r="221" spans="1:3" ht="14.25" x14ac:dyDescent="0.3">
      <c r="A221" s="2">
        <v>4000140</v>
      </c>
      <c r="B221" s="7" t="s">
        <v>522</v>
      </c>
      <c r="C221" s="7" t="s">
        <v>484</v>
      </c>
    </row>
    <row r="222" spans="1:3" ht="14.25" x14ac:dyDescent="0.3">
      <c r="A222" s="2">
        <v>4000141</v>
      </c>
      <c r="B222" s="7" t="s">
        <v>500</v>
      </c>
      <c r="C222" s="7" t="s">
        <v>484</v>
      </c>
    </row>
    <row r="223" spans="1:3" ht="14.25" x14ac:dyDescent="0.3">
      <c r="A223" s="2">
        <v>4000142</v>
      </c>
      <c r="B223" s="7" t="s">
        <v>501</v>
      </c>
      <c r="C223" s="7" t="s">
        <v>484</v>
      </c>
    </row>
    <row r="224" spans="1:3" ht="14.25" x14ac:dyDescent="0.3">
      <c r="A224" s="2">
        <v>4000143</v>
      </c>
      <c r="B224" s="7" t="s">
        <v>521</v>
      </c>
      <c r="C224" s="7" t="s">
        <v>485</v>
      </c>
    </row>
    <row r="225" spans="1:3" ht="14.25" x14ac:dyDescent="0.3">
      <c r="A225" s="2">
        <v>4000144</v>
      </c>
      <c r="B225" s="7" t="s">
        <v>502</v>
      </c>
      <c r="C225" s="7" t="s">
        <v>503</v>
      </c>
    </row>
    <row r="226" spans="1:3" ht="14.25" x14ac:dyDescent="0.3">
      <c r="A226" s="2">
        <v>4000145</v>
      </c>
      <c r="B226" s="7" t="s">
        <v>504</v>
      </c>
      <c r="C226" s="7" t="s">
        <v>485</v>
      </c>
    </row>
    <row r="227" spans="1:3" ht="14.25" x14ac:dyDescent="0.3">
      <c r="A227" s="2">
        <v>4000146</v>
      </c>
      <c r="B227" s="7" t="s">
        <v>505</v>
      </c>
      <c r="C227" s="7" t="s">
        <v>486</v>
      </c>
    </row>
    <row r="228" spans="1:3" ht="14.25" x14ac:dyDescent="0.3">
      <c r="A228" s="2">
        <v>4000147</v>
      </c>
      <c r="B228" s="7" t="s">
        <v>495</v>
      </c>
      <c r="C228" s="7" t="s">
        <v>506</v>
      </c>
    </row>
    <row r="229" spans="1:3" ht="14.25" x14ac:dyDescent="0.3">
      <c r="A229" s="2">
        <v>4000148</v>
      </c>
      <c r="B229" s="7" t="s">
        <v>507</v>
      </c>
      <c r="C229" s="7" t="s">
        <v>487</v>
      </c>
    </row>
    <row r="230" spans="1:3" s="16" customFormat="1" ht="14.25" x14ac:dyDescent="0.3">
      <c r="A230" s="2">
        <v>4000149</v>
      </c>
      <c r="B230" s="7" t="s">
        <v>498</v>
      </c>
      <c r="C230" s="7" t="s">
        <v>508</v>
      </c>
    </row>
    <row r="231" spans="1:3" s="16" customFormat="1" ht="14.25" x14ac:dyDescent="0.3">
      <c r="A231" s="2">
        <v>4000150</v>
      </c>
      <c r="B231" s="7" t="s">
        <v>499</v>
      </c>
      <c r="C231" s="7" t="s">
        <v>488</v>
      </c>
    </row>
    <row r="232" spans="1:3" s="16" customFormat="1" ht="14.25" x14ac:dyDescent="0.3">
      <c r="A232" s="2">
        <v>4000151</v>
      </c>
      <c r="B232" s="7" t="s">
        <v>491</v>
      </c>
      <c r="C232" s="7" t="s">
        <v>488</v>
      </c>
    </row>
    <row r="233" spans="1:3" ht="14.25" x14ac:dyDescent="0.3">
      <c r="A233" s="2">
        <v>4000152</v>
      </c>
      <c r="B233" s="7" t="s">
        <v>509</v>
      </c>
      <c r="C233" s="7" t="s">
        <v>489</v>
      </c>
    </row>
    <row r="234" spans="1:3" ht="14.25" x14ac:dyDescent="0.3">
      <c r="A234" s="2">
        <v>4000153</v>
      </c>
      <c r="B234" s="7" t="s">
        <v>514</v>
      </c>
      <c r="C234" s="7" t="s">
        <v>489</v>
      </c>
    </row>
    <row r="235" spans="1:3" ht="14.25" x14ac:dyDescent="0.3">
      <c r="A235" s="2">
        <v>4000154</v>
      </c>
      <c r="B235" s="7" t="s">
        <v>510</v>
      </c>
      <c r="C235" s="7" t="s">
        <v>489</v>
      </c>
    </row>
    <row r="236" spans="1:3" ht="14.25" x14ac:dyDescent="0.3">
      <c r="A236" s="2">
        <v>4000155</v>
      </c>
      <c r="B236" s="7" t="s">
        <v>511</v>
      </c>
      <c r="C236" s="7" t="s">
        <v>512</v>
      </c>
    </row>
    <row r="237" spans="1:3" ht="14.25" x14ac:dyDescent="0.3">
      <c r="A237" s="2">
        <v>4000156</v>
      </c>
      <c r="B237" s="7" t="s">
        <v>504</v>
      </c>
      <c r="C237" s="7" t="s">
        <v>490</v>
      </c>
    </row>
    <row r="238" spans="1:3" ht="14.25" x14ac:dyDescent="0.3">
      <c r="A238" s="2">
        <v>4000157</v>
      </c>
      <c r="B238" s="7" t="s">
        <v>513</v>
      </c>
      <c r="C238" s="7" t="s">
        <v>512</v>
      </c>
    </row>
    <row r="239" spans="1:3" ht="14.25" x14ac:dyDescent="0.3">
      <c r="A239" s="2">
        <v>4000158</v>
      </c>
      <c r="B239" s="7" t="s">
        <v>541</v>
      </c>
      <c r="C239" s="34" t="s">
        <v>536</v>
      </c>
    </row>
    <row r="240" spans="1:3" ht="14.25" x14ac:dyDescent="0.3">
      <c r="A240" s="2">
        <v>4000159</v>
      </c>
      <c r="B240" s="7" t="s">
        <v>542</v>
      </c>
      <c r="C240" s="34" t="s">
        <v>537</v>
      </c>
    </row>
    <row r="241" spans="1:3" ht="14.25" x14ac:dyDescent="0.3">
      <c r="A241" s="2">
        <v>4000160</v>
      </c>
      <c r="B241" s="7" t="s">
        <v>543</v>
      </c>
      <c r="C241" s="34" t="s">
        <v>538</v>
      </c>
    </row>
    <row r="242" spans="1:3" ht="14.25" x14ac:dyDescent="0.3">
      <c r="A242" s="2">
        <v>4000161</v>
      </c>
      <c r="B242" s="7" t="s">
        <v>544</v>
      </c>
      <c r="C242" s="34" t="s">
        <v>539</v>
      </c>
    </row>
    <row r="243" spans="1:3" ht="14.25" x14ac:dyDescent="0.3">
      <c r="A243" s="2">
        <v>4000162</v>
      </c>
      <c r="B243" s="7" t="s">
        <v>545</v>
      </c>
      <c r="C243" s="34" t="s">
        <v>540</v>
      </c>
    </row>
    <row r="244" spans="1:3" x14ac:dyDescent="0.15">
      <c r="C244" s="16"/>
    </row>
    <row r="245" spans="1:3" x14ac:dyDescent="0.15">
      <c r="C245" s="16"/>
    </row>
  </sheetData>
  <autoFilter ref="A3:C3" xr:uid="{00000000-0009-0000-0000-000000000000}">
    <sortState ref="A4:C194">
      <sortCondition ref="A3"/>
    </sortState>
  </autoFilter>
  <phoneticPr fontId="6" type="noConversion"/>
  <conditionalFormatting sqref="B39">
    <cfRule type="duplicateValues" dxfId="28" priority="62"/>
  </conditionalFormatting>
  <conditionalFormatting sqref="B41">
    <cfRule type="duplicateValues" dxfId="27" priority="61"/>
  </conditionalFormatting>
  <conditionalFormatting sqref="B42:B43">
    <cfRule type="duplicateValues" dxfId="26" priority="60"/>
  </conditionalFormatting>
  <conditionalFormatting sqref="B45">
    <cfRule type="duplicateValues" dxfId="25" priority="59"/>
  </conditionalFormatting>
  <conditionalFormatting sqref="B46:B47">
    <cfRule type="duplicateValues" dxfId="24" priority="58"/>
  </conditionalFormatting>
  <conditionalFormatting sqref="B51">
    <cfRule type="duplicateValues" dxfId="23" priority="56"/>
  </conditionalFormatting>
  <conditionalFormatting sqref="B52">
    <cfRule type="duplicateValues" dxfId="22" priority="55"/>
  </conditionalFormatting>
  <conditionalFormatting sqref="B53">
    <cfRule type="duplicateValues" dxfId="21" priority="54"/>
  </conditionalFormatting>
  <conditionalFormatting sqref="A200:A207">
    <cfRule type="duplicateValues" dxfId="20" priority="49"/>
  </conditionalFormatting>
  <conditionalFormatting sqref="B13">
    <cfRule type="duplicateValues" dxfId="19" priority="45"/>
  </conditionalFormatting>
  <conditionalFormatting sqref="B14">
    <cfRule type="duplicateValues" dxfId="18" priority="44"/>
  </conditionalFormatting>
  <conditionalFormatting sqref="B28">
    <cfRule type="duplicateValues" dxfId="17" priority="43"/>
  </conditionalFormatting>
  <conditionalFormatting sqref="B29">
    <cfRule type="duplicateValues" dxfId="16" priority="42"/>
  </conditionalFormatting>
  <conditionalFormatting sqref="A188:B196">
    <cfRule type="duplicateValues" dxfId="15" priority="65"/>
  </conditionalFormatting>
  <conditionalFormatting sqref="B197:B198">
    <cfRule type="duplicateValues" dxfId="14" priority="66"/>
  </conditionalFormatting>
  <conditionalFormatting sqref="A197:A199">
    <cfRule type="duplicateValues" dxfId="13" priority="67"/>
  </conditionalFormatting>
  <conditionalFormatting sqref="B175:B176">
    <cfRule type="duplicateValues" dxfId="12" priority="35"/>
  </conditionalFormatting>
  <conditionalFormatting sqref="A244:A1048576 A1:A187">
    <cfRule type="duplicateValues" dxfId="11" priority="139"/>
  </conditionalFormatting>
  <conditionalFormatting sqref="C210:C213">
    <cfRule type="duplicateValues" dxfId="10" priority="166"/>
  </conditionalFormatting>
  <conditionalFormatting sqref="A208:C208 C209 A209:A243">
    <cfRule type="duplicateValues" dxfId="9" priority="176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77"/>
  <sheetViews>
    <sheetView topLeftCell="A37" workbookViewId="0">
      <selection activeCell="G55" sqref="G55"/>
    </sheetView>
  </sheetViews>
  <sheetFormatPr defaultRowHeight="13.5" x14ac:dyDescent="0.15"/>
  <cols>
    <col min="3" max="4" width="9" style="16"/>
    <col min="6" max="7" width="9" style="16"/>
    <col min="9" max="10" width="9" style="16"/>
    <col min="12" max="13" width="9" style="16"/>
  </cols>
  <sheetData>
    <row r="2" spans="2:26" ht="14.25" x14ac:dyDescent="0.3">
      <c r="B2" s="7" t="s">
        <v>249</v>
      </c>
      <c r="C2" s="7"/>
      <c r="D2" s="7"/>
      <c r="E2" s="9" t="s">
        <v>250</v>
      </c>
      <c r="F2" s="9"/>
      <c r="G2" s="9"/>
      <c r="H2" s="9" t="s">
        <v>250</v>
      </c>
      <c r="I2" s="9"/>
      <c r="J2" s="9"/>
      <c r="K2" s="9" t="s">
        <v>254</v>
      </c>
      <c r="L2" s="9"/>
      <c r="M2" s="9"/>
      <c r="N2" s="9" t="s">
        <v>254</v>
      </c>
      <c r="T2" s="17" t="s">
        <v>262</v>
      </c>
      <c r="U2" s="17" t="s">
        <v>261</v>
      </c>
      <c r="X2" s="22" t="s">
        <v>420</v>
      </c>
      <c r="Y2" s="22" t="s">
        <v>421</v>
      </c>
      <c r="Z2" s="22" t="s">
        <v>422</v>
      </c>
    </row>
    <row r="3" spans="2:26" ht="14.25" x14ac:dyDescent="0.15">
      <c r="B3" t="s">
        <v>250</v>
      </c>
      <c r="E3" t="s">
        <v>254</v>
      </c>
      <c r="H3" t="s">
        <v>254</v>
      </c>
      <c r="K3" t="s">
        <v>258</v>
      </c>
      <c r="N3" t="s">
        <v>258</v>
      </c>
      <c r="T3" s="17" t="s">
        <v>264</v>
      </c>
      <c r="U3" s="17" t="s">
        <v>263</v>
      </c>
      <c r="X3">
        <v>1</v>
      </c>
      <c r="Y3" s="17" t="s">
        <v>417</v>
      </c>
      <c r="Z3" s="17">
        <v>1</v>
      </c>
    </row>
    <row r="4" spans="2:26" ht="14.25" x14ac:dyDescent="0.15">
      <c r="B4" t="s">
        <v>251</v>
      </c>
      <c r="E4" t="s">
        <v>255</v>
      </c>
      <c r="H4" t="s">
        <v>255</v>
      </c>
      <c r="K4" t="s">
        <v>255</v>
      </c>
      <c r="N4" t="s">
        <v>259</v>
      </c>
      <c r="T4" s="17" t="s">
        <v>266</v>
      </c>
      <c r="U4" s="17" t="s">
        <v>265</v>
      </c>
      <c r="X4">
        <v>2</v>
      </c>
      <c r="Y4" s="17" t="s">
        <v>418</v>
      </c>
      <c r="Z4" s="17">
        <v>2.0000000000000001E-4</v>
      </c>
    </row>
    <row r="5" spans="2:26" s="16" customFormat="1" ht="14.25" x14ac:dyDescent="0.15">
      <c r="B5" t="s">
        <v>252</v>
      </c>
      <c r="E5" t="s">
        <v>251</v>
      </c>
      <c r="H5" t="s">
        <v>260</v>
      </c>
      <c r="K5" t="s">
        <v>259</v>
      </c>
      <c r="N5" t="s">
        <v>256</v>
      </c>
      <c r="T5" s="17" t="s">
        <v>417</v>
      </c>
      <c r="U5" s="17">
        <v>1</v>
      </c>
      <c r="X5" s="22">
        <v>100011</v>
      </c>
      <c r="Y5" s="24" t="s">
        <v>267</v>
      </c>
      <c r="Z5" s="22">
        <v>600</v>
      </c>
    </row>
    <row r="6" spans="2:26" s="16" customFormat="1" ht="14.25" x14ac:dyDescent="0.15">
      <c r="B6" t="s">
        <v>253</v>
      </c>
      <c r="E6" t="s">
        <v>252</v>
      </c>
      <c r="H6" t="s">
        <v>257</v>
      </c>
      <c r="K6" t="s">
        <v>256</v>
      </c>
      <c r="N6" t="s">
        <v>257</v>
      </c>
      <c r="T6" s="17" t="s">
        <v>418</v>
      </c>
      <c r="U6" s="17">
        <v>2</v>
      </c>
      <c r="X6" s="22">
        <v>100021</v>
      </c>
      <c r="Y6" s="24" t="s">
        <v>268</v>
      </c>
      <c r="Z6" s="22">
        <v>600</v>
      </c>
    </row>
    <row r="7" spans="2:26" ht="14.25" x14ac:dyDescent="0.15">
      <c r="B7" t="s">
        <v>418</v>
      </c>
      <c r="E7" t="s">
        <v>419</v>
      </c>
      <c r="K7" t="s">
        <v>257</v>
      </c>
      <c r="T7" s="17" t="s">
        <v>267</v>
      </c>
      <c r="U7" s="17">
        <v>100011</v>
      </c>
      <c r="X7" s="22">
        <v>100031</v>
      </c>
      <c r="Y7" s="24" t="s">
        <v>269</v>
      </c>
      <c r="Z7" s="22">
        <v>600</v>
      </c>
    </row>
    <row r="8" spans="2:26" ht="14.25" x14ac:dyDescent="0.3">
      <c r="B8" s="29"/>
      <c r="C8" s="29"/>
      <c r="D8" s="29" t="s">
        <v>423</v>
      </c>
      <c r="E8" s="29"/>
      <c r="F8" s="29"/>
      <c r="G8" s="29" t="s">
        <v>423</v>
      </c>
      <c r="H8" s="29"/>
      <c r="I8" s="29"/>
      <c r="J8" s="29" t="s">
        <v>423</v>
      </c>
      <c r="K8" s="29"/>
      <c r="L8" s="29"/>
      <c r="M8" s="29" t="s">
        <v>423</v>
      </c>
      <c r="N8" s="29"/>
      <c r="O8" s="32"/>
      <c r="P8" s="29" t="s">
        <v>423</v>
      </c>
      <c r="T8" s="17" t="s">
        <v>268</v>
      </c>
      <c r="U8" s="17">
        <v>100021</v>
      </c>
      <c r="X8" s="22">
        <v>100041</v>
      </c>
      <c r="Y8" s="24" t="s">
        <v>270</v>
      </c>
      <c r="Z8" s="22">
        <v>600</v>
      </c>
    </row>
    <row r="9" spans="2:26" ht="14.25" x14ac:dyDescent="0.15">
      <c r="B9" s="21">
        <f t="shared" ref="B9:B14" si="0">IFERROR(VLOOKUP(B2,$T:$U,2,FALSE),"")</f>
        <v>100151</v>
      </c>
      <c r="C9" s="21">
        <f t="shared" ref="C9:C14" si="1">VLOOKUP(B9,$X:$Z,3,FALSE)</f>
        <v>5</v>
      </c>
      <c r="D9" s="21">
        <v>2600</v>
      </c>
      <c r="E9" s="21">
        <f t="shared" ref="E9:E14" si="2">IFERROR(VLOOKUP(E2,$T:$U,2,FALSE),"")</f>
        <v>100152</v>
      </c>
      <c r="F9" s="21">
        <f t="shared" ref="F9:F14" si="3">VLOOKUP(E9,$X:$Z,3,FALSE)</f>
        <v>20</v>
      </c>
      <c r="G9" s="21">
        <v>1500</v>
      </c>
      <c r="H9" s="21">
        <f t="shared" ref="H9:H14" si="4">IFERROR(VLOOKUP(H2,$T:$U,2,FALSE),"")</f>
        <v>100152</v>
      </c>
      <c r="I9" s="21">
        <f>VLOOKUP(H9,$X:$Z,3,FALSE)</f>
        <v>20</v>
      </c>
      <c r="J9" s="21">
        <v>1700</v>
      </c>
      <c r="K9" s="21">
        <f t="shared" ref="K9:K14" si="5">IFERROR(VLOOKUP(K2,$T:$U,2,FALSE),"")</f>
        <v>100153</v>
      </c>
      <c r="L9" s="21">
        <f t="shared" ref="L9:L14" si="6">VLOOKUP(K9,$X:$Z,3,FALSE)</f>
        <v>50</v>
      </c>
      <c r="M9" s="21">
        <v>2500</v>
      </c>
      <c r="N9" s="21">
        <f>IFERROR(VLOOKUP(N2,$T:$U,2,FALSE),"")</f>
        <v>100153</v>
      </c>
      <c r="O9" s="21">
        <f>VLOOKUP(N9,$X:$Z,3,FALSE)</f>
        <v>50</v>
      </c>
      <c r="P9" s="21">
        <v>1500</v>
      </c>
      <c r="T9" s="17" t="s">
        <v>269</v>
      </c>
      <c r="U9" s="17">
        <v>100031</v>
      </c>
      <c r="X9" s="22">
        <v>100051</v>
      </c>
      <c r="Y9" s="24" t="s">
        <v>259</v>
      </c>
      <c r="Z9" s="22">
        <v>600</v>
      </c>
    </row>
    <row r="10" spans="2:26" ht="14.25" x14ac:dyDescent="0.15">
      <c r="B10" s="21">
        <f t="shared" si="0"/>
        <v>100152</v>
      </c>
      <c r="C10" s="21">
        <f t="shared" si="1"/>
        <v>20</v>
      </c>
      <c r="D10" s="21">
        <v>1600</v>
      </c>
      <c r="E10" s="21">
        <f t="shared" si="2"/>
        <v>100153</v>
      </c>
      <c r="F10" s="21">
        <f t="shared" si="3"/>
        <v>50</v>
      </c>
      <c r="G10" s="21">
        <v>1500</v>
      </c>
      <c r="H10" s="21">
        <f t="shared" si="4"/>
        <v>100153</v>
      </c>
      <c r="I10" s="21">
        <f>VLOOKUP(H10,$X:$Z,3,FALSE)</f>
        <v>50</v>
      </c>
      <c r="J10" s="21">
        <v>2500</v>
      </c>
      <c r="K10" s="21">
        <f t="shared" si="5"/>
        <v>100154</v>
      </c>
      <c r="L10" s="21">
        <f t="shared" si="6"/>
        <v>250</v>
      </c>
      <c r="M10" s="21">
        <v>2000</v>
      </c>
      <c r="N10" s="21">
        <f>IFERROR(VLOOKUP(N3,$T:$U,2,FALSE),"")</f>
        <v>100154</v>
      </c>
      <c r="O10" s="21">
        <f>VLOOKUP(N10,$X:$Z,3,FALSE)</f>
        <v>250</v>
      </c>
      <c r="P10" s="21">
        <v>2200</v>
      </c>
      <c r="T10" s="17" t="s">
        <v>270</v>
      </c>
      <c r="U10" s="17">
        <v>100041</v>
      </c>
      <c r="X10" s="22">
        <v>100111</v>
      </c>
      <c r="Y10" s="24" t="s">
        <v>271</v>
      </c>
      <c r="Z10" s="22">
        <v>5</v>
      </c>
    </row>
    <row r="11" spans="2:26" ht="14.25" x14ac:dyDescent="0.15">
      <c r="B11" s="21">
        <f t="shared" si="0"/>
        <v>200061</v>
      </c>
      <c r="C11" s="21">
        <f t="shared" si="1"/>
        <v>40</v>
      </c>
      <c r="D11" s="21">
        <v>1100</v>
      </c>
      <c r="E11" s="21">
        <f t="shared" si="2"/>
        <v>200051</v>
      </c>
      <c r="F11" s="21">
        <f t="shared" si="3"/>
        <v>60</v>
      </c>
      <c r="G11" s="21">
        <v>1500</v>
      </c>
      <c r="H11" s="21">
        <f t="shared" si="4"/>
        <v>200051</v>
      </c>
      <c r="I11" s="21">
        <f>VLOOKUP(H11,$X:$Z,3,FALSE)</f>
        <v>60</v>
      </c>
      <c r="J11" s="21">
        <v>3000</v>
      </c>
      <c r="K11" s="21">
        <f t="shared" si="5"/>
        <v>200051</v>
      </c>
      <c r="L11" s="21">
        <f t="shared" si="6"/>
        <v>60</v>
      </c>
      <c r="M11" s="21">
        <v>2500</v>
      </c>
      <c r="N11" s="21">
        <f>IFERROR(VLOOKUP(N4,$T:$U,2,FALSE),"")</f>
        <v>100051</v>
      </c>
      <c r="O11" s="21">
        <f>VLOOKUP(N11,$X:$Z,3,FALSE)</f>
        <v>600</v>
      </c>
      <c r="P11" s="21">
        <v>2500</v>
      </c>
      <c r="T11" s="17" t="s">
        <v>259</v>
      </c>
      <c r="U11" s="17">
        <v>100051</v>
      </c>
      <c r="X11" s="22">
        <v>100112</v>
      </c>
      <c r="Y11" s="24" t="s">
        <v>272</v>
      </c>
      <c r="Z11" s="22">
        <v>20</v>
      </c>
    </row>
    <row r="12" spans="2:26" ht="14.25" x14ac:dyDescent="0.15">
      <c r="B12" s="21">
        <f t="shared" si="0"/>
        <v>200132</v>
      </c>
      <c r="C12" s="21">
        <f t="shared" si="1"/>
        <v>40</v>
      </c>
      <c r="D12" s="21">
        <v>1100</v>
      </c>
      <c r="E12" s="21">
        <f t="shared" si="2"/>
        <v>200061</v>
      </c>
      <c r="F12" s="21">
        <f t="shared" si="3"/>
        <v>40</v>
      </c>
      <c r="G12" s="21">
        <v>1500</v>
      </c>
      <c r="H12" s="21">
        <f t="shared" si="4"/>
        <v>200063</v>
      </c>
      <c r="I12" s="21">
        <f>VLOOKUP(H12,$X:$Z,3,FALSE)</f>
        <v>300</v>
      </c>
      <c r="J12" s="21">
        <v>1200</v>
      </c>
      <c r="K12" s="21">
        <f t="shared" si="5"/>
        <v>100051</v>
      </c>
      <c r="L12" s="21">
        <f t="shared" si="6"/>
        <v>600</v>
      </c>
      <c r="M12" s="21">
        <v>1000</v>
      </c>
      <c r="N12" s="21">
        <f>IFERROR(VLOOKUP(N5,$T:$U,2,FALSE),"")</f>
        <v>200063</v>
      </c>
      <c r="O12" s="21">
        <f>VLOOKUP(N12,$X:$Z,3,FALSE)</f>
        <v>300</v>
      </c>
      <c r="P12" s="21">
        <v>1800</v>
      </c>
      <c r="T12" s="17" t="s">
        <v>271</v>
      </c>
      <c r="U12" s="17">
        <v>100111</v>
      </c>
      <c r="X12" s="22">
        <v>100113</v>
      </c>
      <c r="Y12" s="24" t="s">
        <v>273</v>
      </c>
      <c r="Z12" s="22">
        <v>50</v>
      </c>
    </row>
    <row r="13" spans="2:26" ht="14.25" x14ac:dyDescent="0.15">
      <c r="B13" s="21">
        <f t="shared" si="0"/>
        <v>200131</v>
      </c>
      <c r="C13" s="21">
        <f t="shared" si="1"/>
        <v>20</v>
      </c>
      <c r="D13" s="28">
        <v>1600</v>
      </c>
      <c r="E13" s="21">
        <f t="shared" si="2"/>
        <v>200132</v>
      </c>
      <c r="F13" s="21">
        <f t="shared" si="3"/>
        <v>40</v>
      </c>
      <c r="G13" s="28">
        <v>1000</v>
      </c>
      <c r="H13" s="21">
        <f t="shared" si="4"/>
        <v>200134</v>
      </c>
      <c r="I13" s="21">
        <f>VLOOKUP(H13,$X:$Z,3,FALSE)</f>
        <v>200</v>
      </c>
      <c r="J13" s="28">
        <v>1600</v>
      </c>
      <c r="K13" s="21">
        <f t="shared" si="5"/>
        <v>200063</v>
      </c>
      <c r="L13" s="21">
        <f t="shared" si="6"/>
        <v>300</v>
      </c>
      <c r="M13" s="28">
        <v>1000</v>
      </c>
      <c r="N13" s="21">
        <f>IFERROR(VLOOKUP(N6,$T:$U,2,FALSE),"")</f>
        <v>200134</v>
      </c>
      <c r="O13" s="21">
        <f>VLOOKUP(N13,$X:$Z,3,FALSE)</f>
        <v>200</v>
      </c>
      <c r="P13" s="28">
        <v>2000</v>
      </c>
      <c r="Q13" s="16"/>
      <c r="T13" s="17" t="s">
        <v>272</v>
      </c>
      <c r="U13" s="17">
        <v>100112</v>
      </c>
      <c r="X13" s="22">
        <v>100114</v>
      </c>
      <c r="Y13" s="24" t="s">
        <v>274</v>
      </c>
      <c r="Z13" s="22">
        <v>250</v>
      </c>
    </row>
    <row r="14" spans="2:26" ht="14.25" x14ac:dyDescent="0.15">
      <c r="B14" s="21">
        <f t="shared" si="0"/>
        <v>2</v>
      </c>
      <c r="C14" s="21">
        <f t="shared" si="1"/>
        <v>2.0000000000000001E-4</v>
      </c>
      <c r="D14" s="28">
        <v>2000</v>
      </c>
      <c r="E14" s="21">
        <f t="shared" si="2"/>
        <v>2</v>
      </c>
      <c r="F14" s="21">
        <f t="shared" si="3"/>
        <v>2.0000000000000001E-4</v>
      </c>
      <c r="G14" s="28">
        <v>3000</v>
      </c>
      <c r="H14" s="21" t="str">
        <f t="shared" si="4"/>
        <v/>
      </c>
      <c r="I14" s="21"/>
      <c r="J14" s="21"/>
      <c r="K14" s="21">
        <f t="shared" si="5"/>
        <v>200134</v>
      </c>
      <c r="L14" s="21">
        <f t="shared" si="6"/>
        <v>200</v>
      </c>
      <c r="M14" s="21">
        <v>1000</v>
      </c>
      <c r="N14" s="21"/>
      <c r="O14" s="21"/>
      <c r="P14" s="21"/>
      <c r="T14" s="17" t="s">
        <v>273</v>
      </c>
      <c r="U14" s="17">
        <v>100113</v>
      </c>
      <c r="X14" s="22">
        <v>100121</v>
      </c>
      <c r="Y14" s="24" t="s">
        <v>275</v>
      </c>
      <c r="Z14" s="22">
        <v>5</v>
      </c>
    </row>
    <row r="15" spans="2:26" ht="14.25" x14ac:dyDescent="0.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T15" s="17" t="s">
        <v>274</v>
      </c>
      <c r="U15" s="17">
        <v>100114</v>
      </c>
      <c r="X15" s="22">
        <v>100122</v>
      </c>
      <c r="Y15" s="24" t="s">
        <v>276</v>
      </c>
      <c r="Z15" s="22">
        <v>20</v>
      </c>
    </row>
    <row r="16" spans="2:26" ht="14.25" x14ac:dyDescent="0.15">
      <c r="B16" t="str">
        <f>IF(B9&lt;10000,1,B9)&amp;":"&amp;IF(B9&lt;10000,8888,1)&amp;":"&amp;D9</f>
        <v>100151:1:2600</v>
      </c>
      <c r="E16" s="16" t="str">
        <f>IF(E9&lt;10000,1,E9)&amp;":"&amp;IF(E9&lt;10000,8888,1)&amp;":"&amp;G9</f>
        <v>100152:1:1500</v>
      </c>
      <c r="H16" s="16" t="str">
        <f>IF(H9&lt;10000,1,H9)&amp;":"&amp;IF(H9&lt;10000,8888,1)&amp;":"&amp;J9</f>
        <v>100152:1:1700</v>
      </c>
      <c r="K16" s="16" t="str">
        <f>IF(K9&lt;10000,1,K9)&amp;":"&amp;IF(K9&lt;10000,8888,1)&amp;":"&amp;M9</f>
        <v>100153:1:2500</v>
      </c>
      <c r="N16" s="16" t="str">
        <f>IF(N9&lt;10000,1,N9)&amp;":"&amp;IF(N9&lt;10000,8888,1)&amp;":"&amp;P9</f>
        <v>100153:1:1500</v>
      </c>
      <c r="O16" s="16"/>
      <c r="P16" s="16"/>
      <c r="T16" s="17" t="s">
        <v>275</v>
      </c>
      <c r="U16" s="17">
        <v>100121</v>
      </c>
      <c r="X16" s="22">
        <v>100123</v>
      </c>
      <c r="Y16" s="24" t="s">
        <v>277</v>
      </c>
      <c r="Z16" s="22">
        <v>50</v>
      </c>
    </row>
    <row r="17" spans="2:26" ht="14.25" x14ac:dyDescent="0.15">
      <c r="B17" s="16" t="str">
        <f t="shared" ref="B17:B21" si="7">IF(B10&lt;10000,1,B10)&amp;":"&amp;IF(B10&lt;10000,8888,1)&amp;":"&amp;D10</f>
        <v>100152:1:1600</v>
      </c>
      <c r="E17" s="16" t="str">
        <f t="shared" ref="E17:E21" si="8">IF(E10&lt;10000,1,E10)&amp;":"&amp;IF(E10&lt;10000,8888,1)&amp;":"&amp;G10</f>
        <v>100153:1:1500</v>
      </c>
      <c r="H17" s="16" t="str">
        <f t="shared" ref="H17:H20" si="9">IF(H10&lt;10000,1,H10)&amp;":"&amp;IF(H10&lt;10000,8888,1)&amp;":"&amp;J10</f>
        <v>100153:1:2500</v>
      </c>
      <c r="K17" s="16" t="str">
        <f t="shared" ref="K17:K21" si="10">IF(K10&lt;10000,1,K10)&amp;":"&amp;IF(K10&lt;10000,8888,1)&amp;":"&amp;M10</f>
        <v>100154:1:2000</v>
      </c>
      <c r="N17" s="16" t="str">
        <f t="shared" ref="N17:N20" si="11">IF(N10&lt;10000,1,N10)&amp;":"&amp;IF(N10&lt;10000,8888,1)&amp;":"&amp;P10</f>
        <v>100154:1:2200</v>
      </c>
      <c r="O17" s="16"/>
      <c r="P17" s="16"/>
      <c r="T17" s="17" t="s">
        <v>276</v>
      </c>
      <c r="U17" s="17">
        <v>100122</v>
      </c>
      <c r="X17" s="22">
        <v>100124</v>
      </c>
      <c r="Y17" s="24" t="s">
        <v>278</v>
      </c>
      <c r="Z17" s="22">
        <v>250</v>
      </c>
    </row>
    <row r="18" spans="2:26" ht="14.25" x14ac:dyDescent="0.15">
      <c r="B18" s="16" t="str">
        <f t="shared" si="7"/>
        <v>200061:1:1100</v>
      </c>
      <c r="E18" s="16" t="str">
        <f t="shared" si="8"/>
        <v>200051:1:1500</v>
      </c>
      <c r="H18" s="16" t="str">
        <f t="shared" si="9"/>
        <v>200051:1:3000</v>
      </c>
      <c r="K18" s="16" t="str">
        <f t="shared" si="10"/>
        <v>200051:1:2500</v>
      </c>
      <c r="N18" s="16" t="str">
        <f t="shared" si="11"/>
        <v>100051:1:2500</v>
      </c>
      <c r="O18" s="16"/>
      <c r="P18" s="16"/>
      <c r="T18" s="17" t="s">
        <v>277</v>
      </c>
      <c r="U18" s="17">
        <v>100123</v>
      </c>
      <c r="X18" s="22">
        <v>100131</v>
      </c>
      <c r="Y18" s="24" t="s">
        <v>279</v>
      </c>
      <c r="Z18" s="22">
        <v>5</v>
      </c>
    </row>
    <row r="19" spans="2:26" ht="14.25" x14ac:dyDescent="0.15">
      <c r="B19" s="16" t="str">
        <f t="shared" si="7"/>
        <v>200132:1:1100</v>
      </c>
      <c r="E19" s="16" t="str">
        <f t="shared" si="8"/>
        <v>200061:1:1500</v>
      </c>
      <c r="H19" s="16" t="str">
        <f t="shared" si="9"/>
        <v>200063:1:1200</v>
      </c>
      <c r="K19" s="16" t="str">
        <f t="shared" si="10"/>
        <v>100051:1:1000</v>
      </c>
      <c r="N19" s="16" t="str">
        <f t="shared" si="11"/>
        <v>200063:1:1800</v>
      </c>
      <c r="O19" s="16"/>
      <c r="P19" s="16"/>
      <c r="T19" s="17" t="s">
        <v>278</v>
      </c>
      <c r="U19" s="17">
        <v>100124</v>
      </c>
      <c r="X19" s="22">
        <v>100132</v>
      </c>
      <c r="Y19" s="24" t="s">
        <v>280</v>
      </c>
      <c r="Z19" s="22">
        <v>20</v>
      </c>
    </row>
    <row r="20" spans="2:26" ht="14.25" x14ac:dyDescent="0.15">
      <c r="B20" s="16" t="str">
        <f t="shared" si="7"/>
        <v>200131:1:1600</v>
      </c>
      <c r="E20" s="16" t="str">
        <f t="shared" si="8"/>
        <v>200132:1:1000</v>
      </c>
      <c r="H20" s="16" t="str">
        <f t="shared" si="9"/>
        <v>200134:1:1600</v>
      </c>
      <c r="K20" s="16" t="str">
        <f t="shared" si="10"/>
        <v>200063:1:1000</v>
      </c>
      <c r="N20" s="16" t="str">
        <f t="shared" si="11"/>
        <v>200134:1:2000</v>
      </c>
      <c r="O20" s="16"/>
      <c r="P20" s="16"/>
      <c r="T20" s="17" t="s">
        <v>279</v>
      </c>
      <c r="U20" s="17">
        <v>100131</v>
      </c>
      <c r="X20" s="22">
        <v>100133</v>
      </c>
      <c r="Y20" s="24" t="s">
        <v>281</v>
      </c>
      <c r="Z20" s="22">
        <v>50</v>
      </c>
    </row>
    <row r="21" spans="2:26" ht="14.25" x14ac:dyDescent="0.15">
      <c r="B21" s="16" t="str">
        <f t="shared" si="7"/>
        <v>1:8888:2000</v>
      </c>
      <c r="E21" s="16" t="str">
        <f t="shared" si="8"/>
        <v>1:8888:3000</v>
      </c>
      <c r="H21" s="16"/>
      <c r="K21" s="16" t="str">
        <f t="shared" si="10"/>
        <v>200134:1:1000</v>
      </c>
      <c r="N21" s="16"/>
      <c r="O21" s="16"/>
      <c r="P21" s="16"/>
      <c r="T21" s="17" t="s">
        <v>280</v>
      </c>
      <c r="U21" s="17">
        <v>100132</v>
      </c>
      <c r="X21" s="22">
        <v>100134</v>
      </c>
      <c r="Y21" s="24" t="s">
        <v>282</v>
      </c>
      <c r="Z21" s="22">
        <v>250</v>
      </c>
    </row>
    <row r="22" spans="2:26" ht="14.25" x14ac:dyDescent="0.15">
      <c r="B22" s="16"/>
      <c r="O22" s="16"/>
      <c r="P22" s="16"/>
      <c r="T22" s="17" t="s">
        <v>281</v>
      </c>
      <c r="U22" s="17">
        <v>100133</v>
      </c>
      <c r="X22" s="22">
        <v>100141</v>
      </c>
      <c r="Y22" s="24" t="s">
        <v>283</v>
      </c>
      <c r="Z22" s="22">
        <v>5</v>
      </c>
    </row>
    <row r="23" spans="2:26" ht="14.25" x14ac:dyDescent="0.15">
      <c r="D23" s="16">
        <f>SUM(D9:D22)</f>
        <v>10000</v>
      </c>
      <c r="G23" s="16">
        <f>SUM(G9:G22)</f>
        <v>10000</v>
      </c>
      <c r="J23" s="16">
        <f>SUM(J9:J22)</f>
        <v>10000</v>
      </c>
      <c r="M23" s="16">
        <f>SUM(M9:M22)</f>
        <v>10000</v>
      </c>
      <c r="O23" s="16"/>
      <c r="P23" s="16">
        <f>SUM(P9:P22)</f>
        <v>10000</v>
      </c>
      <c r="T23" s="17" t="s">
        <v>282</v>
      </c>
      <c r="U23" s="17">
        <v>100134</v>
      </c>
      <c r="X23" s="22">
        <v>100142</v>
      </c>
      <c r="Y23" s="24" t="s">
        <v>284</v>
      </c>
      <c r="Z23" s="22">
        <v>20</v>
      </c>
    </row>
    <row r="24" spans="2:26" ht="14.25" x14ac:dyDescent="0.15">
      <c r="D24" s="16">
        <f t="shared" ref="D24:D29" si="12">D9/SUM(D$9:D$22)</f>
        <v>0.26</v>
      </c>
      <c r="G24" s="16">
        <f t="shared" ref="G24:G29" si="13">G9/SUM(G$9:G$22)</f>
        <v>0.15</v>
      </c>
      <c r="J24" s="16">
        <f t="shared" ref="J24:J29" si="14">J9/SUM(J$9:J$22)</f>
        <v>0.17</v>
      </c>
      <c r="M24" s="16">
        <f t="shared" ref="M24:M29" si="15">M9/SUM(M$9:M$22)</f>
        <v>0.25</v>
      </c>
      <c r="O24" s="16"/>
      <c r="P24" s="16">
        <f t="shared" ref="P24:P29" si="16">P9/SUM(P$9:P$22)</f>
        <v>0.15</v>
      </c>
      <c r="T24" s="17" t="s">
        <v>283</v>
      </c>
      <c r="U24" s="17">
        <v>100141</v>
      </c>
      <c r="X24" s="22">
        <v>100143</v>
      </c>
      <c r="Y24" s="24" t="s">
        <v>285</v>
      </c>
      <c r="Z24" s="22">
        <v>50</v>
      </c>
    </row>
    <row r="25" spans="2:26" ht="14.25" x14ac:dyDescent="0.15">
      <c r="D25" s="16">
        <f t="shared" si="12"/>
        <v>0.16</v>
      </c>
      <c r="G25" s="16">
        <f t="shared" si="13"/>
        <v>0.15</v>
      </c>
      <c r="J25" s="16">
        <f t="shared" si="14"/>
        <v>0.25</v>
      </c>
      <c r="M25" s="16">
        <f t="shared" si="15"/>
        <v>0.2</v>
      </c>
      <c r="O25" s="16"/>
      <c r="P25" s="16">
        <f t="shared" si="16"/>
        <v>0.22</v>
      </c>
      <c r="T25" s="17" t="s">
        <v>284</v>
      </c>
      <c r="U25" s="17">
        <v>100142</v>
      </c>
      <c r="X25" s="22">
        <v>100144</v>
      </c>
      <c r="Y25" s="24" t="s">
        <v>286</v>
      </c>
      <c r="Z25" s="22">
        <v>250</v>
      </c>
    </row>
    <row r="26" spans="2:26" ht="14.25" x14ac:dyDescent="0.15">
      <c r="D26" s="16">
        <f t="shared" si="12"/>
        <v>0.11</v>
      </c>
      <c r="G26" s="16">
        <f t="shared" si="13"/>
        <v>0.15</v>
      </c>
      <c r="J26" s="16">
        <f t="shared" si="14"/>
        <v>0.3</v>
      </c>
      <c r="M26" s="16">
        <f t="shared" si="15"/>
        <v>0.25</v>
      </c>
      <c r="O26" s="16"/>
      <c r="P26" s="16">
        <f t="shared" si="16"/>
        <v>0.25</v>
      </c>
      <c r="T26" s="17" t="s">
        <v>285</v>
      </c>
      <c r="U26" s="17">
        <v>100143</v>
      </c>
      <c r="X26" s="22">
        <v>100151</v>
      </c>
      <c r="Y26" s="24" t="s">
        <v>249</v>
      </c>
      <c r="Z26" s="22">
        <v>5</v>
      </c>
    </row>
    <row r="27" spans="2:26" ht="14.25" x14ac:dyDescent="0.15">
      <c r="D27" s="16">
        <f t="shared" si="12"/>
        <v>0.11</v>
      </c>
      <c r="G27" s="16">
        <f t="shared" si="13"/>
        <v>0.15</v>
      </c>
      <c r="J27" s="16">
        <f t="shared" si="14"/>
        <v>0.12</v>
      </c>
      <c r="M27" s="16">
        <f t="shared" si="15"/>
        <v>0.1</v>
      </c>
      <c r="O27" s="16"/>
      <c r="P27" s="16">
        <f t="shared" si="16"/>
        <v>0.18</v>
      </c>
      <c r="T27" s="17" t="s">
        <v>286</v>
      </c>
      <c r="U27" s="17">
        <v>100144</v>
      </c>
      <c r="X27" s="22">
        <v>100152</v>
      </c>
      <c r="Y27" s="24" t="s">
        <v>250</v>
      </c>
      <c r="Z27" s="22">
        <v>20</v>
      </c>
    </row>
    <row r="28" spans="2:26" ht="14.25" x14ac:dyDescent="0.15">
      <c r="D28" s="16">
        <f t="shared" si="12"/>
        <v>0.16</v>
      </c>
      <c r="G28" s="16">
        <f t="shared" si="13"/>
        <v>0.1</v>
      </c>
      <c r="J28" s="16">
        <f t="shared" si="14"/>
        <v>0.16</v>
      </c>
      <c r="M28" s="16">
        <f t="shared" si="15"/>
        <v>0.1</v>
      </c>
      <c r="O28" s="16"/>
      <c r="P28" s="16">
        <f t="shared" si="16"/>
        <v>0.2</v>
      </c>
      <c r="T28" s="17" t="s">
        <v>249</v>
      </c>
      <c r="U28" s="17">
        <v>100151</v>
      </c>
      <c r="X28" s="22">
        <v>100153</v>
      </c>
      <c r="Y28" s="24" t="s">
        <v>254</v>
      </c>
      <c r="Z28" s="22">
        <v>50</v>
      </c>
    </row>
    <row r="29" spans="2:26" ht="14.25" x14ac:dyDescent="0.15">
      <c r="D29" s="16">
        <f t="shared" si="12"/>
        <v>0.2</v>
      </c>
      <c r="G29" s="16">
        <f t="shared" si="13"/>
        <v>0.3</v>
      </c>
      <c r="J29" s="16">
        <f t="shared" si="14"/>
        <v>0</v>
      </c>
      <c r="M29" s="16">
        <f t="shared" si="15"/>
        <v>0.1</v>
      </c>
      <c r="O29" s="16"/>
      <c r="P29" s="16">
        <f t="shared" si="16"/>
        <v>0</v>
      </c>
      <c r="T29" s="17" t="s">
        <v>250</v>
      </c>
      <c r="U29" s="17">
        <v>100152</v>
      </c>
      <c r="X29" s="22">
        <v>100154</v>
      </c>
      <c r="Y29" s="24" t="s">
        <v>258</v>
      </c>
      <c r="Z29" s="22">
        <v>250</v>
      </c>
    </row>
    <row r="30" spans="2:26" ht="14.25" x14ac:dyDescent="0.15">
      <c r="O30" s="16"/>
      <c r="P30" s="16"/>
      <c r="T30" s="17" t="s">
        <v>254</v>
      </c>
      <c r="U30" s="17">
        <v>100153</v>
      </c>
      <c r="X30" s="22">
        <v>200011</v>
      </c>
      <c r="Y30" s="24" t="s">
        <v>287</v>
      </c>
      <c r="Z30" s="22">
        <v>60</v>
      </c>
    </row>
    <row r="31" spans="2:26" ht="14.25" x14ac:dyDescent="0.15">
      <c r="D31" s="16">
        <f>SUMPRODUCT(C9:C14*D24:D29)</f>
        <v>16.500039999999998</v>
      </c>
      <c r="G31" s="16">
        <f>SUMPRODUCT(F9:F14*G24:G29)</f>
        <v>29.500060000000001</v>
      </c>
      <c r="J31" s="16">
        <f>SUMPRODUCT(I9:I13*J24:J28)</f>
        <v>101.9</v>
      </c>
      <c r="M31" s="16">
        <f>SUMPRODUCT(L9:L14*M24:M29)</f>
        <v>187.5</v>
      </c>
      <c r="O31" s="16"/>
      <c r="P31" s="16">
        <f>SUMPRODUCT(O9:O14*P24:P29)</f>
        <v>306.5</v>
      </c>
      <c r="T31" s="17" t="s">
        <v>258</v>
      </c>
      <c r="U31" s="17">
        <v>100154</v>
      </c>
      <c r="X31" s="22">
        <v>200021</v>
      </c>
      <c r="Y31" s="24" t="s">
        <v>288</v>
      </c>
      <c r="Z31" s="22">
        <v>60</v>
      </c>
    </row>
    <row r="32" spans="2:26" ht="14.25" x14ac:dyDescent="0.15">
      <c r="T32" s="17" t="s">
        <v>287</v>
      </c>
      <c r="U32" s="17">
        <v>200011</v>
      </c>
      <c r="X32" s="22">
        <v>200031</v>
      </c>
      <c r="Y32" s="24" t="s">
        <v>289</v>
      </c>
      <c r="Z32" s="22">
        <v>60</v>
      </c>
    </row>
    <row r="33" spans="1:26" ht="14.25" x14ac:dyDescent="0.15">
      <c r="B33" t="s">
        <v>435</v>
      </c>
      <c r="E33" t="s">
        <v>436</v>
      </c>
      <c r="H33" t="s">
        <v>437</v>
      </c>
      <c r="K33" t="s">
        <v>438</v>
      </c>
      <c r="N33" t="s">
        <v>439</v>
      </c>
      <c r="O33" s="16"/>
      <c r="T33" s="17" t="s">
        <v>288</v>
      </c>
      <c r="U33" s="17">
        <v>200021</v>
      </c>
      <c r="X33" s="22">
        <v>200041</v>
      </c>
      <c r="Y33" s="24" t="s">
        <v>290</v>
      </c>
      <c r="Z33" s="22">
        <v>60</v>
      </c>
    </row>
    <row r="34" spans="1:26" ht="14.25" x14ac:dyDescent="0.15">
      <c r="B34" t="s">
        <v>440</v>
      </c>
      <c r="D34" s="16" t="s">
        <v>431</v>
      </c>
      <c r="E34" t="s">
        <v>439</v>
      </c>
      <c r="G34" s="16" t="s">
        <v>431</v>
      </c>
      <c r="H34" t="s">
        <v>438</v>
      </c>
      <c r="J34" s="16" t="s">
        <v>431</v>
      </c>
      <c r="K34" t="s">
        <v>441</v>
      </c>
      <c r="M34" s="16" t="s">
        <v>431</v>
      </c>
      <c r="N34" t="s">
        <v>442</v>
      </c>
      <c r="O34" s="16"/>
      <c r="T34" s="17" t="s">
        <v>289</v>
      </c>
      <c r="U34" s="17">
        <v>200031</v>
      </c>
      <c r="X34" s="22">
        <v>200051</v>
      </c>
      <c r="Y34" s="24" t="s">
        <v>255</v>
      </c>
      <c r="Z34" s="22">
        <v>60</v>
      </c>
    </row>
    <row r="35" spans="1:26" ht="14.25" x14ac:dyDescent="0.15">
      <c r="B35" t="s">
        <v>443</v>
      </c>
      <c r="D35" s="16" t="s">
        <v>431</v>
      </c>
      <c r="E35" t="s">
        <v>444</v>
      </c>
      <c r="G35" s="16" t="s">
        <v>431</v>
      </c>
      <c r="H35" t="s">
        <v>445</v>
      </c>
      <c r="J35" s="16" t="s">
        <v>431</v>
      </c>
      <c r="K35" t="s">
        <v>446</v>
      </c>
      <c r="M35" s="16" t="s">
        <v>431</v>
      </c>
      <c r="N35" t="s">
        <v>447</v>
      </c>
      <c r="O35" s="16"/>
      <c r="T35" s="17" t="s">
        <v>290</v>
      </c>
      <c r="U35" s="17">
        <v>200041</v>
      </c>
      <c r="X35" s="22">
        <v>200061</v>
      </c>
      <c r="Y35" s="24" t="s">
        <v>251</v>
      </c>
      <c r="Z35" s="22">
        <v>40</v>
      </c>
    </row>
    <row r="36" spans="1:26" ht="14.25" x14ac:dyDescent="0.15">
      <c r="B36" t="s">
        <v>448</v>
      </c>
      <c r="D36" s="16" t="s">
        <v>431</v>
      </c>
      <c r="E36" t="s">
        <v>449</v>
      </c>
      <c r="G36" s="16" t="s">
        <v>431</v>
      </c>
      <c r="H36" t="s">
        <v>450</v>
      </c>
      <c r="J36" s="16" t="s">
        <v>431</v>
      </c>
      <c r="K36" t="s">
        <v>451</v>
      </c>
      <c r="M36" s="16" t="s">
        <v>431</v>
      </c>
      <c r="N36" t="s">
        <v>452</v>
      </c>
      <c r="O36" s="16"/>
      <c r="T36" s="17" t="s">
        <v>255</v>
      </c>
      <c r="U36" s="17">
        <v>200051</v>
      </c>
      <c r="X36" s="22">
        <v>200062</v>
      </c>
      <c r="Y36" s="24" t="s">
        <v>291</v>
      </c>
      <c r="Z36" s="22">
        <v>200</v>
      </c>
    </row>
    <row r="37" spans="1:26" ht="14.25" x14ac:dyDescent="0.15">
      <c r="A37" t="s">
        <v>431</v>
      </c>
      <c r="B37" t="s">
        <v>453</v>
      </c>
      <c r="D37" s="16" t="s">
        <v>431</v>
      </c>
      <c r="E37" t="s">
        <v>454</v>
      </c>
      <c r="G37" s="16" t="s">
        <v>431</v>
      </c>
      <c r="H37" t="s">
        <v>455</v>
      </c>
      <c r="J37" s="16" t="s">
        <v>431</v>
      </c>
      <c r="K37" t="s">
        <v>456</v>
      </c>
      <c r="M37" s="16" t="s">
        <v>431</v>
      </c>
      <c r="N37" t="s">
        <v>457</v>
      </c>
      <c r="O37" s="16"/>
      <c r="T37" s="17" t="s">
        <v>251</v>
      </c>
      <c r="U37" s="17">
        <v>200061</v>
      </c>
      <c r="X37" s="22">
        <v>200063</v>
      </c>
      <c r="Y37" s="24" t="s">
        <v>256</v>
      </c>
      <c r="Z37" s="22">
        <v>300</v>
      </c>
    </row>
    <row r="38" spans="1:26" ht="14.25" x14ac:dyDescent="0.15">
      <c r="A38" s="16" t="s">
        <v>431</v>
      </c>
      <c r="B38" t="s">
        <v>429</v>
      </c>
      <c r="D38" s="16" t="s">
        <v>431</v>
      </c>
      <c r="E38" t="s">
        <v>430</v>
      </c>
      <c r="J38" s="16" t="s">
        <v>431</v>
      </c>
      <c r="K38" t="s">
        <v>458</v>
      </c>
      <c r="O38" s="16"/>
      <c r="T38" s="17" t="s">
        <v>291</v>
      </c>
      <c r="U38" s="17">
        <v>200062</v>
      </c>
      <c r="X38" s="22">
        <v>200071</v>
      </c>
      <c r="Y38" s="24" t="s">
        <v>292</v>
      </c>
      <c r="Z38" s="22">
        <v>150</v>
      </c>
    </row>
    <row r="39" spans="1:26" ht="14.25" x14ac:dyDescent="0.15">
      <c r="A39" s="16" t="s">
        <v>431</v>
      </c>
      <c r="B39" s="16"/>
      <c r="E39" s="16"/>
      <c r="H39" s="16"/>
      <c r="K39" s="16"/>
      <c r="N39" s="16"/>
      <c r="O39" s="16"/>
      <c r="P39" s="16"/>
      <c r="Q39" s="16"/>
      <c r="T39" s="17" t="s">
        <v>256</v>
      </c>
      <c r="U39" s="17">
        <v>200063</v>
      </c>
      <c r="X39" s="22">
        <v>200081</v>
      </c>
      <c r="Y39" s="24" t="s">
        <v>293</v>
      </c>
      <c r="Z39" s="22">
        <v>150</v>
      </c>
    </row>
    <row r="40" spans="1:26" ht="14.25" x14ac:dyDescent="0.15">
      <c r="A40" s="16" t="s">
        <v>431</v>
      </c>
      <c r="B40" t="s">
        <v>435</v>
      </c>
      <c r="E40" s="16" t="s">
        <v>436</v>
      </c>
      <c r="H40" s="16" t="s">
        <v>437</v>
      </c>
      <c r="K40" s="16" t="s">
        <v>438</v>
      </c>
      <c r="N40" s="16" t="s">
        <v>439</v>
      </c>
      <c r="T40" s="17" t="s">
        <v>292</v>
      </c>
      <c r="U40" s="17">
        <v>200071</v>
      </c>
      <c r="X40" s="30"/>
      <c r="Y40" s="31"/>
      <c r="Z40" s="30"/>
    </row>
    <row r="41" spans="1:26" ht="14.25" x14ac:dyDescent="0.15">
      <c r="A41" s="16" t="s">
        <v>431</v>
      </c>
      <c r="B41" s="16" t="s">
        <v>459</v>
      </c>
      <c r="C41" s="16" t="s">
        <v>434</v>
      </c>
      <c r="E41" s="16" t="s">
        <v>460</v>
      </c>
      <c r="F41" s="16" t="s">
        <v>434</v>
      </c>
      <c r="H41" s="16" t="s">
        <v>461</v>
      </c>
      <c r="I41" s="16" t="s">
        <v>434</v>
      </c>
      <c r="K41" s="16" t="s">
        <v>462</v>
      </c>
      <c r="L41" s="16" t="s">
        <v>434</v>
      </c>
      <c r="N41" s="16" t="s">
        <v>463</v>
      </c>
      <c r="O41" s="16" t="str">
        <f>PHONETIC(O33:O38)</f>
        <v/>
      </c>
      <c r="T41" s="17" t="s">
        <v>293</v>
      </c>
      <c r="U41" s="17">
        <v>200081</v>
      </c>
      <c r="X41" s="22">
        <v>200091</v>
      </c>
      <c r="Y41" s="24" t="s">
        <v>294</v>
      </c>
      <c r="Z41" s="22">
        <v>100</v>
      </c>
    </row>
    <row r="42" spans="1:26" s="16" customFormat="1" ht="14.25" x14ac:dyDescent="0.15">
      <c r="B42" s="16" t="s">
        <v>464</v>
      </c>
      <c r="E42" s="16" t="s">
        <v>465</v>
      </c>
      <c r="H42" s="16" t="s">
        <v>466</v>
      </c>
      <c r="K42" s="16" t="s">
        <v>467</v>
      </c>
      <c r="N42" s="16" t="s">
        <v>468</v>
      </c>
      <c r="O42"/>
      <c r="P42"/>
      <c r="Q42"/>
      <c r="T42" s="17"/>
      <c r="U42" s="17"/>
      <c r="X42" s="22">
        <v>200092</v>
      </c>
      <c r="Y42" s="24" t="s">
        <v>295</v>
      </c>
      <c r="Z42" s="22">
        <v>300</v>
      </c>
    </row>
    <row r="43" spans="1:26" ht="14.25" x14ac:dyDescent="0.15">
      <c r="B43" s="16" t="s">
        <v>469</v>
      </c>
      <c r="E43" s="16" t="s">
        <v>470</v>
      </c>
      <c r="H43" s="16" t="s">
        <v>471</v>
      </c>
      <c r="K43" s="16" t="s">
        <v>472</v>
      </c>
      <c r="N43" s="16" t="s">
        <v>473</v>
      </c>
      <c r="T43" s="17" t="s">
        <v>294</v>
      </c>
      <c r="U43" s="17">
        <v>200091</v>
      </c>
      <c r="X43" s="22">
        <v>200093</v>
      </c>
      <c r="Y43" s="24" t="s">
        <v>296</v>
      </c>
      <c r="Z43" s="22">
        <v>1200</v>
      </c>
    </row>
    <row r="44" spans="1:26" ht="14.25" x14ac:dyDescent="0.15">
      <c r="B44" s="16" t="s">
        <v>474</v>
      </c>
      <c r="E44" s="16" t="s">
        <v>475</v>
      </c>
      <c r="H44" s="16" t="s">
        <v>476</v>
      </c>
      <c r="K44" s="16" t="s">
        <v>477</v>
      </c>
      <c r="N44" s="16" t="s">
        <v>478</v>
      </c>
      <c r="T44" s="17" t="s">
        <v>295</v>
      </c>
      <c r="U44" s="17">
        <v>200092</v>
      </c>
      <c r="X44" s="22">
        <v>200094</v>
      </c>
      <c r="Y44" s="24" t="s">
        <v>297</v>
      </c>
      <c r="Z44" s="22">
        <v>6000</v>
      </c>
    </row>
    <row r="45" spans="1:26" ht="14.25" x14ac:dyDescent="0.15">
      <c r="B45" s="16" t="s">
        <v>432</v>
      </c>
      <c r="E45" s="16" t="s">
        <v>433</v>
      </c>
      <c r="H45" s="16" t="s">
        <v>434</v>
      </c>
      <c r="K45" s="16" t="s">
        <v>479</v>
      </c>
      <c r="N45" s="16" t="s">
        <v>434</v>
      </c>
      <c r="T45" s="17" t="s">
        <v>296</v>
      </c>
      <c r="U45" s="17">
        <v>200093</v>
      </c>
      <c r="X45" s="22">
        <v>200101</v>
      </c>
      <c r="Y45" s="24" t="s">
        <v>298</v>
      </c>
      <c r="Z45" s="22">
        <v>100</v>
      </c>
    </row>
    <row r="46" spans="1:26" ht="14.25" x14ac:dyDescent="0.15">
      <c r="B46" s="16"/>
      <c r="T46" s="17" t="s">
        <v>297</v>
      </c>
      <c r="U46" s="17">
        <v>200094</v>
      </c>
      <c r="X46" s="22">
        <v>200102</v>
      </c>
      <c r="Y46" s="24" t="s">
        <v>299</v>
      </c>
      <c r="Z46" s="22">
        <v>300</v>
      </c>
    </row>
    <row r="47" spans="1:26" ht="14.25" x14ac:dyDescent="0.15">
      <c r="B47" t="str">
        <f>PHONETIC(B40:B45)</f>
        <v>100151:1:2600,100152:1:1600,200061:1:1100,200132:1:1100,200131:1:1600,1:8888:2000</v>
      </c>
      <c r="E47" s="16" t="str">
        <f>PHONETIC(E40:E45)</f>
        <v>100152:1:1500,100153:1:1500,200051:1:1500,200061:1:1500,200132:1:1000,1:8888:3000</v>
      </c>
      <c r="H47" s="16" t="str">
        <f>PHONETIC(H40:H45)</f>
        <v>100152:1:1700,100153:1:2500,200051:1:3000,200063:1:1200,200134:1:1600</v>
      </c>
      <c r="K47" s="16" t="str">
        <f>PHONETIC(K40:K45)</f>
        <v>100153:1:2500,100154:1:2000,200051:1:2500,100051:1:1000,200063:1:1000,200134:1:1000</v>
      </c>
      <c r="N47" s="16" t="str">
        <f>PHONETIC(N40:N45)</f>
        <v>100153:1:1500,100154:1:2200,100051:1:2500,200063:1:1800,200134:1:2000</v>
      </c>
      <c r="T47" s="17" t="s">
        <v>298</v>
      </c>
      <c r="U47" s="17">
        <v>200101</v>
      </c>
      <c r="X47" s="22">
        <v>200103</v>
      </c>
      <c r="Y47" s="24" t="s">
        <v>300</v>
      </c>
      <c r="Z47" s="22">
        <v>1200</v>
      </c>
    </row>
    <row r="48" spans="1:26" ht="14.25" x14ac:dyDescent="0.15">
      <c r="T48" s="17" t="s">
        <v>299</v>
      </c>
      <c r="U48" s="17">
        <v>200102</v>
      </c>
      <c r="X48" s="22">
        <v>200104</v>
      </c>
      <c r="Y48" s="24" t="s">
        <v>301</v>
      </c>
      <c r="Z48" s="22">
        <v>6000</v>
      </c>
    </row>
    <row r="49" spans="2:26" ht="14.25" x14ac:dyDescent="0.15">
      <c r="T49" s="17" t="s">
        <v>300</v>
      </c>
      <c r="U49" s="17">
        <v>200103</v>
      </c>
      <c r="X49" s="22">
        <v>200111</v>
      </c>
      <c r="Y49" s="24" t="s">
        <v>302</v>
      </c>
      <c r="Z49" s="22">
        <v>100</v>
      </c>
    </row>
    <row r="50" spans="2:26" ht="14.25" x14ac:dyDescent="0.15">
      <c r="T50" s="17" t="s">
        <v>301</v>
      </c>
      <c r="U50" s="17">
        <v>200104</v>
      </c>
      <c r="X50" s="22">
        <v>200112</v>
      </c>
      <c r="Y50" s="24" t="s">
        <v>303</v>
      </c>
      <c r="Z50" s="22">
        <v>300</v>
      </c>
    </row>
    <row r="51" spans="2:26" ht="14.25" x14ac:dyDescent="0.15">
      <c r="T51" s="17" t="s">
        <v>302</v>
      </c>
      <c r="U51" s="17">
        <v>200111</v>
      </c>
      <c r="X51" s="22">
        <v>200113</v>
      </c>
      <c r="Y51" s="24" t="s">
        <v>304</v>
      </c>
      <c r="Z51" s="22">
        <v>1200</v>
      </c>
    </row>
    <row r="52" spans="2:26" ht="14.25" x14ac:dyDescent="0.15">
      <c r="T52" s="17" t="s">
        <v>303</v>
      </c>
      <c r="U52" s="17">
        <v>200112</v>
      </c>
      <c r="X52" s="22">
        <v>200114</v>
      </c>
      <c r="Y52" s="24" t="s">
        <v>305</v>
      </c>
      <c r="Z52" s="22">
        <v>6000</v>
      </c>
    </row>
    <row r="53" spans="2:26" ht="14.25" x14ac:dyDescent="0.15">
      <c r="T53" s="17" t="s">
        <v>304</v>
      </c>
      <c r="U53" s="17">
        <v>200113</v>
      </c>
      <c r="X53" s="22">
        <v>200121</v>
      </c>
      <c r="Y53" s="24" t="s">
        <v>306</v>
      </c>
      <c r="Z53" s="22">
        <v>150</v>
      </c>
    </row>
    <row r="54" spans="2:26" ht="14.25" x14ac:dyDescent="0.15">
      <c r="T54" s="17" t="s">
        <v>305</v>
      </c>
      <c r="U54" s="17">
        <v>200114</v>
      </c>
      <c r="X54" s="22">
        <v>200131</v>
      </c>
      <c r="Y54" s="24" t="s">
        <v>253</v>
      </c>
      <c r="Z54" s="22">
        <v>20</v>
      </c>
    </row>
    <row r="55" spans="2:26" ht="14.25" x14ac:dyDescent="0.15">
      <c r="B55" s="16">
        <v>88888</v>
      </c>
      <c r="C55" s="16">
        <v>2000</v>
      </c>
      <c r="D55" s="16">
        <f>INT(B55*C55/$C$64)</f>
        <v>17777</v>
      </c>
      <c r="F55" s="16" t="s">
        <v>553</v>
      </c>
      <c r="G55" s="16" t="str">
        <f>F55&amp;","&amp;F56&amp;","&amp;F57&amp;","&amp;F58&amp;","&amp;F59&amp;","&amp;F60&amp;","&amp;F61&amp;","&amp;F62&amp;","&amp;F63</f>
        <v>4:88888:2000,4:188888:3000,4:388888:2000,4:588888:900,4:888888:700,4:1888888:500,4:3888888:400,4:5888888:300,4:8888888:200</v>
      </c>
      <c r="T55" s="17" t="s">
        <v>306</v>
      </c>
      <c r="U55" s="17">
        <v>200121</v>
      </c>
      <c r="X55" s="22">
        <v>200132</v>
      </c>
      <c r="Y55" s="24" t="s">
        <v>252</v>
      </c>
      <c r="Z55" s="22">
        <v>40</v>
      </c>
    </row>
    <row r="56" spans="2:26" ht="14.25" x14ac:dyDescent="0.15">
      <c r="B56" s="16">
        <v>188888</v>
      </c>
      <c r="C56" s="16">
        <v>3000</v>
      </c>
      <c r="D56" s="16">
        <f t="shared" ref="D56:D63" si="17">INT(B56*C56/$C$64)</f>
        <v>56666</v>
      </c>
      <c r="F56" s="16" t="s">
        <v>554</v>
      </c>
      <c r="T56" s="17" t="s">
        <v>253</v>
      </c>
      <c r="U56" s="17">
        <v>200131</v>
      </c>
      <c r="X56" s="22">
        <v>200133</v>
      </c>
      <c r="Y56" s="24" t="s">
        <v>307</v>
      </c>
      <c r="Z56" s="22">
        <v>100</v>
      </c>
    </row>
    <row r="57" spans="2:26" ht="14.25" x14ac:dyDescent="0.15">
      <c r="B57" s="16">
        <v>388888</v>
      </c>
      <c r="C57" s="16">
        <v>2000</v>
      </c>
      <c r="D57" s="16">
        <f t="shared" si="17"/>
        <v>77777</v>
      </c>
      <c r="F57" s="16" t="s">
        <v>555</v>
      </c>
      <c r="T57" s="17" t="s">
        <v>252</v>
      </c>
      <c r="U57" s="17">
        <v>200132</v>
      </c>
      <c r="X57" s="22">
        <v>200134</v>
      </c>
      <c r="Y57" s="24" t="s">
        <v>257</v>
      </c>
      <c r="Z57" s="22">
        <v>200</v>
      </c>
    </row>
    <row r="58" spans="2:26" ht="14.25" x14ac:dyDescent="0.15">
      <c r="B58" s="16">
        <v>588888</v>
      </c>
      <c r="C58" s="16">
        <v>900</v>
      </c>
      <c r="D58" s="16">
        <f t="shared" si="17"/>
        <v>52999</v>
      </c>
      <c r="F58" s="16" t="s">
        <v>556</v>
      </c>
      <c r="T58" s="17" t="s">
        <v>307</v>
      </c>
      <c r="U58" s="17">
        <v>200133</v>
      </c>
      <c r="X58" s="22">
        <v>200141</v>
      </c>
      <c r="Y58" s="24" t="s">
        <v>308</v>
      </c>
      <c r="Z58" s="22">
        <v>50</v>
      </c>
    </row>
    <row r="59" spans="2:26" ht="14.25" x14ac:dyDescent="0.15">
      <c r="B59" s="16">
        <v>888888</v>
      </c>
      <c r="C59" s="16">
        <v>700</v>
      </c>
      <c r="D59" s="16">
        <f t="shared" si="17"/>
        <v>62222</v>
      </c>
      <c r="F59" s="16" t="s">
        <v>557</v>
      </c>
      <c r="T59" s="17" t="s">
        <v>257</v>
      </c>
      <c r="U59" s="17">
        <v>200134</v>
      </c>
      <c r="X59" s="22">
        <v>200151</v>
      </c>
      <c r="Y59" s="24" t="s">
        <v>309</v>
      </c>
      <c r="Z59" s="22">
        <v>50</v>
      </c>
    </row>
    <row r="60" spans="2:26" ht="14.25" x14ac:dyDescent="0.15">
      <c r="B60" s="16">
        <v>1888888</v>
      </c>
      <c r="C60" s="16">
        <v>500</v>
      </c>
      <c r="D60" s="16">
        <f t="shared" si="17"/>
        <v>94444</v>
      </c>
      <c r="F60" s="16" t="s">
        <v>558</v>
      </c>
      <c r="T60" s="17" t="s">
        <v>308</v>
      </c>
      <c r="U60" s="17">
        <v>200141</v>
      </c>
      <c r="X60" s="22">
        <v>200161</v>
      </c>
      <c r="Y60" s="24" t="s">
        <v>310</v>
      </c>
      <c r="Z60" s="22">
        <v>50</v>
      </c>
    </row>
    <row r="61" spans="2:26" ht="14.25" x14ac:dyDescent="0.15">
      <c r="B61" s="16">
        <v>3888888</v>
      </c>
      <c r="C61" s="16">
        <v>400</v>
      </c>
      <c r="D61" s="16">
        <f t="shared" si="17"/>
        <v>155555</v>
      </c>
      <c r="F61" s="16" t="s">
        <v>559</v>
      </c>
      <c r="T61" s="17" t="s">
        <v>309</v>
      </c>
      <c r="U61" s="17">
        <v>200151</v>
      </c>
      <c r="X61" s="22">
        <v>200171</v>
      </c>
      <c r="Y61" s="24" t="s">
        <v>311</v>
      </c>
      <c r="Z61" s="22">
        <v>150</v>
      </c>
    </row>
    <row r="62" spans="2:26" ht="14.25" x14ac:dyDescent="0.15">
      <c r="B62" s="16">
        <v>5888888</v>
      </c>
      <c r="C62" s="16">
        <v>300</v>
      </c>
      <c r="D62" s="16">
        <f t="shared" si="17"/>
        <v>176666</v>
      </c>
      <c r="F62" s="16" t="s">
        <v>560</v>
      </c>
      <c r="T62" s="17" t="s">
        <v>310</v>
      </c>
      <c r="U62" s="17">
        <v>200161</v>
      </c>
      <c r="X62" s="22">
        <v>200181</v>
      </c>
      <c r="Y62" s="24" t="s">
        <v>312</v>
      </c>
      <c r="Z62" s="22">
        <v>20</v>
      </c>
    </row>
    <row r="63" spans="2:26" ht="14.25" x14ac:dyDescent="0.15">
      <c r="B63" s="16">
        <v>8888888</v>
      </c>
      <c r="C63" s="16">
        <v>200</v>
      </c>
      <c r="D63" s="16">
        <f t="shared" si="17"/>
        <v>177777</v>
      </c>
      <c r="F63" s="16" t="s">
        <v>561</v>
      </c>
      <c r="T63" s="17" t="s">
        <v>311</v>
      </c>
      <c r="U63" s="17">
        <v>200171</v>
      </c>
      <c r="X63" s="22">
        <v>200182</v>
      </c>
      <c r="Y63" s="24" t="s">
        <v>313</v>
      </c>
      <c r="Z63" s="22">
        <v>50</v>
      </c>
    </row>
    <row r="64" spans="2:26" ht="14.25" x14ac:dyDescent="0.15">
      <c r="C64" s="16">
        <f>SUM(C55:C63)</f>
        <v>10000</v>
      </c>
      <c r="D64" s="16">
        <f>SUM(D55:D63)</f>
        <v>871883</v>
      </c>
      <c r="T64" s="17" t="s">
        <v>312</v>
      </c>
      <c r="U64" s="17">
        <v>200181</v>
      </c>
      <c r="X64" s="22">
        <v>200183</v>
      </c>
      <c r="Y64" s="24" t="s">
        <v>314</v>
      </c>
      <c r="Z64" s="22">
        <v>100</v>
      </c>
    </row>
    <row r="65" spans="20:26" ht="14.25" x14ac:dyDescent="0.15">
      <c r="T65" s="17" t="s">
        <v>313</v>
      </c>
      <c r="U65" s="17">
        <v>200182</v>
      </c>
      <c r="X65" s="22">
        <v>200184</v>
      </c>
      <c r="Y65" s="24" t="s">
        <v>315</v>
      </c>
      <c r="Z65" s="22">
        <v>200</v>
      </c>
    </row>
    <row r="66" spans="20:26" ht="14.25" x14ac:dyDescent="0.15">
      <c r="T66" s="17" t="s">
        <v>314</v>
      </c>
      <c r="U66" s="17">
        <v>200183</v>
      </c>
      <c r="X66" s="22">
        <v>200191</v>
      </c>
      <c r="Y66" s="24" t="s">
        <v>316</v>
      </c>
      <c r="Z66" s="22">
        <v>100</v>
      </c>
    </row>
    <row r="67" spans="20:26" ht="14.25" x14ac:dyDescent="0.15">
      <c r="T67" s="17" t="s">
        <v>315</v>
      </c>
      <c r="U67" s="17">
        <v>200184</v>
      </c>
      <c r="X67" s="22">
        <v>200192</v>
      </c>
      <c r="Y67" s="24" t="s">
        <v>317</v>
      </c>
      <c r="Z67" s="22">
        <v>500</v>
      </c>
    </row>
    <row r="68" spans="20:26" ht="14.25" x14ac:dyDescent="0.15">
      <c r="T68" s="17" t="s">
        <v>316</v>
      </c>
      <c r="U68" s="17">
        <v>200191</v>
      </c>
      <c r="X68" s="22">
        <v>200201</v>
      </c>
      <c r="Y68" s="24" t="s">
        <v>318</v>
      </c>
      <c r="Z68" s="22">
        <v>100</v>
      </c>
    </row>
    <row r="69" spans="20:26" ht="14.25" x14ac:dyDescent="0.15">
      <c r="T69" s="17" t="s">
        <v>317</v>
      </c>
      <c r="U69" s="17">
        <v>200192</v>
      </c>
      <c r="X69" s="22">
        <v>200202</v>
      </c>
      <c r="Y69" s="24" t="s">
        <v>319</v>
      </c>
      <c r="Z69" s="22">
        <v>500</v>
      </c>
    </row>
    <row r="70" spans="20:26" ht="14.25" x14ac:dyDescent="0.15">
      <c r="T70" s="17" t="s">
        <v>318</v>
      </c>
      <c r="U70" s="17">
        <v>200201</v>
      </c>
      <c r="X70" s="22">
        <v>200210</v>
      </c>
      <c r="Y70" s="24" t="s">
        <v>320</v>
      </c>
      <c r="Z70" s="22">
        <v>25</v>
      </c>
    </row>
    <row r="71" spans="20:26" ht="14.25" x14ac:dyDescent="0.15">
      <c r="T71" s="17" t="s">
        <v>319</v>
      </c>
      <c r="U71" s="17">
        <v>200202</v>
      </c>
      <c r="X71" s="22">
        <v>200211</v>
      </c>
      <c r="Y71" s="24" t="s">
        <v>321</v>
      </c>
      <c r="Z71" s="22">
        <v>500</v>
      </c>
    </row>
    <row r="72" spans="20:26" ht="14.25" x14ac:dyDescent="0.15">
      <c r="T72" s="17" t="s">
        <v>320</v>
      </c>
      <c r="U72" s="17">
        <v>200210</v>
      </c>
      <c r="X72" s="22">
        <v>200221</v>
      </c>
      <c r="Y72" s="24" t="s">
        <v>322</v>
      </c>
      <c r="Z72" s="22">
        <v>100</v>
      </c>
    </row>
    <row r="73" spans="20:26" ht="14.25" x14ac:dyDescent="0.15">
      <c r="T73" s="17" t="s">
        <v>321</v>
      </c>
      <c r="U73" s="17">
        <v>200211</v>
      </c>
      <c r="X73" s="22">
        <v>200231</v>
      </c>
      <c r="Y73" s="24" t="s">
        <v>323</v>
      </c>
      <c r="Z73" s="22">
        <v>300</v>
      </c>
    </row>
    <row r="74" spans="20:26" ht="14.25" x14ac:dyDescent="0.15">
      <c r="T74" s="17" t="s">
        <v>322</v>
      </c>
      <c r="U74" s="17">
        <v>200221</v>
      </c>
      <c r="X74" s="22">
        <v>200241</v>
      </c>
      <c r="Y74" s="24" t="s">
        <v>324</v>
      </c>
      <c r="Z74" s="22">
        <v>200</v>
      </c>
    </row>
    <row r="75" spans="20:26" ht="14.25" x14ac:dyDescent="0.15">
      <c r="T75" s="17" t="s">
        <v>323</v>
      </c>
      <c r="U75" s="17">
        <v>200231</v>
      </c>
      <c r="X75" s="22">
        <v>200251</v>
      </c>
      <c r="Y75" s="24" t="s">
        <v>325</v>
      </c>
      <c r="Z75" s="22">
        <v>15</v>
      </c>
    </row>
    <row r="76" spans="20:26" ht="14.25" x14ac:dyDescent="0.15">
      <c r="T76" s="17" t="s">
        <v>324</v>
      </c>
      <c r="U76" s="17">
        <v>200241</v>
      </c>
      <c r="X76" s="22">
        <v>200252</v>
      </c>
      <c r="Y76" s="24" t="s">
        <v>326</v>
      </c>
      <c r="Z76" s="22">
        <v>30</v>
      </c>
    </row>
    <row r="77" spans="20:26" ht="14.25" x14ac:dyDescent="0.15">
      <c r="T77" s="17" t="s">
        <v>325</v>
      </c>
      <c r="U77" s="17">
        <v>200251</v>
      </c>
      <c r="X77" s="22">
        <v>200253</v>
      </c>
      <c r="Y77" s="24" t="s">
        <v>327</v>
      </c>
      <c r="Z77" s="22">
        <v>6</v>
      </c>
    </row>
    <row r="78" spans="20:26" ht="14.25" x14ac:dyDescent="0.15">
      <c r="T78" s="17" t="s">
        <v>326</v>
      </c>
      <c r="U78" s="17">
        <v>200252</v>
      </c>
      <c r="X78" s="22">
        <v>200254</v>
      </c>
      <c r="Y78" s="24" t="s">
        <v>328</v>
      </c>
      <c r="Z78" s="22">
        <v>60</v>
      </c>
    </row>
    <row r="79" spans="20:26" ht="14.25" x14ac:dyDescent="0.15">
      <c r="T79" s="17" t="s">
        <v>327</v>
      </c>
      <c r="U79" s="17">
        <v>200253</v>
      </c>
      <c r="X79" s="22">
        <v>200261</v>
      </c>
      <c r="Y79" s="24" t="s">
        <v>329</v>
      </c>
      <c r="Z79" s="22">
        <v>300</v>
      </c>
    </row>
    <row r="80" spans="20:26" ht="14.25" x14ac:dyDescent="0.15">
      <c r="T80" s="17" t="s">
        <v>328</v>
      </c>
      <c r="U80" s="17">
        <v>200254</v>
      </c>
      <c r="X80" s="22">
        <v>200271</v>
      </c>
      <c r="Y80" s="24" t="s">
        <v>330</v>
      </c>
      <c r="Z80" s="22">
        <v>100</v>
      </c>
    </row>
    <row r="81" spans="20:26" ht="14.25" x14ac:dyDescent="0.15">
      <c r="T81" s="17" t="s">
        <v>329</v>
      </c>
      <c r="U81" s="17">
        <v>200261</v>
      </c>
      <c r="X81" s="22">
        <v>200311</v>
      </c>
      <c r="Y81" s="24" t="s">
        <v>338</v>
      </c>
      <c r="Z81" s="22">
        <v>100</v>
      </c>
    </row>
    <row r="82" spans="20:26" ht="14.25" x14ac:dyDescent="0.15">
      <c r="T82" s="17" t="s">
        <v>330</v>
      </c>
      <c r="U82" s="17">
        <v>200271</v>
      </c>
      <c r="X82" s="22">
        <v>201011</v>
      </c>
      <c r="Y82" s="24" t="s">
        <v>361</v>
      </c>
      <c r="Z82" s="22">
        <v>100</v>
      </c>
    </row>
    <row r="83" spans="20:26" ht="14.25" x14ac:dyDescent="0.15">
      <c r="T83" s="17" t="s">
        <v>331</v>
      </c>
      <c r="U83" s="17">
        <v>200281</v>
      </c>
      <c r="X83" s="22">
        <v>201012</v>
      </c>
      <c r="Y83" s="24" t="s">
        <v>362</v>
      </c>
      <c r="Z83" s="22">
        <v>300</v>
      </c>
    </row>
    <row r="84" spans="20:26" ht="14.25" x14ac:dyDescent="0.15">
      <c r="T84" s="17" t="s">
        <v>332</v>
      </c>
      <c r="U84" s="17">
        <v>200282</v>
      </c>
      <c r="X84" s="22">
        <v>201013</v>
      </c>
      <c r="Y84" s="24" t="s">
        <v>363</v>
      </c>
      <c r="Z84" s="22">
        <v>900</v>
      </c>
    </row>
    <row r="85" spans="20:26" ht="14.25" x14ac:dyDescent="0.15">
      <c r="T85" s="17" t="s">
        <v>333</v>
      </c>
      <c r="U85" s="17">
        <v>200291</v>
      </c>
      <c r="X85" s="22">
        <v>201014</v>
      </c>
      <c r="Y85" s="24" t="s">
        <v>364</v>
      </c>
      <c r="Z85" s="22">
        <v>3600</v>
      </c>
    </row>
    <row r="86" spans="20:26" ht="14.25" x14ac:dyDescent="0.15">
      <c r="T86" s="17" t="s">
        <v>334</v>
      </c>
      <c r="U86" s="17">
        <v>200292</v>
      </c>
      <c r="X86" s="22">
        <v>201015</v>
      </c>
      <c r="Y86" s="24" t="s">
        <v>365</v>
      </c>
      <c r="Z86" s="22">
        <v>18000</v>
      </c>
    </row>
    <row r="87" spans="20:26" ht="14.25" x14ac:dyDescent="0.15">
      <c r="T87" s="17" t="s">
        <v>335</v>
      </c>
      <c r="U87" s="17">
        <v>200293</v>
      </c>
      <c r="X87" s="22">
        <v>201016</v>
      </c>
      <c r="Y87" s="24" t="s">
        <v>366</v>
      </c>
      <c r="Z87" s="22">
        <v>90000</v>
      </c>
    </row>
    <row r="88" spans="20:26" ht="14.25" x14ac:dyDescent="0.15">
      <c r="T88" s="17" t="s">
        <v>336</v>
      </c>
      <c r="U88" s="17">
        <v>200301</v>
      </c>
      <c r="X88" s="22">
        <v>201017</v>
      </c>
      <c r="Y88" s="24" t="s">
        <v>367</v>
      </c>
      <c r="Z88" s="22">
        <v>450000</v>
      </c>
    </row>
    <row r="89" spans="20:26" ht="14.25" x14ac:dyDescent="0.15">
      <c r="T89" s="17" t="s">
        <v>337</v>
      </c>
      <c r="U89" s="17">
        <v>200302</v>
      </c>
      <c r="X89" s="23">
        <v>200321</v>
      </c>
      <c r="Y89" s="25" t="s">
        <v>339</v>
      </c>
      <c r="Z89" s="23">
        <v>50</v>
      </c>
    </row>
    <row r="90" spans="20:26" ht="14.25" x14ac:dyDescent="0.15">
      <c r="T90" s="17" t="s">
        <v>338</v>
      </c>
      <c r="U90" s="17">
        <v>200311</v>
      </c>
      <c r="X90" s="17">
        <v>200401</v>
      </c>
      <c r="Y90" s="19" t="s">
        <v>340</v>
      </c>
    </row>
    <row r="91" spans="20:26" ht="14.25" x14ac:dyDescent="0.15">
      <c r="T91" s="18" t="s">
        <v>339</v>
      </c>
      <c r="U91" s="17">
        <v>200321</v>
      </c>
      <c r="X91" s="17">
        <v>200402</v>
      </c>
      <c r="Y91" s="19" t="s">
        <v>341</v>
      </c>
    </row>
    <row r="92" spans="20:26" ht="14.25" x14ac:dyDescent="0.15">
      <c r="T92" s="19" t="s">
        <v>340</v>
      </c>
      <c r="U92" s="17">
        <v>200401</v>
      </c>
      <c r="X92" s="17">
        <v>200403</v>
      </c>
      <c r="Y92" s="19" t="s">
        <v>342</v>
      </c>
    </row>
    <row r="93" spans="20:26" ht="14.25" x14ac:dyDescent="0.15">
      <c r="T93" s="19" t="s">
        <v>341</v>
      </c>
      <c r="U93" s="17">
        <v>200402</v>
      </c>
      <c r="X93" s="17">
        <v>200404</v>
      </c>
      <c r="Y93" s="19" t="s">
        <v>343</v>
      </c>
    </row>
    <row r="94" spans="20:26" ht="14.25" x14ac:dyDescent="0.15">
      <c r="T94" s="19" t="s">
        <v>342</v>
      </c>
      <c r="U94" s="17">
        <v>200403</v>
      </c>
      <c r="X94" s="17">
        <v>200405</v>
      </c>
      <c r="Y94" s="19" t="s">
        <v>344</v>
      </c>
    </row>
    <row r="95" spans="20:26" ht="14.25" x14ac:dyDescent="0.15">
      <c r="T95" s="19" t="s">
        <v>343</v>
      </c>
      <c r="U95" s="17">
        <v>200404</v>
      </c>
      <c r="X95" s="17">
        <v>200406</v>
      </c>
      <c r="Y95" s="19" t="s">
        <v>345</v>
      </c>
    </row>
    <row r="96" spans="20:26" ht="14.25" x14ac:dyDescent="0.15">
      <c r="T96" s="19" t="s">
        <v>344</v>
      </c>
      <c r="U96" s="17">
        <v>200405</v>
      </c>
      <c r="X96" s="17">
        <v>200407</v>
      </c>
      <c r="Y96" s="19" t="s">
        <v>346</v>
      </c>
    </row>
    <row r="97" spans="20:26" ht="14.25" x14ac:dyDescent="0.15">
      <c r="T97" s="19" t="s">
        <v>345</v>
      </c>
      <c r="U97" s="17">
        <v>200406</v>
      </c>
      <c r="X97" s="17">
        <v>200408</v>
      </c>
      <c r="Y97" s="19" t="s">
        <v>347</v>
      </c>
    </row>
    <row r="98" spans="20:26" ht="14.25" x14ac:dyDescent="0.15">
      <c r="T98" s="19" t="s">
        <v>346</v>
      </c>
      <c r="U98" s="17">
        <v>200407</v>
      </c>
      <c r="X98" s="17">
        <v>200409</v>
      </c>
      <c r="Y98" s="19" t="s">
        <v>348</v>
      </c>
    </row>
    <row r="99" spans="20:26" ht="14.25" x14ac:dyDescent="0.15">
      <c r="T99" s="19" t="s">
        <v>347</v>
      </c>
      <c r="U99" s="17">
        <v>200408</v>
      </c>
      <c r="X99" s="17">
        <v>200410</v>
      </c>
      <c r="Y99" s="19" t="s">
        <v>349</v>
      </c>
    </row>
    <row r="100" spans="20:26" ht="14.25" x14ac:dyDescent="0.15">
      <c r="T100" s="19" t="s">
        <v>348</v>
      </c>
      <c r="U100" s="17">
        <v>200409</v>
      </c>
      <c r="X100" s="17">
        <v>200411</v>
      </c>
      <c r="Y100" s="19" t="s">
        <v>350</v>
      </c>
    </row>
    <row r="101" spans="20:26" ht="14.25" x14ac:dyDescent="0.15">
      <c r="T101" s="19" t="s">
        <v>349</v>
      </c>
      <c r="U101" s="17">
        <v>200410</v>
      </c>
      <c r="X101" s="17">
        <v>200412</v>
      </c>
      <c r="Y101" s="19" t="s">
        <v>351</v>
      </c>
    </row>
    <row r="102" spans="20:26" ht="14.25" x14ac:dyDescent="0.15">
      <c r="T102" s="19" t="s">
        <v>350</v>
      </c>
      <c r="U102" s="17">
        <v>200411</v>
      </c>
      <c r="X102" s="17">
        <v>200413</v>
      </c>
      <c r="Y102" s="19" t="s">
        <v>352</v>
      </c>
    </row>
    <row r="103" spans="20:26" ht="14.25" x14ac:dyDescent="0.15">
      <c r="T103" s="19" t="s">
        <v>351</v>
      </c>
      <c r="U103" s="17">
        <v>200412</v>
      </c>
      <c r="X103" s="17">
        <v>200414</v>
      </c>
      <c r="Y103" s="19" t="s">
        <v>353</v>
      </c>
    </row>
    <row r="104" spans="20:26" ht="14.25" x14ac:dyDescent="0.15">
      <c r="T104" s="19" t="s">
        <v>352</v>
      </c>
      <c r="U104" s="17">
        <v>200413</v>
      </c>
      <c r="X104" s="17">
        <v>200415</v>
      </c>
      <c r="Y104" s="19" t="s">
        <v>354</v>
      </c>
    </row>
    <row r="105" spans="20:26" ht="14.25" x14ac:dyDescent="0.15">
      <c r="T105" s="19" t="s">
        <v>353</v>
      </c>
      <c r="U105" s="17">
        <v>200414</v>
      </c>
      <c r="X105" s="17">
        <v>200416</v>
      </c>
      <c r="Y105" s="19" t="s">
        <v>355</v>
      </c>
    </row>
    <row r="106" spans="20:26" ht="14.25" x14ac:dyDescent="0.15">
      <c r="T106" s="19" t="s">
        <v>354</v>
      </c>
      <c r="U106" s="17">
        <v>200415</v>
      </c>
      <c r="X106" s="17">
        <v>200417</v>
      </c>
      <c r="Y106" s="20" t="s">
        <v>356</v>
      </c>
    </row>
    <row r="107" spans="20:26" ht="14.25" x14ac:dyDescent="0.15">
      <c r="T107" s="19" t="s">
        <v>355</v>
      </c>
      <c r="U107" s="17">
        <v>200416</v>
      </c>
      <c r="X107" s="17">
        <v>200418</v>
      </c>
      <c r="Y107" s="20" t="s">
        <v>357</v>
      </c>
    </row>
    <row r="108" spans="20:26" ht="14.25" x14ac:dyDescent="0.15">
      <c r="T108" s="20" t="s">
        <v>356</v>
      </c>
      <c r="U108" s="17">
        <v>200417</v>
      </c>
      <c r="X108" s="17">
        <v>200419</v>
      </c>
      <c r="Y108" s="20" t="s">
        <v>358</v>
      </c>
    </row>
    <row r="109" spans="20:26" ht="14.25" x14ac:dyDescent="0.15">
      <c r="T109" s="20" t="s">
        <v>357</v>
      </c>
      <c r="U109" s="17">
        <v>200418</v>
      </c>
      <c r="X109" s="17">
        <v>200420</v>
      </c>
      <c r="Y109" s="20" t="s">
        <v>359</v>
      </c>
    </row>
    <row r="110" spans="20:26" ht="14.25" x14ac:dyDescent="0.15">
      <c r="T110" s="20" t="s">
        <v>358</v>
      </c>
      <c r="U110" s="17">
        <v>200419</v>
      </c>
      <c r="X110" s="17">
        <v>200421</v>
      </c>
      <c r="Y110" s="20" t="s">
        <v>360</v>
      </c>
    </row>
    <row r="111" spans="20:26" ht="14.25" x14ac:dyDescent="0.15">
      <c r="T111" s="20" t="s">
        <v>359</v>
      </c>
      <c r="U111" s="17">
        <v>200420</v>
      </c>
      <c r="X111" s="22">
        <v>201021</v>
      </c>
      <c r="Y111" s="24" t="s">
        <v>368</v>
      </c>
      <c r="Z111" s="22">
        <v>100</v>
      </c>
    </row>
    <row r="112" spans="20:26" ht="14.25" x14ac:dyDescent="0.15">
      <c r="T112" s="20" t="s">
        <v>360</v>
      </c>
      <c r="U112" s="17">
        <v>200421</v>
      </c>
      <c r="X112" s="22">
        <v>201022</v>
      </c>
      <c r="Y112" s="24" t="s">
        <v>369</v>
      </c>
      <c r="Z112" s="22">
        <v>300</v>
      </c>
    </row>
    <row r="113" spans="20:26" ht="14.25" x14ac:dyDescent="0.15">
      <c r="T113" s="17" t="s">
        <v>361</v>
      </c>
      <c r="U113" s="17">
        <v>201011</v>
      </c>
      <c r="X113" s="22">
        <v>201023</v>
      </c>
      <c r="Y113" s="24" t="s">
        <v>370</v>
      </c>
      <c r="Z113" s="22">
        <v>900</v>
      </c>
    </row>
    <row r="114" spans="20:26" ht="14.25" x14ac:dyDescent="0.15">
      <c r="T114" s="17" t="s">
        <v>362</v>
      </c>
      <c r="U114" s="17">
        <v>201012</v>
      </c>
      <c r="X114" s="22">
        <v>201024</v>
      </c>
      <c r="Y114" s="24" t="s">
        <v>371</v>
      </c>
      <c r="Z114" s="22">
        <v>3600</v>
      </c>
    </row>
    <row r="115" spans="20:26" ht="14.25" x14ac:dyDescent="0.15">
      <c r="T115" s="17" t="s">
        <v>363</v>
      </c>
      <c r="U115" s="17">
        <v>201013</v>
      </c>
      <c r="X115" s="22">
        <v>201025</v>
      </c>
      <c r="Y115" s="24" t="s">
        <v>372</v>
      </c>
      <c r="Z115" s="22">
        <v>18000</v>
      </c>
    </row>
    <row r="116" spans="20:26" ht="14.25" x14ac:dyDescent="0.15">
      <c r="T116" s="17" t="s">
        <v>364</v>
      </c>
      <c r="U116" s="17">
        <v>201014</v>
      </c>
      <c r="X116" s="22">
        <v>201026</v>
      </c>
      <c r="Y116" s="24" t="s">
        <v>373</v>
      </c>
      <c r="Z116" s="22">
        <v>90000</v>
      </c>
    </row>
    <row r="117" spans="20:26" ht="14.25" x14ac:dyDescent="0.15">
      <c r="T117" s="17" t="s">
        <v>365</v>
      </c>
      <c r="U117" s="17">
        <v>201015</v>
      </c>
      <c r="X117" s="22">
        <v>201027</v>
      </c>
      <c r="Y117" s="24" t="s">
        <v>374</v>
      </c>
      <c r="Z117" s="22">
        <v>450000</v>
      </c>
    </row>
    <row r="118" spans="20:26" ht="14.25" x14ac:dyDescent="0.15">
      <c r="T118" s="17" t="s">
        <v>366</v>
      </c>
      <c r="U118" s="17">
        <v>201016</v>
      </c>
      <c r="X118" s="22">
        <v>201031</v>
      </c>
      <c r="Y118" s="24" t="s">
        <v>375</v>
      </c>
      <c r="Z118" s="22">
        <v>100</v>
      </c>
    </row>
    <row r="119" spans="20:26" ht="14.25" x14ac:dyDescent="0.15">
      <c r="T119" s="17" t="s">
        <v>367</v>
      </c>
      <c r="U119" s="17">
        <v>201017</v>
      </c>
      <c r="X119" s="22">
        <v>201032</v>
      </c>
      <c r="Y119" s="24" t="s">
        <v>376</v>
      </c>
      <c r="Z119" s="22">
        <v>300</v>
      </c>
    </row>
    <row r="120" spans="20:26" ht="14.25" x14ac:dyDescent="0.15">
      <c r="T120" s="17" t="s">
        <v>368</v>
      </c>
      <c r="U120" s="17">
        <v>201021</v>
      </c>
      <c r="X120" s="22">
        <v>201033</v>
      </c>
      <c r="Y120" s="24" t="s">
        <v>377</v>
      </c>
      <c r="Z120" s="22">
        <v>900</v>
      </c>
    </row>
    <row r="121" spans="20:26" ht="14.25" x14ac:dyDescent="0.15">
      <c r="T121" s="17" t="s">
        <v>369</v>
      </c>
      <c r="U121" s="17">
        <v>201022</v>
      </c>
      <c r="X121" s="22">
        <v>201034</v>
      </c>
      <c r="Y121" s="24" t="s">
        <v>378</v>
      </c>
      <c r="Z121" s="22">
        <v>3600</v>
      </c>
    </row>
    <row r="122" spans="20:26" ht="14.25" x14ac:dyDescent="0.15">
      <c r="T122" s="17" t="s">
        <v>370</v>
      </c>
      <c r="U122" s="17">
        <v>201023</v>
      </c>
      <c r="X122" s="22">
        <v>201035</v>
      </c>
      <c r="Y122" s="24" t="s">
        <v>379</v>
      </c>
      <c r="Z122" s="22">
        <v>18000</v>
      </c>
    </row>
    <row r="123" spans="20:26" ht="14.25" x14ac:dyDescent="0.15">
      <c r="T123" s="17" t="s">
        <v>371</v>
      </c>
      <c r="U123" s="17">
        <v>201024</v>
      </c>
      <c r="X123" s="22">
        <v>201036</v>
      </c>
      <c r="Y123" s="24" t="s">
        <v>380</v>
      </c>
      <c r="Z123" s="22">
        <v>90000</v>
      </c>
    </row>
    <row r="124" spans="20:26" ht="14.25" x14ac:dyDescent="0.15">
      <c r="T124" s="17" t="s">
        <v>372</v>
      </c>
      <c r="U124" s="17">
        <v>201025</v>
      </c>
      <c r="X124" s="22">
        <v>201037</v>
      </c>
      <c r="Y124" s="24" t="s">
        <v>381</v>
      </c>
      <c r="Z124" s="22">
        <v>450000</v>
      </c>
    </row>
    <row r="125" spans="20:26" ht="14.25" x14ac:dyDescent="0.15">
      <c r="T125" s="17" t="s">
        <v>373</v>
      </c>
      <c r="U125" s="17">
        <v>201026</v>
      </c>
      <c r="X125" s="22">
        <v>202010</v>
      </c>
      <c r="Y125" s="24" t="s">
        <v>382</v>
      </c>
      <c r="Z125" s="22">
        <v>20</v>
      </c>
    </row>
    <row r="126" spans="20:26" ht="14.25" x14ac:dyDescent="0.15">
      <c r="T126" s="17" t="s">
        <v>374</v>
      </c>
      <c r="U126" s="17">
        <v>201027</v>
      </c>
      <c r="X126" s="22">
        <v>202011</v>
      </c>
      <c r="Y126" s="24" t="s">
        <v>383</v>
      </c>
      <c r="Z126" s="22">
        <v>200</v>
      </c>
    </row>
    <row r="127" spans="20:26" ht="14.25" x14ac:dyDescent="0.15">
      <c r="T127" s="17" t="s">
        <v>375</v>
      </c>
      <c r="U127" s="17">
        <v>201031</v>
      </c>
      <c r="X127" s="22">
        <v>202020</v>
      </c>
      <c r="Y127" s="26" t="s">
        <v>384</v>
      </c>
      <c r="Z127" s="27">
        <v>200</v>
      </c>
    </row>
    <row r="128" spans="20:26" ht="14.25" x14ac:dyDescent="0.15">
      <c r="T128" s="17" t="s">
        <v>376</v>
      </c>
      <c r="U128" s="17">
        <v>201032</v>
      </c>
      <c r="X128" s="22">
        <v>202021</v>
      </c>
      <c r="Y128" s="26" t="s">
        <v>385</v>
      </c>
      <c r="Z128" s="27">
        <v>2000</v>
      </c>
    </row>
    <row r="129" spans="20:26" ht="14.25" x14ac:dyDescent="0.15">
      <c r="T129" s="17" t="s">
        <v>377</v>
      </c>
      <c r="U129" s="17">
        <v>201033</v>
      </c>
      <c r="X129" s="22">
        <v>203020</v>
      </c>
      <c r="Y129" s="26" t="s">
        <v>386</v>
      </c>
      <c r="Z129" s="27">
        <v>500</v>
      </c>
    </row>
    <row r="130" spans="20:26" ht="14.25" x14ac:dyDescent="0.15">
      <c r="T130" s="17" t="s">
        <v>378</v>
      </c>
      <c r="U130" s="17">
        <v>201034</v>
      </c>
      <c r="X130" s="22">
        <v>203021</v>
      </c>
      <c r="Y130" s="26" t="s">
        <v>387</v>
      </c>
      <c r="Z130" s="27">
        <v>5000</v>
      </c>
    </row>
    <row r="131" spans="20:26" ht="14.25" x14ac:dyDescent="0.15">
      <c r="T131" s="17" t="s">
        <v>379</v>
      </c>
      <c r="U131" s="17">
        <v>201035</v>
      </c>
      <c r="X131" s="22">
        <v>300011</v>
      </c>
      <c r="Y131" s="24" t="s">
        <v>388</v>
      </c>
      <c r="Z131" s="22">
        <v>10</v>
      </c>
    </row>
    <row r="132" spans="20:26" ht="14.25" x14ac:dyDescent="0.15">
      <c r="T132" s="17" t="s">
        <v>380</v>
      </c>
      <c r="U132" s="17">
        <v>201036</v>
      </c>
      <c r="X132" s="22">
        <v>300012</v>
      </c>
      <c r="Y132" s="24" t="s">
        <v>389</v>
      </c>
      <c r="Z132" s="22">
        <v>100</v>
      </c>
    </row>
    <row r="133" spans="20:26" ht="14.25" x14ac:dyDescent="0.15">
      <c r="T133" s="17" t="s">
        <v>381</v>
      </c>
      <c r="U133" s="17">
        <v>201037</v>
      </c>
      <c r="X133" s="22">
        <v>300013</v>
      </c>
      <c r="Y133" s="24" t="s">
        <v>390</v>
      </c>
      <c r="Z133" s="22">
        <v>500</v>
      </c>
    </row>
    <row r="134" spans="20:26" ht="14.25" x14ac:dyDescent="0.15">
      <c r="T134" s="17" t="s">
        <v>382</v>
      </c>
      <c r="U134" s="17">
        <v>202010</v>
      </c>
      <c r="X134" s="22">
        <v>300014</v>
      </c>
      <c r="Y134" s="24" t="s">
        <v>391</v>
      </c>
      <c r="Z134" s="22">
        <v>200</v>
      </c>
    </row>
    <row r="135" spans="20:26" ht="14.25" x14ac:dyDescent="0.15">
      <c r="T135" s="17" t="s">
        <v>383</v>
      </c>
      <c r="U135" s="17">
        <v>202011</v>
      </c>
      <c r="X135" s="22">
        <v>300021</v>
      </c>
      <c r="Y135" s="24" t="s">
        <v>392</v>
      </c>
      <c r="Z135" s="22">
        <v>10</v>
      </c>
    </row>
    <row r="136" spans="20:26" ht="14.25" x14ac:dyDescent="0.15">
      <c r="T136" s="17" t="s">
        <v>384</v>
      </c>
      <c r="U136" s="17">
        <v>202020</v>
      </c>
      <c r="X136" s="22">
        <v>300022</v>
      </c>
      <c r="Y136" s="24" t="s">
        <v>393</v>
      </c>
      <c r="Z136" s="22">
        <v>100</v>
      </c>
    </row>
    <row r="137" spans="20:26" ht="14.25" x14ac:dyDescent="0.15">
      <c r="T137" s="17" t="s">
        <v>385</v>
      </c>
      <c r="U137" s="17">
        <v>202021</v>
      </c>
      <c r="X137" s="22">
        <v>300031</v>
      </c>
      <c r="Y137" s="24" t="s">
        <v>394</v>
      </c>
      <c r="Z137" s="22">
        <v>10</v>
      </c>
    </row>
    <row r="138" spans="20:26" ht="14.25" x14ac:dyDescent="0.15">
      <c r="T138" s="17" t="s">
        <v>386</v>
      </c>
      <c r="U138" s="17">
        <v>203020</v>
      </c>
      <c r="X138" s="22">
        <v>300032</v>
      </c>
      <c r="Y138" s="24" t="s">
        <v>395</v>
      </c>
      <c r="Z138" s="22">
        <v>100</v>
      </c>
    </row>
    <row r="139" spans="20:26" ht="14.25" x14ac:dyDescent="0.15">
      <c r="T139" s="17" t="s">
        <v>387</v>
      </c>
      <c r="U139" s="17">
        <v>203021</v>
      </c>
      <c r="X139" s="22">
        <v>300033</v>
      </c>
      <c r="Y139" s="24" t="s">
        <v>396</v>
      </c>
      <c r="Z139" s="22">
        <v>500</v>
      </c>
    </row>
    <row r="140" spans="20:26" ht="14.25" x14ac:dyDescent="0.15">
      <c r="T140" s="17" t="s">
        <v>388</v>
      </c>
      <c r="U140" s="17">
        <v>300011</v>
      </c>
      <c r="X140" s="22">
        <v>300034</v>
      </c>
      <c r="Y140" s="24" t="s">
        <v>397</v>
      </c>
      <c r="Z140" s="22">
        <v>200</v>
      </c>
    </row>
    <row r="141" spans="20:26" ht="14.25" x14ac:dyDescent="0.15">
      <c r="T141" s="17" t="s">
        <v>389</v>
      </c>
      <c r="U141" s="17">
        <v>300012</v>
      </c>
      <c r="X141" s="22">
        <v>300051</v>
      </c>
      <c r="Y141" s="24" t="s">
        <v>398</v>
      </c>
      <c r="Z141" s="22">
        <v>10</v>
      </c>
    </row>
    <row r="142" spans="20:26" ht="14.25" x14ac:dyDescent="0.15">
      <c r="T142" s="17" t="s">
        <v>390</v>
      </c>
      <c r="U142" s="17">
        <v>300013</v>
      </c>
      <c r="X142" s="22">
        <v>500011</v>
      </c>
      <c r="Y142" s="24" t="s">
        <v>399</v>
      </c>
      <c r="Z142" s="22">
        <v>5</v>
      </c>
    </row>
    <row r="143" spans="20:26" ht="14.25" x14ac:dyDescent="0.15">
      <c r="T143" s="17" t="s">
        <v>391</v>
      </c>
      <c r="U143" s="17">
        <v>300014</v>
      </c>
      <c r="X143" s="22">
        <v>500012</v>
      </c>
      <c r="Y143" s="24" t="s">
        <v>400</v>
      </c>
      <c r="Z143" s="22">
        <v>25</v>
      </c>
    </row>
    <row r="144" spans="20:26" ht="14.25" x14ac:dyDescent="0.15">
      <c r="T144" s="17" t="s">
        <v>392</v>
      </c>
      <c r="U144" s="17">
        <v>300021</v>
      </c>
      <c r="X144" s="22">
        <v>500013</v>
      </c>
      <c r="Y144" s="24" t="s">
        <v>401</v>
      </c>
      <c r="Z144" s="22">
        <v>50</v>
      </c>
    </row>
    <row r="145" spans="20:26" ht="14.25" x14ac:dyDescent="0.15">
      <c r="T145" s="17" t="s">
        <v>393</v>
      </c>
      <c r="U145" s="17">
        <v>300022</v>
      </c>
      <c r="X145" s="22">
        <v>500014</v>
      </c>
      <c r="Y145" s="24" t="s">
        <v>402</v>
      </c>
      <c r="Z145" s="22">
        <v>250</v>
      </c>
    </row>
    <row r="146" spans="20:26" ht="14.25" x14ac:dyDescent="0.15">
      <c r="T146" s="17" t="s">
        <v>394</v>
      </c>
      <c r="U146" s="17">
        <v>300031</v>
      </c>
      <c r="X146" s="22">
        <v>500015</v>
      </c>
      <c r="Y146" s="24" t="s">
        <v>403</v>
      </c>
      <c r="Z146" s="22">
        <v>500</v>
      </c>
    </row>
    <row r="147" spans="20:26" ht="14.25" x14ac:dyDescent="0.15">
      <c r="T147" s="17" t="s">
        <v>395</v>
      </c>
      <c r="U147" s="17">
        <v>300032</v>
      </c>
      <c r="X147" s="22">
        <v>500031</v>
      </c>
      <c r="Y147" s="24" t="s">
        <v>404</v>
      </c>
      <c r="Z147" s="22">
        <v>5</v>
      </c>
    </row>
    <row r="148" spans="20:26" ht="14.25" x14ac:dyDescent="0.15">
      <c r="T148" s="17" t="s">
        <v>396</v>
      </c>
      <c r="U148" s="17">
        <v>300033</v>
      </c>
      <c r="X148" s="22">
        <v>500032</v>
      </c>
      <c r="Y148" s="24" t="s">
        <v>405</v>
      </c>
      <c r="Z148" s="22">
        <v>25</v>
      </c>
    </row>
    <row r="149" spans="20:26" ht="14.25" x14ac:dyDescent="0.15">
      <c r="T149" s="17" t="s">
        <v>397</v>
      </c>
      <c r="U149" s="17">
        <v>300034</v>
      </c>
      <c r="X149" s="22">
        <v>500033</v>
      </c>
      <c r="Y149" s="24" t="s">
        <v>406</v>
      </c>
      <c r="Z149" s="22">
        <v>50</v>
      </c>
    </row>
    <row r="150" spans="20:26" ht="14.25" x14ac:dyDescent="0.15">
      <c r="T150" s="17" t="s">
        <v>398</v>
      </c>
      <c r="U150" s="17">
        <v>300051</v>
      </c>
      <c r="X150" s="22">
        <v>500034</v>
      </c>
      <c r="Y150" s="24" t="s">
        <v>407</v>
      </c>
      <c r="Z150" s="22">
        <v>250</v>
      </c>
    </row>
    <row r="151" spans="20:26" ht="14.25" x14ac:dyDescent="0.15">
      <c r="T151" s="17" t="s">
        <v>173</v>
      </c>
      <c r="U151" s="17">
        <v>300061</v>
      </c>
      <c r="X151" s="22">
        <v>500035</v>
      </c>
      <c r="Y151" s="24" t="s">
        <v>408</v>
      </c>
      <c r="Z151" s="22">
        <v>500</v>
      </c>
    </row>
    <row r="152" spans="20:26" ht="14.25" x14ac:dyDescent="0.15">
      <c r="T152" s="17" t="s">
        <v>172</v>
      </c>
      <c r="U152" s="17">
        <v>300062</v>
      </c>
      <c r="X152" s="22">
        <v>200281</v>
      </c>
      <c r="Y152" s="24" t="s">
        <v>331</v>
      </c>
      <c r="Z152" s="22">
        <v>400</v>
      </c>
    </row>
    <row r="153" spans="20:26" ht="14.25" x14ac:dyDescent="0.15">
      <c r="T153" s="17" t="s">
        <v>171</v>
      </c>
      <c r="U153" s="17">
        <v>300063</v>
      </c>
      <c r="X153" s="22">
        <v>200282</v>
      </c>
      <c r="Y153" s="24" t="s">
        <v>332</v>
      </c>
      <c r="Z153" s="22">
        <v>1200</v>
      </c>
    </row>
    <row r="154" spans="20:26" ht="14.25" x14ac:dyDescent="0.15">
      <c r="T154" s="17" t="s">
        <v>176</v>
      </c>
      <c r="U154" s="17">
        <v>300071</v>
      </c>
      <c r="X154" s="22">
        <v>200291</v>
      </c>
      <c r="Y154" s="24" t="s">
        <v>333</v>
      </c>
      <c r="Z154" s="22">
        <v>20</v>
      </c>
    </row>
    <row r="155" spans="20:26" ht="14.25" x14ac:dyDescent="0.15">
      <c r="T155" s="17" t="s">
        <v>175</v>
      </c>
      <c r="U155" s="17">
        <v>300072</v>
      </c>
      <c r="X155" s="22">
        <v>200292</v>
      </c>
      <c r="Y155" s="24" t="s">
        <v>334</v>
      </c>
      <c r="Z155" s="22">
        <v>200</v>
      </c>
    </row>
    <row r="156" spans="20:26" ht="14.25" x14ac:dyDescent="0.15">
      <c r="T156" s="17" t="s">
        <v>174</v>
      </c>
      <c r="U156" s="17">
        <v>300073</v>
      </c>
      <c r="X156" s="22">
        <v>200293</v>
      </c>
      <c r="Y156" s="24" t="s">
        <v>335</v>
      </c>
      <c r="Z156" s="22">
        <v>400</v>
      </c>
    </row>
    <row r="157" spans="20:26" ht="14.25" x14ac:dyDescent="0.15">
      <c r="T157" s="17" t="s">
        <v>399</v>
      </c>
      <c r="U157" s="17">
        <v>500011</v>
      </c>
      <c r="X157" s="22">
        <v>300063</v>
      </c>
      <c r="Y157" s="24" t="s">
        <v>171</v>
      </c>
      <c r="Z157" s="22">
        <v>2700</v>
      </c>
    </row>
    <row r="158" spans="20:26" ht="14.25" x14ac:dyDescent="0.15">
      <c r="T158" s="17" t="s">
        <v>400</v>
      </c>
      <c r="U158" s="17">
        <v>500012</v>
      </c>
      <c r="X158" s="22">
        <v>300062</v>
      </c>
      <c r="Y158" s="24" t="s">
        <v>172</v>
      </c>
      <c r="Z158" s="22">
        <v>900</v>
      </c>
    </row>
    <row r="159" spans="20:26" ht="14.25" x14ac:dyDescent="0.15">
      <c r="T159" s="17" t="s">
        <v>401</v>
      </c>
      <c r="U159" s="17">
        <v>500013</v>
      </c>
      <c r="X159" s="22">
        <v>300061</v>
      </c>
      <c r="Y159" s="24" t="s">
        <v>173</v>
      </c>
      <c r="Z159" s="22">
        <v>300</v>
      </c>
    </row>
    <row r="160" spans="20:26" ht="14.25" x14ac:dyDescent="0.15">
      <c r="T160" s="17" t="s">
        <v>402</v>
      </c>
      <c r="U160" s="17">
        <v>500014</v>
      </c>
      <c r="X160" s="22">
        <v>300073</v>
      </c>
      <c r="Y160" s="24" t="s">
        <v>174</v>
      </c>
      <c r="Z160" s="22">
        <v>900</v>
      </c>
    </row>
    <row r="161" spans="20:26" ht="14.25" x14ac:dyDescent="0.15">
      <c r="T161" s="17" t="s">
        <v>403</v>
      </c>
      <c r="U161" s="17">
        <v>500015</v>
      </c>
      <c r="X161" s="22">
        <v>300072</v>
      </c>
      <c r="Y161" s="24" t="s">
        <v>175</v>
      </c>
      <c r="Z161" s="22">
        <v>300</v>
      </c>
    </row>
    <row r="162" spans="20:26" ht="14.25" x14ac:dyDescent="0.15">
      <c r="T162" s="17" t="s">
        <v>404</v>
      </c>
      <c r="U162" s="17">
        <v>500031</v>
      </c>
      <c r="X162" s="22">
        <v>300071</v>
      </c>
      <c r="Y162" s="24" t="s">
        <v>176</v>
      </c>
      <c r="Z162" s="22">
        <v>100</v>
      </c>
    </row>
    <row r="163" spans="20:26" ht="14.25" x14ac:dyDescent="0.15">
      <c r="T163" s="17" t="s">
        <v>405</v>
      </c>
      <c r="U163" s="17">
        <v>500032</v>
      </c>
      <c r="X163" s="22">
        <v>600011</v>
      </c>
      <c r="Y163" s="24" t="s">
        <v>409</v>
      </c>
      <c r="Z163" s="22">
        <v>150</v>
      </c>
    </row>
    <row r="164" spans="20:26" ht="14.25" x14ac:dyDescent="0.15">
      <c r="T164" s="17" t="s">
        <v>406</v>
      </c>
      <c r="U164" s="17">
        <v>500033</v>
      </c>
      <c r="X164" s="22">
        <v>600012</v>
      </c>
      <c r="Y164" s="24" t="s">
        <v>410</v>
      </c>
      <c r="Z164" s="22">
        <v>300</v>
      </c>
    </row>
    <row r="165" spans="20:26" ht="14.25" x14ac:dyDescent="0.15">
      <c r="T165" s="17" t="s">
        <v>407</v>
      </c>
      <c r="U165" s="17">
        <v>500034</v>
      </c>
      <c r="X165" s="22">
        <v>600013</v>
      </c>
      <c r="Y165" s="24" t="s">
        <v>411</v>
      </c>
      <c r="Z165" s="22">
        <v>600</v>
      </c>
    </row>
    <row r="166" spans="20:26" ht="14.25" x14ac:dyDescent="0.15">
      <c r="T166" s="17" t="s">
        <v>408</v>
      </c>
      <c r="U166" s="17">
        <v>500035</v>
      </c>
      <c r="X166" s="22">
        <v>600014</v>
      </c>
      <c r="Y166" s="24" t="s">
        <v>412</v>
      </c>
      <c r="Z166" s="22">
        <v>1000</v>
      </c>
    </row>
    <row r="167" spans="20:26" ht="14.25" x14ac:dyDescent="0.15">
      <c r="T167" s="17" t="s">
        <v>409</v>
      </c>
      <c r="U167" s="17">
        <v>600011</v>
      </c>
      <c r="X167" s="22">
        <v>600021</v>
      </c>
      <c r="Y167" s="24" t="s">
        <v>413</v>
      </c>
      <c r="Z167" s="22">
        <v>150</v>
      </c>
    </row>
    <row r="168" spans="20:26" ht="14.25" x14ac:dyDescent="0.15">
      <c r="T168" s="17" t="s">
        <v>410</v>
      </c>
      <c r="U168" s="17">
        <v>600012</v>
      </c>
      <c r="X168" s="22">
        <v>600022</v>
      </c>
      <c r="Y168" s="24" t="s">
        <v>414</v>
      </c>
      <c r="Z168" s="22">
        <v>300</v>
      </c>
    </row>
    <row r="169" spans="20:26" ht="14.25" x14ac:dyDescent="0.15">
      <c r="T169" s="17" t="s">
        <v>411</v>
      </c>
      <c r="U169" s="17">
        <v>600013</v>
      </c>
      <c r="X169" s="22">
        <v>600023</v>
      </c>
      <c r="Y169" s="24" t="s">
        <v>415</v>
      </c>
      <c r="Z169" s="22">
        <v>600</v>
      </c>
    </row>
    <row r="170" spans="20:26" ht="14.25" x14ac:dyDescent="0.15">
      <c r="T170" s="17" t="s">
        <v>412</v>
      </c>
      <c r="U170" s="17">
        <v>600014</v>
      </c>
      <c r="X170" s="22">
        <v>600024</v>
      </c>
      <c r="Y170" s="24" t="s">
        <v>416</v>
      </c>
      <c r="Z170" s="22">
        <v>1000</v>
      </c>
    </row>
    <row r="171" spans="20:26" ht="14.25" x14ac:dyDescent="0.15">
      <c r="T171" s="17" t="s">
        <v>413</v>
      </c>
      <c r="U171" s="17">
        <v>600021</v>
      </c>
      <c r="X171" s="22">
        <v>200301</v>
      </c>
      <c r="Y171" s="24" t="s">
        <v>336</v>
      </c>
      <c r="Z171" s="22">
        <v>300</v>
      </c>
    </row>
    <row r="172" spans="20:26" ht="14.25" x14ac:dyDescent="0.15">
      <c r="T172" s="17" t="s">
        <v>414</v>
      </c>
      <c r="U172" s="17">
        <v>600022</v>
      </c>
      <c r="X172" s="22">
        <v>200302</v>
      </c>
      <c r="Y172" s="24" t="s">
        <v>337</v>
      </c>
      <c r="Z172" s="22">
        <v>500</v>
      </c>
    </row>
    <row r="173" spans="20:26" ht="14.25" x14ac:dyDescent="0.3">
      <c r="T173" s="17" t="s">
        <v>415</v>
      </c>
      <c r="U173" s="17">
        <v>600023</v>
      </c>
      <c r="Y173" s="9" t="s">
        <v>424</v>
      </c>
    </row>
    <row r="174" spans="20:26" ht="14.25" x14ac:dyDescent="0.3">
      <c r="T174" s="17" t="s">
        <v>416</v>
      </c>
      <c r="U174" s="17">
        <v>600024</v>
      </c>
      <c r="Y174" s="9" t="s">
        <v>425</v>
      </c>
    </row>
    <row r="175" spans="20:26" ht="14.25" x14ac:dyDescent="0.3">
      <c r="Y175" s="9" t="s">
        <v>426</v>
      </c>
    </row>
    <row r="176" spans="20:26" ht="14.25" x14ac:dyDescent="0.3">
      <c r="Y176" s="9" t="s">
        <v>427</v>
      </c>
    </row>
    <row r="177" spans="25:25" ht="14.25" x14ac:dyDescent="0.3">
      <c r="Y177" s="9" t="s">
        <v>428</v>
      </c>
    </row>
  </sheetData>
  <phoneticPr fontId="6" type="noConversion"/>
  <conditionalFormatting sqref="E8:F8 H8:I8 K8:L8 N8">
    <cfRule type="duplicateValues" dxfId="8" priority="9"/>
  </conditionalFormatting>
  <conditionalFormatting sqref="E8:F8">
    <cfRule type="duplicateValues" dxfId="7" priority="8"/>
  </conditionalFormatting>
  <conditionalFormatting sqref="H8:I8 K8:L8 N8">
    <cfRule type="duplicateValues" dxfId="6" priority="7"/>
  </conditionalFormatting>
  <conditionalFormatting sqref="Y173:Y177">
    <cfRule type="duplicateValues" dxfId="5" priority="6"/>
  </conditionalFormatting>
  <conditionalFormatting sqref="Y174">
    <cfRule type="duplicateValues" dxfId="4" priority="5"/>
  </conditionalFormatting>
  <conditionalFormatting sqref="Y175:Y177">
    <cfRule type="duplicateValues" dxfId="3" priority="4"/>
  </conditionalFormatting>
  <conditionalFormatting sqref="N23:O23 A26 B23:L23">
    <cfRule type="cellIs" dxfId="2" priority="3" operator="equal">
      <formula>10000</formula>
    </cfRule>
  </conditionalFormatting>
  <conditionalFormatting sqref="M23">
    <cfRule type="cellIs" dxfId="1" priority="2" operator="equal">
      <formula>10000</formula>
    </cfRule>
  </conditionalFormatting>
  <conditionalFormatting sqref="P23">
    <cfRule type="cellIs" dxfId="0" priority="1" operator="equal">
      <formula>10000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导表用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2019-11-25T06:18:08Z</dcterms:modified>
</cp:coreProperties>
</file>