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peedy/Documents/GitProjects/AmpCalculate/AmpExcelPython/"/>
    </mc:Choice>
  </mc:AlternateContent>
  <xr:revisionPtr revIDLastSave="0" documentId="13_ncr:1_{0AE4828D-41A2-4944-8F24-3B630B4B98CE}" xr6:coauthVersionLast="47" xr6:coauthVersionMax="47" xr10:uidLastSave="{00000000-0000-0000-0000-000000000000}"/>
  <bookViews>
    <workbookView xWindow="-36920" yWindow="500" windowWidth="34560" windowHeight="19880" xr2:uid="{91780F2F-F358-8045-A5A3-FB9498014B9F}"/>
  </bookViews>
  <sheets>
    <sheet name="Racks" sheetId="1" r:id="rId1"/>
    <sheet name="Watts" sheetId="2" r:id="rId2"/>
  </sheets>
  <definedNames>
    <definedName name="chNum1">Racks!#REF!</definedName>
    <definedName name="_xlnm.Print_Area" localSheetId="0">Racks!$A$2:$J$26</definedName>
    <definedName name="_xlnm.Print_Area" localSheetId="1">Watts!$A$1:$D$8</definedName>
    <definedName name="test1">Watts!$C$3</definedName>
    <definedName name="Voltage1" comment="Voltage for this section to determine amps">Racks!$H$2</definedName>
    <definedName name="Voltage2" comment="Voltage for this section to determine amps">Racks!$H$15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A2" i="2"/>
  <c r="G3" i="2"/>
  <c r="G4" i="2"/>
  <c r="G5" i="2"/>
  <c r="G6" i="2"/>
  <c r="G7" i="2"/>
  <c r="G8" i="2"/>
  <c r="G9" i="2"/>
  <c r="G10" i="2"/>
  <c r="G11" i="2"/>
  <c r="G12" i="2"/>
  <c r="G2" i="2"/>
  <c r="C37" i="1"/>
  <c r="C36" i="1"/>
  <c r="D9" i="2"/>
  <c r="D8" i="2"/>
  <c r="D7" i="2"/>
  <c r="D6" i="2"/>
  <c r="C103" i="1"/>
  <c r="C102" i="1" a="1"/>
  <c r="C102" i="1" s="1"/>
  <c r="C101" i="1" a="1"/>
  <c r="C101" i="1" s="1"/>
  <c r="E100" i="1"/>
  <c r="D100" i="1"/>
  <c r="C100" i="1"/>
  <c r="C90" i="1"/>
  <c r="C89" i="1" a="1"/>
  <c r="C89" i="1" s="1"/>
  <c r="C88" i="1" a="1"/>
  <c r="C88" i="1" s="1"/>
  <c r="E87" i="1"/>
  <c r="D87" i="1"/>
  <c r="C87" i="1"/>
  <c r="C77" i="1"/>
  <c r="C76" i="1" a="1"/>
  <c r="C76" i="1" s="1"/>
  <c r="C75" i="1" a="1"/>
  <c r="C75" i="1" s="1"/>
  <c r="E74" i="1"/>
  <c r="D74" i="1"/>
  <c r="C74" i="1"/>
  <c r="C64" i="1"/>
  <c r="C63" i="1" a="1"/>
  <c r="C63" i="1" s="1"/>
  <c r="C62" i="1" a="1"/>
  <c r="C62" i="1" s="1"/>
  <c r="E61" i="1"/>
  <c r="D61" i="1"/>
  <c r="C61" i="1"/>
  <c r="D5" i="2"/>
  <c r="D4" i="2"/>
  <c r="D3" i="2"/>
  <c r="C51" i="1"/>
  <c r="C50" i="1" a="1"/>
  <c r="C50" i="1" s="1"/>
  <c r="C49" i="1" a="1"/>
  <c r="C49" i="1" s="1"/>
  <c r="E48" i="1"/>
  <c r="D48" i="1"/>
  <c r="C48" i="1"/>
  <c r="C38" i="1"/>
  <c r="E35" i="1"/>
  <c r="D35" i="1"/>
  <c r="C35" i="1"/>
  <c r="E23" i="1"/>
  <c r="D23" i="1"/>
  <c r="C23" i="1"/>
  <c r="D2" i="2"/>
  <c r="C11" i="1" a="1"/>
  <c r="C11" i="1" s="1"/>
  <c r="C26" i="1"/>
  <c r="C25" i="1" a="1"/>
  <c r="C25" i="1" s="1"/>
  <c r="C24" i="1" a="1"/>
  <c r="C24" i="1" s="1"/>
  <c r="C13" i="1"/>
  <c r="C12" i="1" a="1"/>
  <c r="C12" i="1" s="1"/>
  <c r="E10" i="1"/>
  <c r="D10" i="1"/>
  <c r="C10" i="1"/>
  <c r="D101" i="1" l="1"/>
  <c r="G62" i="1"/>
  <c r="G63" i="1" s="1"/>
  <c r="D104" i="1"/>
  <c r="E104" i="1"/>
  <c r="C104" i="1"/>
  <c r="G101" i="1"/>
  <c r="G88" i="1"/>
  <c r="G89" i="1" s="1"/>
  <c r="D88" i="1"/>
  <c r="D89" i="1" s="1"/>
  <c r="G75" i="1"/>
  <c r="D75" i="1"/>
  <c r="D62" i="1"/>
  <c r="D63" i="1" s="1"/>
  <c r="G49" i="1"/>
  <c r="G36" i="1"/>
  <c r="G37" i="1" s="1"/>
  <c r="D36" i="1"/>
  <c r="D37" i="1" s="1"/>
  <c r="D49" i="1"/>
  <c r="G24" i="1"/>
  <c r="D24" i="1"/>
  <c r="G11" i="1"/>
  <c r="G12" i="1" s="1"/>
  <c r="D11" i="1"/>
  <c r="D12" i="1" s="1"/>
  <c r="D102" i="1" l="1"/>
  <c r="G102" i="1"/>
  <c r="D76" i="1"/>
  <c r="G76" i="1"/>
  <c r="G50" i="1"/>
  <c r="D50" i="1"/>
  <c r="G25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<sst xmlns="http://schemas.openxmlformats.org/spreadsheetml/2006/main" count="183" uniqueCount="34">
  <si>
    <t>Location:</t>
  </si>
  <si>
    <t>Part2</t>
  </si>
  <si>
    <t>Part3</t>
  </si>
  <si>
    <t>RackName</t>
  </si>
  <si>
    <t>circuit#</t>
  </si>
  <si>
    <t>ch#</t>
  </si>
  <si>
    <t>Total Amps</t>
  </si>
  <si>
    <t>AB/2</t>
  </si>
  <si>
    <t>BC/2</t>
  </si>
  <si>
    <t>AC/2</t>
  </si>
  <si>
    <t>TOTAL</t>
  </si>
  <si>
    <t>PER-LEG AVG</t>
  </si>
  <si>
    <t>SOCA:</t>
  </si>
  <si>
    <t>Part4</t>
  </si>
  <si>
    <t>Voltage=</t>
  </si>
  <si>
    <t>RackName:</t>
  </si>
  <si>
    <t>Wattage</t>
  </si>
  <si>
    <t>ChanLow</t>
  </si>
  <si>
    <t>ChanHigh</t>
  </si>
  <si>
    <t>Voltage</t>
  </si>
  <si>
    <t>48 way rack</t>
  </si>
  <si>
    <t>QTY</t>
  </si>
  <si>
    <t>X column C</t>
  </si>
  <si>
    <t>UPSTAGE 1</t>
  </si>
  <si>
    <t xml:space="preserve">UPSTAGE </t>
  </si>
  <si>
    <t>M3</t>
  </si>
  <si>
    <t>M7</t>
  </si>
  <si>
    <t>M6</t>
  </si>
  <si>
    <t>M2</t>
  </si>
  <si>
    <t>M5a</t>
  </si>
  <si>
    <t>M5b</t>
  </si>
  <si>
    <t>M4</t>
  </si>
  <si>
    <t>M1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</si>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</sst>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Gray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theme="0"/>
      </patternFill>
    </fill>
    <fill>
      <patternFill patternType="solid">
        <fgColor rgb="FF0EF0E4"/>
        <bgColor indexed="64"/>
      </patternFill>
    </fill>
    <fill>
      <patternFill patternType="solid">
        <fgColor rgb="FF0432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Protection="1"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3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9" borderId="11" xfId="0" applyFont="1" applyFill="1" applyBorder="1" applyAlignment="1" applyProtection="1">
      <alignment horizontal="center" vertical="center"/>
      <protection locked="0"/>
    </xf>
    <xf numFmtId="0" fontId="1" fillId="9" borderId="12" xfId="0" applyFont="1" applyFill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9" xfId="0" applyFont="1" applyFill="1" applyBorder="1" applyAlignment="1" applyProtection="1">
      <alignment horizontal="center" vertical="center"/>
      <protection hidden="1"/>
    </xf>
    <xf numFmtId="0" fontId="3" fillId="6" borderId="10" xfId="0" applyFont="1" applyFill="1" applyBorder="1" applyAlignment="1" applyProtection="1">
      <alignment horizontal="center" vertical="center"/>
      <protection hidden="1"/>
    </xf>
    <xf numFmtId="0" fontId="4" fillId="6" borderId="2" xfId="0" applyFont="1" applyFill="1" applyBorder="1" applyAlignment="1" applyProtection="1">
      <alignment horizontal="center" vertical="center"/>
      <protection hidden="1"/>
    </xf>
    <xf numFmtId="0" fontId="4" fillId="6" borderId="3" xfId="0" applyFont="1" applyFill="1" applyBorder="1" applyAlignment="1" applyProtection="1">
      <alignment horizontal="center" vertical="center"/>
      <protection hidden="1"/>
    </xf>
    <xf numFmtId="0" fontId="4" fillId="6" borderId="4" xfId="0" applyFont="1" applyFill="1" applyBorder="1" applyAlignment="1" applyProtection="1">
      <alignment horizontal="center" vertical="center"/>
      <protection hidden="1"/>
    </xf>
    <xf numFmtId="0" fontId="4" fillId="6" borderId="5" xfId="0" applyFont="1" applyFill="1" applyBorder="1" applyAlignment="1" applyProtection="1">
      <alignment horizontal="center" vertical="center"/>
      <protection hidden="1"/>
    </xf>
    <xf numFmtId="0" fontId="4" fillId="6" borderId="6" xfId="0" applyFont="1" applyFill="1" applyBorder="1" applyAlignment="1" applyProtection="1">
      <alignment horizontal="center" vertical="center"/>
      <protection hidden="1"/>
    </xf>
    <xf numFmtId="0" fontId="4" fillId="6" borderId="7" xfId="0" applyFont="1" applyFill="1" applyBorder="1" applyAlignment="1" applyProtection="1">
      <alignment horizontal="center" vertical="center"/>
      <protection hidden="1"/>
    </xf>
    <xf numFmtId="0" fontId="1" fillId="6" borderId="11" xfId="0" applyFont="1" applyFill="1" applyBorder="1" applyAlignment="1" applyProtection="1">
      <alignment horizontal="center" vertical="center"/>
      <protection locked="0"/>
    </xf>
    <xf numFmtId="0" fontId="1" fillId="6" borderId="12" xfId="0" applyFont="1" applyFill="1" applyBorder="1" applyAlignment="1" applyProtection="1">
      <alignment horizontal="center" vertical="center"/>
      <protection locked="0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942092"/>
      <color rgb="FF00FA00"/>
      <color rgb="FF009193"/>
      <color rgb="FF0EF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6504-A4C8-AA42-A285-0EF07773F256}">
  <sheetPr codeName="Sheet1"/>
  <dimension ref="A1:U104"/>
  <sheetViews>
    <sheetView tabSelected="1" zoomScaleNormal="100" workbookViewId="0">
      <selection activeCell="O8" sqref="O8"/>
    </sheetView>
  </sheetViews>
  <sheetFormatPr baseColWidth="10" defaultRowHeight="16" x14ac:dyDescent="0.2"/>
  <cols>
    <col min="1" max="1" width="19.83203125" customWidth="1"/>
    <col min="2" max="2" width="13.5" customWidth="1"/>
    <col min="6" max="6" width="9.1640625" customWidth="1"/>
    <col min="7" max="7" width="10.6640625" customWidth="1"/>
    <col min="8" max="8" width="9.6640625" customWidth="1"/>
    <col min="9" max="9" width="10.1640625" customWidth="1"/>
    <col min="10" max="10" width="9.1640625" style="8" customWidth="1"/>
  </cols>
  <sheetData>
    <row r="1" spans="1:21" x14ac:dyDescent="0.2">
      <c r="A1" s="20"/>
      <c r="B1" s="20"/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1">
        <v>8</v>
      </c>
    </row>
    <row r="2" spans="1:21" ht="21" x14ac:dyDescent="0.2">
      <c r="A2" s="1" t="s">
        <v>0</v>
      </c>
      <c r="B2" s="1" t="s">
        <v>24</v>
      </c>
      <c r="C2" s="11">
        <v>25</v>
      </c>
      <c r="D2" s="11" t="s">
        <v>1</v>
      </c>
      <c r="E2" s="11" t="s">
        <v>2</v>
      </c>
      <c r="F2" s="15" t="s">
        <v>13</v>
      </c>
      <c r="G2" s="6" t="s">
        <v>14</v>
      </c>
      <c r="H2" s="23">
        <v>190</v>
      </c>
      <c r="I2" s="24"/>
      <c r="J2" s="25"/>
    </row>
    <row r="3" spans="1:21" ht="21" x14ac:dyDescent="0.2">
      <c r="A3" s="12"/>
      <c r="B3" s="1" t="s">
        <v>4</v>
      </c>
      <c r="C3" s="46"/>
      <c r="D3" s="47"/>
      <c r="E3" s="47"/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</row>
    <row r="4" spans="1:21" ht="21" x14ac:dyDescent="0.25">
      <c r="A4" s="1" t="s">
        <v>15</v>
      </c>
      <c r="B4" s="1">
        <v>1</v>
      </c>
      <c r="C4" s="11">
        <v>5.26</v>
      </c>
      <c r="D4" s="11">
        <v>5.26</v>
      </c>
      <c r="E4" s="10"/>
      <c r="F4" s="26">
        <v>120</v>
      </c>
      <c r="G4" s="26">
        <v>121</v>
      </c>
      <c r="H4" s="11"/>
      <c r="I4" s="11"/>
      <c r="J4" s="13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21" x14ac:dyDescent="0.25">
      <c r="A5" s="1" t="s">
        <v>23</v>
      </c>
      <c r="B5" s="1">
        <v>2</v>
      </c>
      <c r="C5" s="10"/>
      <c r="D5" s="11">
        <v>5.26</v>
      </c>
      <c r="E5" s="11">
        <v>5.26</v>
      </c>
      <c r="F5" s="11">
        <v>123</v>
      </c>
      <c r="G5" s="11">
        <v>122</v>
      </c>
      <c r="H5" s="11"/>
      <c r="I5" s="11"/>
      <c r="J5" s="13"/>
      <c r="K5" s="26"/>
      <c r="L5" s="26"/>
      <c r="M5" s="26"/>
    </row>
    <row r="6" spans="1:21" ht="21" x14ac:dyDescent="0.25">
      <c r="A6" s="11"/>
      <c r="B6" s="1">
        <v>3</v>
      </c>
      <c r="C6" s="11">
        <v>5.26</v>
      </c>
      <c r="D6" s="10"/>
      <c r="E6" s="11">
        <v>5.26</v>
      </c>
      <c r="F6" s="11">
        <v>124</v>
      </c>
      <c r="G6" s="11">
        <v>125</v>
      </c>
      <c r="H6" s="11"/>
      <c r="I6" s="11"/>
      <c r="J6" s="13"/>
      <c r="K6" s="26"/>
      <c r="L6" s="26"/>
      <c r="M6" s="26"/>
    </row>
    <row r="7" spans="1:21" ht="21" x14ac:dyDescent="0.25">
      <c r="A7" s="11"/>
      <c r="B7" s="1">
        <v>4</v>
      </c>
      <c r="C7" s="11">
        <v>5.26</v>
      </c>
      <c r="D7" s="11">
        <v>5.26</v>
      </c>
      <c r="E7" s="10"/>
      <c r="F7" s="11">
        <v>126</v>
      </c>
      <c r="G7" s="11">
        <v>127</v>
      </c>
      <c r="H7" s="11"/>
      <c r="I7" s="11"/>
      <c r="J7" s="13"/>
      <c r="K7" s="27"/>
      <c r="L7" s="28"/>
      <c r="M7" s="28"/>
    </row>
    <row r="8" spans="1:21" ht="21" x14ac:dyDescent="0.25">
      <c r="A8" s="11"/>
      <c r="B8" s="1">
        <v>5</v>
      </c>
      <c r="C8" s="10"/>
      <c r="D8" s="11">
        <v>9.32</v>
      </c>
      <c r="E8" s="11">
        <v>9.32</v>
      </c>
      <c r="F8" s="11">
        <v>260</v>
      </c>
      <c r="G8" s="11">
        <v>259</v>
      </c>
      <c r="H8" s="11">
        <v>257</v>
      </c>
      <c r="I8" s="11">
        <v>258</v>
      </c>
      <c r="J8" s="13">
        <v>265</v>
      </c>
      <c r="K8" s="27">
        <v>152</v>
      </c>
      <c r="L8" s="28">
        <v>312</v>
      </c>
      <c r="M8" s="28">
        <v>612</v>
      </c>
      <c r="N8" s="75">
        <v>1000</v>
      </c>
    </row>
    <row r="9" spans="1:21" ht="21" x14ac:dyDescent="0.25">
      <c r="A9" s="1" t="s">
        <v>12</v>
      </c>
      <c r="B9" s="1">
        <v>6</v>
      </c>
      <c r="C9" s="11">
        <v>1.69</v>
      </c>
      <c r="D9" s="10"/>
      <c r="E9" s="11">
        <v>1.69</v>
      </c>
      <c r="F9" s="11">
        <v>264</v>
      </c>
      <c r="G9" s="11">
        <v>261</v>
      </c>
      <c r="H9" s="11">
        <v>263</v>
      </c>
      <c r="I9" s="11">
        <v>262</v>
      </c>
      <c r="J9" s="13"/>
      <c r="K9" s="26"/>
      <c r="L9" s="28"/>
      <c r="M9" s="28"/>
    </row>
    <row r="10" spans="1:21" ht="21" x14ac:dyDescent="0.2">
      <c r="A10" s="39" t="s">
        <v>25</v>
      </c>
      <c r="B10" s="1" t="s">
        <v>6</v>
      </c>
      <c r="C10" s="16">
        <f>SUM(C4:C9)</f>
        <v>17.47</v>
      </c>
      <c r="D10" s="17">
        <f>SUM(D4:D9)</f>
        <v>25.1</v>
      </c>
      <c r="E10" s="18">
        <f>SUM(E4:E9)</f>
        <v>21.53</v>
      </c>
      <c r="F10" s="1" t="s">
        <v>10</v>
      </c>
      <c r="G10" s="43" t="s">
        <v>11</v>
      </c>
      <c r="H10" s="44"/>
      <c r="I10" s="44"/>
      <c r="J10" s="45"/>
    </row>
    <row r="11" spans="1:21" ht="21" customHeight="1" x14ac:dyDescent="0.2">
      <c r="A11" s="40"/>
      <c r="B11" s="5" t="s">
        <v>7</v>
      </c>
      <c r="C11" s="14" cm="1">
        <f t="array" ref="C11">SUM((C4:D4+C7:D7)/2)</f>
        <v>10.52</v>
      </c>
      <c r="D11" s="58">
        <f>SUM(C10:E10)</f>
        <v>64.099999999999994</v>
      </c>
      <c r="E11" s="59"/>
      <c r="F11" s="60"/>
      <c r="G11" s="49">
        <f>ROUNDUP(SUM(C10:E10)/3,2)</f>
        <v>21.37</v>
      </c>
      <c r="H11" s="50"/>
      <c r="I11" s="50"/>
      <c r="J11" s="51"/>
    </row>
    <row r="12" spans="1:21" ht="21" customHeight="1" x14ac:dyDescent="0.2">
      <c r="A12" s="41"/>
      <c r="B12" s="5" t="s">
        <v>8</v>
      </c>
      <c r="C12" s="14" cm="1">
        <f t="array" ref="C12">SUM((D5:E5+D8:E8)/2)</f>
        <v>14.58</v>
      </c>
      <c r="D12" s="61">
        <f>D11</f>
        <v>64.099999999999994</v>
      </c>
      <c r="E12" s="62"/>
      <c r="F12" s="63"/>
      <c r="G12" s="52">
        <f>G11</f>
        <v>21.37</v>
      </c>
      <c r="H12" s="53"/>
      <c r="I12" s="53"/>
      <c r="J12" s="54"/>
    </row>
    <row r="13" spans="1:21" ht="21" customHeight="1" x14ac:dyDescent="0.2">
      <c r="A13" s="42"/>
      <c r="B13" s="5" t="s">
        <v>9</v>
      </c>
      <c r="C13" s="14">
        <f>SUM((C6+E6+C9+E9)/2)</f>
        <v>6.9499999999999993</v>
      </c>
      <c r="D13" s="64"/>
      <c r="E13" s="65"/>
      <c r="F13" s="66"/>
      <c r="G13" s="55"/>
      <c r="H13" s="56"/>
      <c r="I13" s="56"/>
      <c r="J13" s="57"/>
    </row>
    <row r="14" spans="1:21" ht="21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21" ht="21" x14ac:dyDescent="0.2">
      <c r="A15" s="1" t="s">
        <v>0</v>
      </c>
      <c r="B15" s="11" t="s">
        <v>24</v>
      </c>
      <c r="C15" s="11">
        <v>50</v>
      </c>
      <c r="D15" s="11" t="s">
        <v>1</v>
      </c>
      <c r="E15" s="11" t="s">
        <v>2</v>
      </c>
      <c r="F15" s="15" t="s">
        <v>13</v>
      </c>
      <c r="G15" s="6" t="s">
        <v>14</v>
      </c>
      <c r="H15" s="23">
        <v>190</v>
      </c>
      <c r="I15" s="24"/>
      <c r="J15" s="25"/>
    </row>
    <row r="16" spans="1:21" ht="21" x14ac:dyDescent="0.25">
      <c r="A16" s="22"/>
      <c r="B16" s="1" t="s">
        <v>4</v>
      </c>
      <c r="C16" s="46"/>
      <c r="D16" s="47"/>
      <c r="E16" s="47"/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</row>
    <row r="17" spans="1:12" ht="21" x14ac:dyDescent="0.25">
      <c r="A17" s="1" t="s">
        <v>15</v>
      </c>
      <c r="B17" s="1">
        <v>1</v>
      </c>
      <c r="C17" s="1">
        <v>2.19</v>
      </c>
      <c r="D17" s="1">
        <v>2.19</v>
      </c>
      <c r="E17" s="10"/>
      <c r="F17" s="29">
        <v>273</v>
      </c>
      <c r="G17" s="29">
        <v>274</v>
      </c>
      <c r="H17" s="29">
        <v>605</v>
      </c>
      <c r="I17" s="29">
        <v>285</v>
      </c>
      <c r="J17" s="13"/>
      <c r="K17" s="26"/>
      <c r="L17" s="26"/>
    </row>
    <row r="18" spans="1:12" ht="21" x14ac:dyDescent="0.25">
      <c r="A18" s="1" t="s">
        <v>23</v>
      </c>
      <c r="B18" s="1">
        <v>2</v>
      </c>
      <c r="C18" s="10"/>
      <c r="D18" s="1">
        <v>2.19</v>
      </c>
      <c r="E18" s="1">
        <v>2.19</v>
      </c>
      <c r="F18" s="11">
        <v>606</v>
      </c>
      <c r="G18" s="11">
        <v>276</v>
      </c>
      <c r="H18" s="11">
        <v>275</v>
      </c>
      <c r="I18" s="11">
        <v>286</v>
      </c>
      <c r="J18" s="13"/>
    </row>
    <row r="19" spans="1:12" ht="21" x14ac:dyDescent="0.25">
      <c r="A19" s="11"/>
      <c r="B19" s="1">
        <v>3</v>
      </c>
      <c r="C19" s="1">
        <v>0</v>
      </c>
      <c r="D19" s="10"/>
      <c r="E19" s="1">
        <v>0</v>
      </c>
      <c r="J19" s="13"/>
    </row>
    <row r="20" spans="1:12" ht="21" x14ac:dyDescent="0.25">
      <c r="A20" s="11"/>
      <c r="B20" s="1">
        <v>4</v>
      </c>
      <c r="C20" s="1">
        <v>0</v>
      </c>
      <c r="D20" s="1">
        <v>0</v>
      </c>
      <c r="E20" s="10"/>
      <c r="J20" s="13"/>
    </row>
    <row r="21" spans="1:12" ht="21" x14ac:dyDescent="0.25">
      <c r="A21" s="11"/>
      <c r="B21" s="1">
        <v>5</v>
      </c>
      <c r="C21" s="10"/>
      <c r="D21" s="1">
        <v>2.19</v>
      </c>
      <c r="E21" s="1">
        <v>2.19</v>
      </c>
      <c r="F21" s="11">
        <v>607</v>
      </c>
      <c r="G21" s="11">
        <v>287</v>
      </c>
      <c r="H21" s="11">
        <v>277</v>
      </c>
      <c r="I21" s="11">
        <v>278</v>
      </c>
      <c r="J21" s="13"/>
    </row>
    <row r="22" spans="1:12" ht="21" x14ac:dyDescent="0.25">
      <c r="A22" s="1" t="s">
        <v>12</v>
      </c>
      <c r="B22" s="1">
        <v>6</v>
      </c>
      <c r="C22" s="1">
        <v>2.19</v>
      </c>
      <c r="D22" s="10"/>
      <c r="E22" s="1">
        <v>2.19</v>
      </c>
      <c r="F22" s="29">
        <v>608</v>
      </c>
      <c r="G22" s="29">
        <v>288</v>
      </c>
      <c r="H22" s="29">
        <v>279</v>
      </c>
      <c r="I22" s="29">
        <v>280</v>
      </c>
      <c r="J22" s="13"/>
    </row>
    <row r="23" spans="1:12" ht="21" x14ac:dyDescent="0.2">
      <c r="A23" s="39" t="s">
        <v>26</v>
      </c>
      <c r="B23" s="1" t="s">
        <v>6</v>
      </c>
      <c r="C23" s="2">
        <f>SUM(C17:C22)</f>
        <v>4.38</v>
      </c>
      <c r="D23" s="3">
        <f>SUM(D17:D22)</f>
        <v>6.57</v>
      </c>
      <c r="E23" s="4">
        <f>SUM(E17:E22)</f>
        <v>6.57</v>
      </c>
      <c r="F23" s="1" t="s">
        <v>10</v>
      </c>
      <c r="G23" s="43" t="s">
        <v>11</v>
      </c>
      <c r="H23" s="44"/>
      <c r="I23" s="44"/>
      <c r="J23" s="45"/>
    </row>
    <row r="24" spans="1:12" ht="21" x14ac:dyDescent="0.2">
      <c r="A24" s="40"/>
      <c r="B24" s="5" t="s">
        <v>7</v>
      </c>
      <c r="C24" s="5" cm="1">
        <f t="array" ref="C24">SUM((C17:D17+C20:D20)/2)</f>
        <v>2.19</v>
      </c>
      <c r="D24" s="30">
        <f>SUM(C23:E23)</f>
        <v>17.52</v>
      </c>
      <c r="E24" s="31"/>
      <c r="F24" s="32"/>
      <c r="G24" s="43">
        <f>ROUNDUP(SUM(C23:E23)/3,2)</f>
        <v>5.84</v>
      </c>
      <c r="H24" s="44"/>
      <c r="I24" s="44"/>
      <c r="J24" s="45"/>
    </row>
    <row r="25" spans="1:12" ht="21" customHeight="1" x14ac:dyDescent="0.2">
      <c r="A25" s="41"/>
      <c r="B25" s="5" t="s">
        <v>8</v>
      </c>
      <c r="C25" s="5" cm="1">
        <f t="array" ref="C25">SUM((D18:E18+D21:E21)/2)</f>
        <v>4.38</v>
      </c>
      <c r="D25" s="33">
        <f>SUM(D12+D24)</f>
        <v>81.61999999999999</v>
      </c>
      <c r="E25" s="34"/>
      <c r="F25" s="35"/>
      <c r="G25" s="33">
        <f>SUM(G12+G24)</f>
        <v>27.21</v>
      </c>
      <c r="H25" s="34"/>
      <c r="I25" s="34"/>
      <c r="J25" s="35"/>
    </row>
    <row r="26" spans="1:12" ht="21" customHeight="1" x14ac:dyDescent="0.2">
      <c r="A26" s="42"/>
      <c r="B26" s="5" t="s">
        <v>9</v>
      </c>
      <c r="C26" s="5">
        <f>SUM((C19+E19+C22+E22)/2)</f>
        <v>2.19</v>
      </c>
      <c r="D26" s="36"/>
      <c r="E26" s="37"/>
      <c r="F26" s="38"/>
      <c r="G26" s="36"/>
      <c r="H26" s="37"/>
      <c r="I26" s="37"/>
      <c r="J26" s="38"/>
    </row>
    <row r="27" spans="1:12" ht="21" x14ac:dyDescent="0.2">
      <c r="A27" s="1" t="s">
        <v>0</v>
      </c>
      <c r="B27" s="1" t="s">
        <v>24</v>
      </c>
      <c r="C27" s="11">
        <v>50</v>
      </c>
      <c r="D27" s="11" t="s">
        <v>1</v>
      </c>
      <c r="E27" s="11" t="s">
        <v>2</v>
      </c>
      <c r="F27" s="15" t="s">
        <v>13</v>
      </c>
      <c r="G27" s="6" t="s">
        <v>14</v>
      </c>
      <c r="H27" s="23">
        <v>190</v>
      </c>
      <c r="I27" s="24"/>
      <c r="J27" s="25"/>
    </row>
    <row r="28" spans="1:12" ht="21" x14ac:dyDescent="0.2">
      <c r="A28" s="12"/>
      <c r="B28" s="1" t="s">
        <v>4</v>
      </c>
      <c r="C28" s="46"/>
      <c r="D28" s="47"/>
      <c r="E28" s="47"/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</row>
    <row r="29" spans="1:12" ht="21" x14ac:dyDescent="0.25">
      <c r="A29" s="1" t="s">
        <v>15</v>
      </c>
      <c r="B29" s="1">
        <v>1</v>
      </c>
      <c r="C29" s="11">
        <v>2.19</v>
      </c>
      <c r="D29" s="11">
        <v>2.19</v>
      </c>
      <c r="E29" s="10"/>
      <c r="F29" s="11">
        <v>265</v>
      </c>
      <c r="G29" s="11">
        <v>281</v>
      </c>
      <c r="H29" s="11">
        <v>266</v>
      </c>
      <c r="I29" s="11">
        <v>601</v>
      </c>
      <c r="J29" s="13"/>
    </row>
    <row r="30" spans="1:12" ht="21" x14ac:dyDescent="0.25">
      <c r="A30" s="1" t="s">
        <v>23</v>
      </c>
      <c r="B30" s="1">
        <v>2</v>
      </c>
      <c r="C30" s="10"/>
      <c r="D30" s="11">
        <v>0</v>
      </c>
      <c r="E30" s="11">
        <v>0</v>
      </c>
      <c r="J30" s="13"/>
    </row>
    <row r="31" spans="1:12" ht="21" x14ac:dyDescent="0.25">
      <c r="A31" s="11"/>
      <c r="B31" s="1">
        <v>3</v>
      </c>
      <c r="C31" s="11">
        <v>2.19</v>
      </c>
      <c r="D31" s="10"/>
      <c r="E31" s="11">
        <v>2.19</v>
      </c>
      <c r="F31" s="11">
        <v>603</v>
      </c>
      <c r="G31" s="11">
        <v>283</v>
      </c>
      <c r="H31" s="11">
        <v>269</v>
      </c>
      <c r="I31" s="11">
        <v>270</v>
      </c>
      <c r="J31" s="13"/>
    </row>
    <row r="32" spans="1:12" ht="21" x14ac:dyDescent="0.25">
      <c r="A32" s="11"/>
      <c r="B32" s="1">
        <v>4</v>
      </c>
      <c r="C32" s="11">
        <v>2.19</v>
      </c>
      <c r="D32" s="11">
        <v>2.19</v>
      </c>
      <c r="E32" s="10"/>
      <c r="F32" s="26">
        <v>604</v>
      </c>
      <c r="G32" s="26">
        <v>284</v>
      </c>
      <c r="H32" s="27">
        <v>271</v>
      </c>
      <c r="I32" s="28">
        <v>272</v>
      </c>
      <c r="J32" s="13"/>
    </row>
    <row r="33" spans="1:10" ht="21" x14ac:dyDescent="0.25">
      <c r="A33" s="11"/>
      <c r="B33" s="1">
        <v>5</v>
      </c>
      <c r="C33" s="10"/>
      <c r="D33" s="11">
        <v>0</v>
      </c>
      <c r="E33" s="11">
        <v>0</v>
      </c>
      <c r="F33" s="11"/>
      <c r="G33" s="11"/>
      <c r="H33" s="11"/>
      <c r="I33" s="11"/>
      <c r="J33" s="13"/>
    </row>
    <row r="34" spans="1:10" ht="21" x14ac:dyDescent="0.25">
      <c r="A34" s="1" t="s">
        <v>12</v>
      </c>
      <c r="B34" s="1">
        <v>6</v>
      </c>
      <c r="C34" s="11">
        <v>2.19</v>
      </c>
      <c r="D34" s="10"/>
      <c r="E34" s="11">
        <v>2.19</v>
      </c>
      <c r="F34" s="11">
        <v>602</v>
      </c>
      <c r="G34" s="11">
        <v>268</v>
      </c>
      <c r="H34" s="11">
        <v>267</v>
      </c>
      <c r="I34" s="11">
        <v>282</v>
      </c>
      <c r="J34" s="13"/>
    </row>
    <row r="35" spans="1:10" ht="21" x14ac:dyDescent="0.2">
      <c r="A35" s="39" t="s">
        <v>27</v>
      </c>
      <c r="B35" s="1" t="s">
        <v>6</v>
      </c>
      <c r="C35" s="16">
        <f>SUM(C29:C34)</f>
        <v>8.76</v>
      </c>
      <c r="D35" s="17">
        <f>SUM(D29:D34)</f>
        <v>4.38</v>
      </c>
      <c r="E35" s="18">
        <f>SUM(E29:E34)</f>
        <v>4.38</v>
      </c>
      <c r="F35" s="1" t="s">
        <v>10</v>
      </c>
      <c r="G35" s="43" t="s">
        <v>11</v>
      </c>
      <c r="H35" s="44"/>
      <c r="I35" s="44"/>
      <c r="J35" s="45"/>
    </row>
    <row r="36" spans="1:10" ht="24" x14ac:dyDescent="0.2">
      <c r="A36" s="40"/>
      <c r="B36" s="5" t="s">
        <v>7</v>
      </c>
      <c r="C36" s="14">
        <f>SUM((C29+D29+C32+D32)/2)</f>
        <v>4.38</v>
      </c>
      <c r="D36" s="58">
        <f>SUM(C35:E35)</f>
        <v>17.52</v>
      </c>
      <c r="E36" s="59"/>
      <c r="F36" s="60"/>
      <c r="G36" s="49">
        <f>ROUNDUP(SUM(C35:E35)/3,2)</f>
        <v>5.84</v>
      </c>
      <c r="H36" s="50"/>
      <c r="I36" s="50"/>
      <c r="J36" s="51"/>
    </row>
    <row r="37" spans="1:10" ht="21" x14ac:dyDescent="0.2">
      <c r="A37" s="67"/>
      <c r="B37" s="5" t="s">
        <v>8</v>
      </c>
      <c r="C37" s="14">
        <f>SUM((D30+E30+D33+E33)/2)</f>
        <v>0</v>
      </c>
      <c r="D37" s="61">
        <f>D36</f>
        <v>17.52</v>
      </c>
      <c r="E37" s="62"/>
      <c r="F37" s="63"/>
      <c r="G37" s="52">
        <f>G36</f>
        <v>5.84</v>
      </c>
      <c r="H37" s="53"/>
      <c r="I37" s="53"/>
      <c r="J37" s="54"/>
    </row>
    <row r="38" spans="1:10" ht="21" x14ac:dyDescent="0.2">
      <c r="A38" s="68"/>
      <c r="B38" s="5" t="s">
        <v>9</v>
      </c>
      <c r="C38" s="14">
        <f>SUM((C31+E31+C34+E34)/2)</f>
        <v>4.38</v>
      </c>
      <c r="D38" s="64"/>
      <c r="E38" s="65"/>
      <c r="F38" s="66"/>
      <c r="G38" s="55"/>
      <c r="H38" s="56"/>
      <c r="I38" s="56"/>
      <c r="J38" s="57"/>
    </row>
    <row r="39" spans="1:10" ht="21" x14ac:dyDescent="0.2">
      <c r="A39" s="46"/>
      <c r="B39" s="47"/>
      <c r="C39" s="47"/>
      <c r="D39" s="47"/>
      <c r="E39" s="47"/>
      <c r="F39" s="47"/>
      <c r="G39" s="47"/>
      <c r="H39" s="47"/>
      <c r="I39" s="47"/>
      <c r="J39" s="48"/>
    </row>
    <row r="40" spans="1:10" ht="21" x14ac:dyDescent="0.2">
      <c r="A40" s="1" t="s">
        <v>0</v>
      </c>
      <c r="B40" s="11" t="s">
        <v>24</v>
      </c>
      <c r="C40" s="11">
        <v>50</v>
      </c>
      <c r="D40" s="11" t="s">
        <v>1</v>
      </c>
      <c r="E40" s="11" t="s">
        <v>2</v>
      </c>
      <c r="F40" s="15" t="s">
        <v>13</v>
      </c>
      <c r="G40" s="6" t="s">
        <v>14</v>
      </c>
      <c r="H40" s="23">
        <v>190</v>
      </c>
      <c r="I40" s="24"/>
      <c r="J40" s="25"/>
    </row>
    <row r="41" spans="1:10" ht="21" x14ac:dyDescent="0.25">
      <c r="A41" s="22"/>
      <c r="B41" s="1" t="s">
        <v>4</v>
      </c>
      <c r="C41" s="46"/>
      <c r="D41" s="47"/>
      <c r="E41" s="47"/>
      <c r="F41" s="1" t="s">
        <v>5</v>
      </c>
      <c r="G41" s="1" t="s">
        <v>5</v>
      </c>
      <c r="H41" s="1" t="s">
        <v>5</v>
      </c>
      <c r="I41" s="1" t="s">
        <v>5</v>
      </c>
      <c r="J41" s="7" t="s">
        <v>5</v>
      </c>
    </row>
    <row r="42" spans="1:10" ht="21" x14ac:dyDescent="0.25">
      <c r="A42" s="1" t="s">
        <v>15</v>
      </c>
      <c r="B42" s="1">
        <v>1</v>
      </c>
      <c r="C42" s="1">
        <v>5.26</v>
      </c>
      <c r="D42" s="1">
        <v>5.26</v>
      </c>
      <c r="E42" s="10"/>
      <c r="F42" s="11">
        <v>114</v>
      </c>
      <c r="G42" s="11">
        <v>113</v>
      </c>
      <c r="H42" s="11"/>
      <c r="I42" s="11"/>
      <c r="J42" s="13"/>
    </row>
    <row r="43" spans="1:10" ht="21" x14ac:dyDescent="0.25">
      <c r="A43" s="1" t="s">
        <v>23</v>
      </c>
      <c r="B43" s="1">
        <v>2</v>
      </c>
      <c r="C43" s="10"/>
      <c r="D43" s="1">
        <v>5.26</v>
      </c>
      <c r="E43" s="1">
        <v>5.26</v>
      </c>
      <c r="F43" s="11">
        <v>115</v>
      </c>
      <c r="G43" s="11">
        <v>116</v>
      </c>
      <c r="H43" s="11"/>
      <c r="I43" s="11"/>
      <c r="J43" s="13"/>
    </row>
    <row r="44" spans="1:10" ht="21" x14ac:dyDescent="0.25">
      <c r="A44" s="11"/>
      <c r="B44" s="1">
        <v>3</v>
      </c>
      <c r="C44" s="1">
        <v>2.63</v>
      </c>
      <c r="D44" s="10"/>
      <c r="E44" s="1">
        <v>2.63</v>
      </c>
      <c r="F44" s="11">
        <v>117</v>
      </c>
      <c r="G44" s="11"/>
      <c r="H44" s="11"/>
      <c r="I44" s="11"/>
      <c r="J44" s="13"/>
    </row>
    <row r="45" spans="1:10" ht="21" x14ac:dyDescent="0.25">
      <c r="A45" s="11"/>
      <c r="B45" s="1">
        <v>4</v>
      </c>
      <c r="C45" s="1">
        <v>1.69</v>
      </c>
      <c r="D45" s="1">
        <v>1.69</v>
      </c>
      <c r="E45" s="10"/>
      <c r="F45" s="26">
        <v>249</v>
      </c>
      <c r="G45" s="26">
        <v>251</v>
      </c>
      <c r="H45" s="11">
        <v>252</v>
      </c>
      <c r="I45" s="11">
        <v>250</v>
      </c>
      <c r="J45" s="13"/>
    </row>
    <row r="46" spans="1:10" ht="21" x14ac:dyDescent="0.25">
      <c r="A46" s="11"/>
      <c r="B46" s="1">
        <v>5</v>
      </c>
      <c r="C46" s="10"/>
      <c r="D46" s="1">
        <v>1.69</v>
      </c>
      <c r="E46" s="1">
        <v>1.69</v>
      </c>
      <c r="F46" s="11">
        <v>255</v>
      </c>
      <c r="G46" s="11">
        <v>253</v>
      </c>
      <c r="H46" s="11">
        <v>254</v>
      </c>
      <c r="I46" s="11">
        <v>256</v>
      </c>
      <c r="J46" s="13"/>
    </row>
    <row r="47" spans="1:10" ht="21" x14ac:dyDescent="0.25">
      <c r="A47" s="1" t="s">
        <v>12</v>
      </c>
      <c r="B47" s="1">
        <v>6</v>
      </c>
      <c r="C47" s="1">
        <v>5.26</v>
      </c>
      <c r="D47" s="10"/>
      <c r="E47" s="1">
        <v>5.26</v>
      </c>
      <c r="F47" s="11">
        <v>118</v>
      </c>
      <c r="G47" s="11">
        <v>119</v>
      </c>
      <c r="J47" s="13"/>
    </row>
    <row r="48" spans="1:10" ht="21" x14ac:dyDescent="0.2">
      <c r="A48" s="39" t="s">
        <v>28</v>
      </c>
      <c r="B48" s="1" t="s">
        <v>6</v>
      </c>
      <c r="C48" s="2">
        <f>SUM(C42:C47)</f>
        <v>14.84</v>
      </c>
      <c r="D48" s="3">
        <f>SUM(D42:D47)</f>
        <v>13.899999999999999</v>
      </c>
      <c r="E48" s="4">
        <f>SUM(E42:E47)</f>
        <v>14.84</v>
      </c>
      <c r="F48" s="1" t="s">
        <v>10</v>
      </c>
      <c r="G48" s="43" t="s">
        <v>11</v>
      </c>
      <c r="H48" s="44"/>
      <c r="I48" s="44"/>
      <c r="J48" s="45"/>
    </row>
    <row r="49" spans="1:10" ht="21" x14ac:dyDescent="0.2">
      <c r="A49" s="40"/>
      <c r="B49" s="5" t="s">
        <v>7</v>
      </c>
      <c r="C49" s="5" cm="1">
        <f t="array" ref="C49">SUM((C42:D42+C45:D45)/2)</f>
        <v>6.9499999999999993</v>
      </c>
      <c r="D49" s="30">
        <f>SUM(C48:E48)</f>
        <v>43.58</v>
      </c>
      <c r="E49" s="31"/>
      <c r="F49" s="32"/>
      <c r="G49" s="43">
        <f>ROUNDUP(SUM(C48:E48)/3,2)</f>
        <v>14.53</v>
      </c>
      <c r="H49" s="44"/>
      <c r="I49" s="44"/>
      <c r="J49" s="45"/>
    </row>
    <row r="50" spans="1:10" ht="21" x14ac:dyDescent="0.2">
      <c r="A50" s="41"/>
      <c r="B50" s="5" t="s">
        <v>8</v>
      </c>
      <c r="C50" s="5" cm="1">
        <f t="array" ref="C50">SUM((D43:E43+D46:E46)/2)</f>
        <v>6.9499999999999993</v>
      </c>
      <c r="D50" s="33">
        <f>SUM(D37+D49)</f>
        <v>61.099999999999994</v>
      </c>
      <c r="E50" s="34"/>
      <c r="F50" s="35"/>
      <c r="G50" s="33">
        <f>SUM(G37+G49)</f>
        <v>20.369999999999997</v>
      </c>
      <c r="H50" s="34"/>
      <c r="I50" s="34"/>
      <c r="J50" s="35"/>
    </row>
    <row r="51" spans="1:10" ht="21" x14ac:dyDescent="0.2">
      <c r="A51" s="42"/>
      <c r="B51" s="5" t="s">
        <v>9</v>
      </c>
      <c r="C51" s="5">
        <f>SUM((C44+E44+C47+E47)/2)</f>
        <v>7.89</v>
      </c>
      <c r="D51" s="36"/>
      <c r="E51" s="37"/>
      <c r="F51" s="38"/>
      <c r="G51" s="36"/>
      <c r="H51" s="37"/>
      <c r="I51" s="37"/>
      <c r="J51" s="38"/>
    </row>
    <row r="52" spans="1:10" ht="19" customHeight="1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8"/>
    </row>
    <row r="53" spans="1:10" ht="21" x14ac:dyDescent="0.2">
      <c r="A53" s="1" t="s">
        <v>0</v>
      </c>
      <c r="B53" s="1" t="s">
        <v>24</v>
      </c>
      <c r="C53" s="11">
        <v>25</v>
      </c>
      <c r="D53" s="11" t="s">
        <v>1</v>
      </c>
      <c r="E53" s="11" t="s">
        <v>2</v>
      </c>
      <c r="F53" s="15" t="s">
        <v>13</v>
      </c>
      <c r="G53" s="6" t="s">
        <v>14</v>
      </c>
      <c r="H53" s="23">
        <v>190</v>
      </c>
      <c r="I53" s="24"/>
      <c r="J53" s="25"/>
    </row>
    <row r="54" spans="1:10" ht="21" x14ac:dyDescent="0.2">
      <c r="A54" s="12"/>
      <c r="B54" s="1" t="s">
        <v>4</v>
      </c>
      <c r="C54" s="46"/>
      <c r="D54" s="47"/>
      <c r="E54" s="47"/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</row>
    <row r="55" spans="1:10" ht="21" x14ac:dyDescent="0.2">
      <c r="A55" s="11"/>
      <c r="B55" s="1">
        <v>1</v>
      </c>
      <c r="C55" s="11">
        <v>5.26</v>
      </c>
      <c r="D55" s="11">
        <v>5.26</v>
      </c>
      <c r="E55" s="10"/>
      <c r="F55" s="11">
        <v>129</v>
      </c>
      <c r="G55" s="11">
        <v>128</v>
      </c>
      <c r="H55" s="11"/>
      <c r="I55" s="11"/>
    </row>
    <row r="56" spans="1:10" ht="21" x14ac:dyDescent="0.2">
      <c r="A56" s="1" t="s">
        <v>15</v>
      </c>
      <c r="B56" s="1">
        <v>2</v>
      </c>
      <c r="C56" s="10"/>
      <c r="D56" s="11">
        <v>5.26</v>
      </c>
      <c r="E56" s="11">
        <v>5.26</v>
      </c>
      <c r="F56" s="11">
        <v>131</v>
      </c>
      <c r="G56" s="11">
        <v>130</v>
      </c>
      <c r="H56" s="11"/>
      <c r="I56" s="11"/>
    </row>
    <row r="57" spans="1:10" ht="21" x14ac:dyDescent="0.2">
      <c r="A57" s="1" t="s">
        <v>23</v>
      </c>
      <c r="B57" s="1">
        <v>3</v>
      </c>
      <c r="C57" s="11">
        <v>5.26</v>
      </c>
      <c r="D57" s="10"/>
      <c r="E57" s="11">
        <v>5.26</v>
      </c>
      <c r="F57" s="11">
        <v>132</v>
      </c>
      <c r="G57" s="11">
        <v>133</v>
      </c>
      <c r="H57" s="11"/>
      <c r="I57" s="11"/>
    </row>
    <row r="58" spans="1:10" ht="21" x14ac:dyDescent="0.2">
      <c r="A58" s="11"/>
      <c r="B58" s="1">
        <v>4</v>
      </c>
      <c r="C58" s="11">
        <v>5.26</v>
      </c>
      <c r="D58" s="11">
        <v>5.26</v>
      </c>
      <c r="E58" s="10"/>
      <c r="F58" s="11">
        <v>135</v>
      </c>
      <c r="G58" s="11">
        <v>134</v>
      </c>
      <c r="H58" s="11"/>
      <c r="I58" s="11"/>
    </row>
    <row r="59" spans="1:10" ht="21" x14ac:dyDescent="0.2">
      <c r="A59" s="11"/>
      <c r="B59" s="1">
        <v>5</v>
      </c>
      <c r="C59" s="10"/>
      <c r="D59" s="11">
        <v>5.26</v>
      </c>
      <c r="E59" s="11">
        <v>5.26</v>
      </c>
      <c r="F59" s="11">
        <v>137</v>
      </c>
      <c r="G59" s="11">
        <v>136</v>
      </c>
      <c r="H59" s="11"/>
      <c r="I59" s="11"/>
    </row>
    <row r="60" spans="1:10" ht="21" x14ac:dyDescent="0.2">
      <c r="A60" s="1" t="s">
        <v>12</v>
      </c>
      <c r="B60" s="1">
        <v>6</v>
      </c>
      <c r="C60" s="11">
        <v>5.26</v>
      </c>
      <c r="D60" s="10"/>
      <c r="E60" s="11">
        <v>5.26</v>
      </c>
      <c r="F60" s="11">
        <v>138</v>
      </c>
      <c r="G60" s="11">
        <v>139</v>
      </c>
      <c r="H60" s="11"/>
      <c r="I60" s="11"/>
    </row>
    <row r="61" spans="1:10" ht="21" x14ac:dyDescent="0.2">
      <c r="A61" s="39" t="s">
        <v>31</v>
      </c>
      <c r="B61" s="1" t="s">
        <v>6</v>
      </c>
      <c r="C61" s="16">
        <f>SUM(C55:C60)</f>
        <v>21.04</v>
      </c>
      <c r="D61" s="17">
        <f>SUM(D55:D60)</f>
        <v>21.04</v>
      </c>
      <c r="E61" s="18">
        <f>SUM(E55:E60)</f>
        <v>21.04</v>
      </c>
      <c r="F61" s="1" t="s">
        <v>10</v>
      </c>
      <c r="G61" s="43" t="s">
        <v>11</v>
      </c>
      <c r="H61" s="44"/>
      <c r="I61" s="44"/>
      <c r="J61" s="45"/>
    </row>
    <row r="62" spans="1:10" ht="24" x14ac:dyDescent="0.2">
      <c r="A62" s="40"/>
      <c r="B62" s="5" t="s">
        <v>7</v>
      </c>
      <c r="C62" s="14" cm="1">
        <f t="array" ref="C62">SUM((C55:D55+C58:D58)/2)</f>
        <v>10.52</v>
      </c>
      <c r="D62" s="58">
        <f>SUM(C61:E61)</f>
        <v>63.12</v>
      </c>
      <c r="E62" s="59"/>
      <c r="F62" s="60"/>
      <c r="G62" s="49">
        <f>ROUNDUP(SUM(C61:E61)/3,2)</f>
        <v>21.04</v>
      </c>
      <c r="H62" s="50"/>
      <c r="I62" s="50"/>
      <c r="J62" s="51"/>
    </row>
    <row r="63" spans="1:10" ht="21" x14ac:dyDescent="0.2">
      <c r="A63" s="67"/>
      <c r="B63" s="5" t="s">
        <v>8</v>
      </c>
      <c r="C63" s="14" cm="1">
        <f t="array" ref="C63">SUM((D56:E56+D59:E59)/2)</f>
        <v>10.52</v>
      </c>
      <c r="D63" s="61">
        <f>D62</f>
        <v>63.12</v>
      </c>
      <c r="E63" s="62"/>
      <c r="F63" s="63"/>
      <c r="G63" s="52">
        <f>G62</f>
        <v>21.04</v>
      </c>
      <c r="H63" s="53"/>
      <c r="I63" s="53"/>
      <c r="J63" s="54"/>
    </row>
    <row r="64" spans="1:10" ht="21" x14ac:dyDescent="0.2">
      <c r="A64" s="68"/>
      <c r="B64" s="5" t="s">
        <v>9</v>
      </c>
      <c r="C64" s="14">
        <f>SUM((C57+E57+C60+E60)/2)</f>
        <v>10.52</v>
      </c>
      <c r="D64" s="64"/>
      <c r="E64" s="65"/>
      <c r="F64" s="66"/>
      <c r="G64" s="55"/>
      <c r="H64" s="56"/>
      <c r="I64" s="56"/>
      <c r="J64" s="57"/>
    </row>
    <row r="65" spans="1:10" ht="21" x14ac:dyDescent="0.2">
      <c r="A65" s="46"/>
      <c r="B65" s="47"/>
      <c r="C65" s="47"/>
      <c r="D65" s="47"/>
      <c r="E65" s="47"/>
      <c r="F65" s="47"/>
      <c r="G65" s="47"/>
      <c r="H65" s="47"/>
      <c r="I65" s="47"/>
      <c r="J65" s="48"/>
    </row>
    <row r="66" spans="1:10" ht="21" x14ac:dyDescent="0.2">
      <c r="A66" s="1" t="s">
        <v>0</v>
      </c>
      <c r="B66" s="11" t="s">
        <v>24</v>
      </c>
      <c r="C66" s="11">
        <v>100</v>
      </c>
      <c r="D66" s="11" t="s">
        <v>1</v>
      </c>
      <c r="E66" s="11" t="s">
        <v>2</v>
      </c>
      <c r="F66" s="15" t="s">
        <v>13</v>
      </c>
      <c r="G66" s="6" t="s">
        <v>14</v>
      </c>
      <c r="H66" s="23">
        <v>190</v>
      </c>
      <c r="I66" s="24"/>
      <c r="J66" s="25"/>
    </row>
    <row r="67" spans="1:10" ht="21" x14ac:dyDescent="0.25">
      <c r="A67" s="22"/>
      <c r="B67" s="1" t="s">
        <v>4</v>
      </c>
      <c r="C67" s="46"/>
      <c r="D67" s="47"/>
      <c r="E67" s="47"/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</row>
    <row r="68" spans="1:10" ht="21" x14ac:dyDescent="0.25">
      <c r="A68" s="11"/>
      <c r="B68" s="1">
        <v>1</v>
      </c>
      <c r="C68" s="1">
        <v>5.26</v>
      </c>
      <c r="D68" s="1">
        <v>5.26</v>
      </c>
      <c r="E68" s="10"/>
      <c r="F68" s="11">
        <v>101</v>
      </c>
      <c r="G68" s="11">
        <v>102</v>
      </c>
      <c r="H68" s="11"/>
      <c r="I68" s="11"/>
      <c r="J68" s="13"/>
    </row>
    <row r="69" spans="1:10" ht="21" x14ac:dyDescent="0.25">
      <c r="A69" s="1" t="s">
        <v>3</v>
      </c>
      <c r="B69" s="1">
        <v>2</v>
      </c>
      <c r="C69" s="10"/>
      <c r="D69" s="1">
        <v>5.26</v>
      </c>
      <c r="E69" s="1">
        <v>5.26</v>
      </c>
      <c r="F69" s="11">
        <v>103</v>
      </c>
      <c r="G69" s="11">
        <v>104</v>
      </c>
      <c r="H69" s="11"/>
      <c r="I69" s="11"/>
      <c r="J69" s="13"/>
    </row>
    <row r="70" spans="1:10" ht="21" x14ac:dyDescent="0.25">
      <c r="A70" s="1" t="s">
        <v>23</v>
      </c>
      <c r="B70" s="1">
        <v>3</v>
      </c>
      <c r="C70" s="1">
        <v>5.26</v>
      </c>
      <c r="D70" s="10"/>
      <c r="E70" s="1">
        <v>5.26</v>
      </c>
      <c r="F70" s="11">
        <v>105</v>
      </c>
      <c r="G70" s="11">
        <v>106</v>
      </c>
      <c r="H70" s="11"/>
      <c r="I70" s="11"/>
      <c r="J70" s="13"/>
    </row>
    <row r="71" spans="1:10" ht="21" x14ac:dyDescent="0.2">
      <c r="A71" s="11"/>
      <c r="B71" s="1">
        <v>4</v>
      </c>
      <c r="C71" s="1">
        <v>5.26</v>
      </c>
      <c r="D71" s="1">
        <v>5.26</v>
      </c>
      <c r="E71" s="10"/>
      <c r="F71" s="26">
        <v>107</v>
      </c>
      <c r="G71" s="26">
        <v>108</v>
      </c>
      <c r="H71" s="27"/>
      <c r="I71" s="27"/>
    </row>
    <row r="72" spans="1:10" ht="21" x14ac:dyDescent="0.25">
      <c r="A72" s="11"/>
      <c r="B72" s="1">
        <v>5</v>
      </c>
      <c r="C72" s="10"/>
      <c r="D72" s="1">
        <v>5.26</v>
      </c>
      <c r="E72" s="1">
        <v>5.26</v>
      </c>
      <c r="F72" s="11">
        <v>109</v>
      </c>
      <c r="G72" s="11">
        <v>110</v>
      </c>
      <c r="H72" s="11"/>
      <c r="I72" s="11"/>
      <c r="J72" s="13"/>
    </row>
    <row r="73" spans="1:10" ht="21" x14ac:dyDescent="0.25">
      <c r="A73" s="1" t="s">
        <v>12</v>
      </c>
      <c r="B73" s="1">
        <v>6</v>
      </c>
      <c r="C73" s="1">
        <v>5.26</v>
      </c>
      <c r="D73" s="10"/>
      <c r="E73" s="1">
        <v>5.26</v>
      </c>
      <c r="F73" s="11">
        <v>111</v>
      </c>
      <c r="G73" s="11">
        <v>112</v>
      </c>
      <c r="H73" s="11"/>
      <c r="I73" s="11"/>
      <c r="J73" s="13"/>
    </row>
    <row r="74" spans="1:10" ht="21" x14ac:dyDescent="0.2">
      <c r="A74" s="39" t="s">
        <v>32</v>
      </c>
      <c r="B74" s="1" t="s">
        <v>6</v>
      </c>
      <c r="C74" s="2">
        <f>SUM(C68:C73)</f>
        <v>21.04</v>
      </c>
      <c r="D74" s="3">
        <f>SUM(D68:D73)</f>
        <v>21.04</v>
      </c>
      <c r="E74" s="4">
        <f>SUM(E68:E73)</f>
        <v>21.04</v>
      </c>
      <c r="F74" s="1" t="s">
        <v>10</v>
      </c>
      <c r="G74" s="43" t="s">
        <v>11</v>
      </c>
      <c r="H74" s="44"/>
      <c r="I74" s="44"/>
      <c r="J74" s="45"/>
    </row>
    <row r="75" spans="1:10" ht="21" x14ac:dyDescent="0.2">
      <c r="A75" s="40"/>
      <c r="B75" s="5" t="s">
        <v>7</v>
      </c>
      <c r="C75" s="5" cm="1">
        <f t="array" ref="C75">SUM((C68:D68+C71:D71)/2)</f>
        <v>10.52</v>
      </c>
      <c r="D75" s="30">
        <f>SUM(C74:E74)</f>
        <v>63.12</v>
      </c>
      <c r="E75" s="31"/>
      <c r="F75" s="32"/>
      <c r="G75" s="43">
        <f>ROUNDUP(SUM(C74:E74)/3,2)</f>
        <v>21.04</v>
      </c>
      <c r="H75" s="44"/>
      <c r="I75" s="44"/>
      <c r="J75" s="45"/>
    </row>
    <row r="76" spans="1:10" ht="21" x14ac:dyDescent="0.2">
      <c r="A76" s="41"/>
      <c r="B76" s="5" t="s">
        <v>8</v>
      </c>
      <c r="C76" s="5" cm="1">
        <f t="array" ref="C76">SUM((D69:E69+D72:E72)/2)</f>
        <v>10.52</v>
      </c>
      <c r="D76" s="33">
        <f>SUM(D63+D75)</f>
        <v>126.24</v>
      </c>
      <c r="E76" s="34"/>
      <c r="F76" s="35"/>
      <c r="G76" s="33">
        <f>SUM(G63+G75)</f>
        <v>42.08</v>
      </c>
      <c r="H76" s="34"/>
      <c r="I76" s="34"/>
      <c r="J76" s="35"/>
    </row>
    <row r="77" spans="1:10" ht="21" x14ac:dyDescent="0.2">
      <c r="A77" s="42"/>
      <c r="B77" s="5" t="s">
        <v>9</v>
      </c>
      <c r="C77" s="5">
        <f>SUM((C70+E70+C73+E73)/2)</f>
        <v>10.52</v>
      </c>
      <c r="D77" s="36"/>
      <c r="E77" s="37"/>
      <c r="F77" s="38"/>
      <c r="G77" s="36"/>
      <c r="H77" s="37"/>
      <c r="I77" s="37"/>
      <c r="J77" s="38"/>
    </row>
    <row r="78" spans="1:10" ht="20" customHeight="1" x14ac:dyDescent="0.2">
      <c r="A78" s="46"/>
      <c r="B78" s="47"/>
      <c r="C78" s="47"/>
      <c r="D78" s="47"/>
      <c r="E78" s="47"/>
      <c r="F78" s="47"/>
      <c r="G78" s="47"/>
      <c r="H78" s="47"/>
      <c r="I78" s="47"/>
      <c r="J78" s="48"/>
    </row>
    <row r="79" spans="1:10" ht="21" x14ac:dyDescent="0.2">
      <c r="A79" s="1" t="s">
        <v>0</v>
      </c>
      <c r="B79" s="1" t="s">
        <v>24</v>
      </c>
      <c r="C79" s="11">
        <v>100</v>
      </c>
      <c r="D79" s="11">
        <v>75</v>
      </c>
      <c r="E79" s="11" t="s">
        <v>2</v>
      </c>
      <c r="F79" s="15" t="s">
        <v>13</v>
      </c>
      <c r="G79" s="6" t="s">
        <v>14</v>
      </c>
      <c r="H79" s="23">
        <v>190</v>
      </c>
      <c r="I79" s="24"/>
      <c r="J79" s="25"/>
    </row>
    <row r="80" spans="1:10" ht="21" x14ac:dyDescent="0.2">
      <c r="A80" s="12"/>
      <c r="B80" s="1" t="s">
        <v>4</v>
      </c>
      <c r="C80" s="46"/>
      <c r="D80" s="47"/>
      <c r="E80" s="47"/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</row>
    <row r="81" spans="1:10" ht="21" x14ac:dyDescent="0.25">
      <c r="A81" s="11"/>
      <c r="B81" s="1">
        <v>1</v>
      </c>
      <c r="C81" s="11">
        <v>3.06</v>
      </c>
      <c r="D81" s="11">
        <v>3.06</v>
      </c>
      <c r="E81" s="10"/>
      <c r="F81" s="26">
        <v>501</v>
      </c>
      <c r="G81" s="26">
        <v>502</v>
      </c>
      <c r="H81" s="11"/>
      <c r="I81" s="11"/>
      <c r="J81" s="13"/>
    </row>
    <row r="82" spans="1:10" ht="21" x14ac:dyDescent="0.25">
      <c r="A82" s="1" t="s">
        <v>15</v>
      </c>
      <c r="B82" s="1">
        <v>2</v>
      </c>
      <c r="C82" s="10"/>
      <c r="D82" s="11">
        <v>5.43</v>
      </c>
      <c r="E82" s="11">
        <v>5.43</v>
      </c>
      <c r="F82" s="11">
        <v>503</v>
      </c>
      <c r="G82" s="11">
        <v>504</v>
      </c>
      <c r="H82" s="11">
        <v>735</v>
      </c>
      <c r="I82" s="11"/>
      <c r="J82" s="13"/>
    </row>
    <row r="83" spans="1:10" ht="21" x14ac:dyDescent="0.25">
      <c r="A83" s="1" t="s">
        <v>23</v>
      </c>
      <c r="B83" s="1">
        <v>3</v>
      </c>
      <c r="C83" s="11">
        <v>5.43</v>
      </c>
      <c r="D83" s="10"/>
      <c r="E83" s="11">
        <v>5.43</v>
      </c>
      <c r="F83" s="11">
        <v>505</v>
      </c>
      <c r="G83" s="11">
        <v>506</v>
      </c>
      <c r="H83" s="11">
        <v>736</v>
      </c>
      <c r="I83" s="11"/>
      <c r="J83" s="13"/>
    </row>
    <row r="84" spans="1:10" ht="21" x14ac:dyDescent="0.25">
      <c r="A84" s="11"/>
      <c r="B84" s="1">
        <v>4</v>
      </c>
      <c r="C84" s="11">
        <v>0</v>
      </c>
      <c r="D84" s="11">
        <v>0</v>
      </c>
      <c r="E84" s="10"/>
      <c r="F84" s="26"/>
      <c r="G84" s="26"/>
      <c r="J84" s="13"/>
    </row>
    <row r="85" spans="1:10" ht="21" x14ac:dyDescent="0.25">
      <c r="A85" s="11"/>
      <c r="B85" s="1">
        <v>5</v>
      </c>
      <c r="C85" s="10"/>
      <c r="D85" s="11">
        <v>5.43</v>
      </c>
      <c r="E85" s="11">
        <v>5.43</v>
      </c>
      <c r="F85" s="11">
        <v>507</v>
      </c>
      <c r="G85" s="11">
        <v>508</v>
      </c>
      <c r="H85" s="11">
        <v>737</v>
      </c>
      <c r="I85" s="11"/>
      <c r="J85" s="13"/>
    </row>
    <row r="86" spans="1:10" ht="21" x14ac:dyDescent="0.25">
      <c r="A86" s="1" t="s">
        <v>12</v>
      </c>
      <c r="B86" s="1">
        <v>6</v>
      </c>
      <c r="C86" s="11">
        <v>4.59</v>
      </c>
      <c r="D86" s="10"/>
      <c r="E86" s="11">
        <v>4.59</v>
      </c>
      <c r="F86" s="11">
        <v>509</v>
      </c>
      <c r="G86" s="11">
        <v>510</v>
      </c>
      <c r="H86" s="11">
        <v>511</v>
      </c>
      <c r="I86" s="11"/>
      <c r="J86" s="13"/>
    </row>
    <row r="87" spans="1:10" ht="21" x14ac:dyDescent="0.2">
      <c r="A87" s="73" t="s">
        <v>29</v>
      </c>
      <c r="B87" s="1" t="s">
        <v>6</v>
      </c>
      <c r="C87" s="16">
        <f>SUM(C81:C86)</f>
        <v>13.08</v>
      </c>
      <c r="D87" s="17">
        <f>SUM(D81:D86)</f>
        <v>13.92</v>
      </c>
      <c r="E87" s="18">
        <f>SUM(E81:E86)</f>
        <v>20.88</v>
      </c>
      <c r="F87" s="1" t="s">
        <v>10</v>
      </c>
      <c r="G87" s="43" t="s">
        <v>11</v>
      </c>
      <c r="H87" s="44"/>
      <c r="I87" s="44"/>
      <c r="J87" s="45"/>
    </row>
    <row r="88" spans="1:10" ht="24" x14ac:dyDescent="0.2">
      <c r="A88" s="74"/>
      <c r="B88" s="5" t="s">
        <v>7</v>
      </c>
      <c r="C88" s="14" cm="1">
        <f t="array" ref="C88">SUM((C81:D81+C84:D84)/2)</f>
        <v>3.06</v>
      </c>
      <c r="D88" s="58">
        <f>SUM(C87:E87)</f>
        <v>47.879999999999995</v>
      </c>
      <c r="E88" s="59"/>
      <c r="F88" s="60"/>
      <c r="G88" s="49">
        <f>ROUNDUP(SUM(C87:E87)/3,2)</f>
        <v>15.96</v>
      </c>
      <c r="H88" s="50"/>
      <c r="I88" s="50"/>
      <c r="J88" s="51"/>
    </row>
    <row r="89" spans="1:10" ht="21" x14ac:dyDescent="0.2">
      <c r="A89" s="67"/>
      <c r="B89" s="5" t="s">
        <v>8</v>
      </c>
      <c r="C89" s="14" cm="1">
        <f t="array" ref="C89">SUM((D82:E82+D85:E85)/2)</f>
        <v>10.86</v>
      </c>
      <c r="D89" s="61">
        <f>D88</f>
        <v>47.879999999999995</v>
      </c>
      <c r="E89" s="62"/>
      <c r="F89" s="63"/>
      <c r="G89" s="52">
        <f>G88</f>
        <v>15.96</v>
      </c>
      <c r="H89" s="53"/>
      <c r="I89" s="53"/>
      <c r="J89" s="54"/>
    </row>
    <row r="90" spans="1:10" ht="21" x14ac:dyDescent="0.2">
      <c r="A90" s="68"/>
      <c r="B90" s="5" t="s">
        <v>9</v>
      </c>
      <c r="C90" s="14">
        <f>SUM((C83+E83+C86+E86)/2)</f>
        <v>10.02</v>
      </c>
      <c r="D90" s="64"/>
      <c r="E90" s="65"/>
      <c r="F90" s="66"/>
      <c r="G90" s="55"/>
      <c r="H90" s="56"/>
      <c r="I90" s="56"/>
      <c r="J90" s="57"/>
    </row>
    <row r="91" spans="1:10" ht="21" x14ac:dyDescent="0.2">
      <c r="A91" s="46"/>
      <c r="B91" s="47"/>
      <c r="C91" s="47"/>
      <c r="D91" s="47"/>
      <c r="E91" s="47"/>
      <c r="F91" s="47"/>
      <c r="G91" s="47"/>
      <c r="H91" s="47"/>
      <c r="I91" s="47"/>
      <c r="J91" s="48"/>
    </row>
    <row r="92" spans="1:10" ht="21" x14ac:dyDescent="0.2">
      <c r="A92" s="1" t="s">
        <v>0</v>
      </c>
      <c r="B92" s="11" t="s">
        <v>24</v>
      </c>
      <c r="C92" s="11">
        <v>100</v>
      </c>
      <c r="D92" s="11">
        <v>25</v>
      </c>
      <c r="E92" s="11" t="s">
        <v>2</v>
      </c>
      <c r="F92" s="15" t="s">
        <v>13</v>
      </c>
      <c r="G92" s="6" t="s">
        <v>14</v>
      </c>
      <c r="H92" s="23">
        <v>190</v>
      </c>
      <c r="I92" s="24" t="s">
        <v>33</v>
      </c>
      <c r="J92" s="25"/>
    </row>
    <row r="93" spans="1:10" ht="21" x14ac:dyDescent="0.25">
      <c r="A93" s="22"/>
      <c r="B93" s="1" t="s">
        <v>4</v>
      </c>
      <c r="C93" s="46"/>
      <c r="D93" s="47"/>
      <c r="E93" s="47"/>
      <c r="F93" s="1" t="s">
        <v>5</v>
      </c>
      <c r="G93" s="1" t="s">
        <v>5</v>
      </c>
      <c r="H93" s="1" t="s">
        <v>5</v>
      </c>
      <c r="I93" s="1" t="s">
        <v>5</v>
      </c>
      <c r="J93" s="7" t="s">
        <v>5</v>
      </c>
    </row>
    <row r="94" spans="1:10" ht="21" x14ac:dyDescent="0.25">
      <c r="A94" s="11"/>
      <c r="B94" s="1">
        <v>1</v>
      </c>
      <c r="C94" s="1">
        <v>4.59</v>
      </c>
      <c r="D94" s="1">
        <v>4.59</v>
      </c>
      <c r="E94" s="10"/>
      <c r="F94" s="29">
        <v>512</v>
      </c>
      <c r="G94" s="29">
        <v>513</v>
      </c>
      <c r="H94" s="11">
        <v>514</v>
      </c>
      <c r="I94" s="11"/>
      <c r="J94" s="13"/>
    </row>
    <row r="95" spans="1:10" ht="21" x14ac:dyDescent="0.25">
      <c r="A95" s="1" t="s">
        <v>3</v>
      </c>
      <c r="B95" s="1">
        <v>2</v>
      </c>
      <c r="C95" s="10"/>
      <c r="D95" s="1">
        <v>5.43</v>
      </c>
      <c r="E95" s="1">
        <v>5.43</v>
      </c>
      <c r="F95" s="11">
        <v>738</v>
      </c>
      <c r="G95" s="11">
        <v>515</v>
      </c>
      <c r="H95" s="11">
        <v>516</v>
      </c>
      <c r="I95" s="11"/>
      <c r="J95" s="13"/>
    </row>
    <row r="96" spans="1:10" ht="21" x14ac:dyDescent="0.25">
      <c r="A96" s="1" t="s">
        <v>23</v>
      </c>
      <c r="B96" s="1">
        <v>3</v>
      </c>
      <c r="C96" s="1">
        <v>5.43</v>
      </c>
      <c r="D96" s="10"/>
      <c r="E96" s="1">
        <v>5.43</v>
      </c>
      <c r="F96" s="11">
        <v>739</v>
      </c>
      <c r="G96" s="11">
        <v>517</v>
      </c>
      <c r="H96" s="11">
        <v>518</v>
      </c>
      <c r="I96" s="11"/>
      <c r="J96" s="13"/>
    </row>
    <row r="97" spans="1:10" ht="21" x14ac:dyDescent="0.25">
      <c r="A97" s="11"/>
      <c r="B97" s="1">
        <v>4</v>
      </c>
      <c r="C97" s="1">
        <v>5.43</v>
      </c>
      <c r="D97" s="1">
        <v>5.43</v>
      </c>
      <c r="E97" s="10"/>
      <c r="F97" s="11">
        <v>740</v>
      </c>
      <c r="G97" s="11">
        <v>519</v>
      </c>
      <c r="H97" s="11">
        <v>520</v>
      </c>
      <c r="I97" s="11"/>
      <c r="J97" s="13"/>
    </row>
    <row r="98" spans="1:10" ht="21" x14ac:dyDescent="0.25">
      <c r="A98" s="11"/>
      <c r="B98" s="1">
        <v>5</v>
      </c>
      <c r="C98" s="10"/>
      <c r="D98" s="1">
        <v>3.06</v>
      </c>
      <c r="E98" s="1">
        <v>3.06</v>
      </c>
      <c r="F98" s="11">
        <v>521</v>
      </c>
      <c r="G98" s="11">
        <v>522</v>
      </c>
      <c r="H98" s="11"/>
      <c r="I98" s="11"/>
      <c r="J98" s="13"/>
    </row>
    <row r="99" spans="1:10" ht="21" x14ac:dyDescent="0.25">
      <c r="A99" s="1" t="s">
        <v>12</v>
      </c>
      <c r="B99" s="1">
        <v>6</v>
      </c>
      <c r="C99" s="1">
        <v>0</v>
      </c>
      <c r="D99" s="10"/>
      <c r="E99" s="1">
        <v>0</v>
      </c>
      <c r="F99" s="11"/>
      <c r="G99" s="11"/>
      <c r="H99" s="11"/>
      <c r="I99" s="11"/>
      <c r="J99" s="13"/>
    </row>
    <row r="100" spans="1:10" ht="21" x14ac:dyDescent="0.2">
      <c r="A100" s="73" t="s">
        <v>30</v>
      </c>
      <c r="B100" s="1" t="s">
        <v>6</v>
      </c>
      <c r="C100" s="2">
        <f>SUM(C94:C99)</f>
        <v>15.45</v>
      </c>
      <c r="D100" s="3">
        <f>SUM(D94:D99)</f>
        <v>18.509999999999998</v>
      </c>
      <c r="E100" s="4">
        <f>SUM(E94:E99)</f>
        <v>13.92</v>
      </c>
      <c r="F100" s="1" t="s">
        <v>10</v>
      </c>
      <c r="G100" s="43" t="s">
        <v>11</v>
      </c>
      <c r="H100" s="44"/>
      <c r="I100" s="44"/>
      <c r="J100" s="45"/>
    </row>
    <row r="101" spans="1:10" ht="21" x14ac:dyDescent="0.2">
      <c r="A101" s="74"/>
      <c r="B101" s="5" t="s">
        <v>7</v>
      </c>
      <c r="C101" s="5" cm="1">
        <f t="array" ref="C101">SUM((C94:D94+C97:D97)/2)</f>
        <v>10.02</v>
      </c>
      <c r="D101" s="30">
        <f>SUM(C100:E100)</f>
        <v>47.879999999999995</v>
      </c>
      <c r="E101" s="31"/>
      <c r="F101" s="32"/>
      <c r="G101" s="43">
        <f>ROUNDUP(SUM(C100:E100)/3,2)</f>
        <v>15.96</v>
      </c>
      <c r="H101" s="44"/>
      <c r="I101" s="44"/>
      <c r="J101" s="45"/>
    </row>
    <row r="102" spans="1:10" ht="21" x14ac:dyDescent="0.2">
      <c r="A102" s="41"/>
      <c r="B102" s="5" t="s">
        <v>8</v>
      </c>
      <c r="C102" s="5" cm="1">
        <f t="array" ref="C102">SUM((D95:E95+D98:E98)/2)</f>
        <v>8.49</v>
      </c>
      <c r="D102" s="33">
        <f>SUM(D89+D101)</f>
        <v>95.759999999999991</v>
      </c>
      <c r="E102" s="34"/>
      <c r="F102" s="35"/>
      <c r="G102" s="33">
        <f>SUM(G89+G101)</f>
        <v>31.92</v>
      </c>
      <c r="H102" s="34"/>
      <c r="I102" s="34"/>
      <c r="J102" s="35"/>
    </row>
    <row r="103" spans="1:10" ht="21" x14ac:dyDescent="0.2">
      <c r="A103" s="42"/>
      <c r="B103" s="5" t="s">
        <v>9</v>
      </c>
      <c r="C103" s="5">
        <f>SUM((C96+E96+C99+E99)/2)</f>
        <v>5.43</v>
      </c>
      <c r="D103" s="36"/>
      <c r="E103" s="37"/>
      <c r="F103" s="38"/>
      <c r="G103" s="36"/>
      <c r="H103" s="37"/>
      <c r="I103" s="37"/>
      <c r="J103" s="38"/>
    </row>
    <row r="104" spans="1:10" ht="21" x14ac:dyDescent="0.25">
      <c r="A104" s="71" t="s">
        <v>6</v>
      </c>
      <c r="B104" s="72"/>
      <c r="C104" s="2">
        <f>SUM(C10+C23+C35+C48+C61+C74+C87+C100)</f>
        <v>116.06</v>
      </c>
      <c r="D104" s="3">
        <f>SUM(D10+D23+D35+D48+D61+D74+D87+D100)</f>
        <v>124.46000000000001</v>
      </c>
      <c r="E104" s="4">
        <f>SUM(E10+E23+E35+E48+E61+E74+E87+E100)</f>
        <v>124.2</v>
      </c>
      <c r="F104" s="69" t="s">
        <v>20</v>
      </c>
      <c r="G104" s="70"/>
      <c r="H104" s="70"/>
      <c r="I104" s="70"/>
      <c r="J104" s="70"/>
    </row>
  </sheetData>
  <mergeCells count="72">
    <mergeCell ref="A52:J52"/>
    <mergeCell ref="A78:J78"/>
    <mergeCell ref="A100:A101"/>
    <mergeCell ref="G100:J100"/>
    <mergeCell ref="D101:F101"/>
    <mergeCell ref="G101:J101"/>
    <mergeCell ref="C80:E80"/>
    <mergeCell ref="A87:A88"/>
    <mergeCell ref="G87:J87"/>
    <mergeCell ref="D88:F88"/>
    <mergeCell ref="G88:J88"/>
    <mergeCell ref="A74:A75"/>
    <mergeCell ref="G74:J74"/>
    <mergeCell ref="D75:F75"/>
    <mergeCell ref="G75:J75"/>
    <mergeCell ref="A76:A77"/>
    <mergeCell ref="G102:J103"/>
    <mergeCell ref="A89:A90"/>
    <mergeCell ref="D89:F90"/>
    <mergeCell ref="G89:J90"/>
    <mergeCell ref="A91:J91"/>
    <mergeCell ref="C93:E93"/>
    <mergeCell ref="F104:J104"/>
    <mergeCell ref="C54:E54"/>
    <mergeCell ref="A61:A62"/>
    <mergeCell ref="G61:J61"/>
    <mergeCell ref="D62:F62"/>
    <mergeCell ref="G62:J62"/>
    <mergeCell ref="A104:B104"/>
    <mergeCell ref="D76:F77"/>
    <mergeCell ref="G76:J77"/>
    <mergeCell ref="A63:A64"/>
    <mergeCell ref="D63:F64"/>
    <mergeCell ref="G63:J64"/>
    <mergeCell ref="A65:J65"/>
    <mergeCell ref="C67:E67"/>
    <mergeCell ref="A102:A103"/>
    <mergeCell ref="D102:F103"/>
    <mergeCell ref="A48:A49"/>
    <mergeCell ref="G48:J48"/>
    <mergeCell ref="D49:F49"/>
    <mergeCell ref="G49:J49"/>
    <mergeCell ref="A50:A51"/>
    <mergeCell ref="D50:F51"/>
    <mergeCell ref="G50:J51"/>
    <mergeCell ref="A37:A38"/>
    <mergeCell ref="D37:F38"/>
    <mergeCell ref="G37:J38"/>
    <mergeCell ref="A39:J39"/>
    <mergeCell ref="C41:E41"/>
    <mergeCell ref="C28:E28"/>
    <mergeCell ref="A35:A36"/>
    <mergeCell ref="G35:J35"/>
    <mergeCell ref="D36:F36"/>
    <mergeCell ref="G36:J36"/>
    <mergeCell ref="C16:E16"/>
    <mergeCell ref="C3:E3"/>
    <mergeCell ref="G23:J23"/>
    <mergeCell ref="G10:J10"/>
    <mergeCell ref="D11:F11"/>
    <mergeCell ref="D12:F13"/>
    <mergeCell ref="A10:A11"/>
    <mergeCell ref="A12:A13"/>
    <mergeCell ref="A14:J14"/>
    <mergeCell ref="G11:J11"/>
    <mergeCell ref="G12:J13"/>
    <mergeCell ref="D24:F24"/>
    <mergeCell ref="D25:F26"/>
    <mergeCell ref="A23:A24"/>
    <mergeCell ref="A25:A26"/>
    <mergeCell ref="G24:J24"/>
    <mergeCell ref="G25:J26"/>
  </mergeCells>
  <pageMargins left="0.7" right="0.7" top="0.75" bottom="0.75" header="0.3" footer="0.3"/>
  <pageSetup orientation="landscape" horizontalDpi="0" verticalDpi="0" copies="3"/>
  <headerFooter>
    <oddFooter>&amp;C&amp;"System Font,Regular"&amp;10&amp;K000000&amp;P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2874-6561-B141-B983-C9CE7718DE6E}">
  <sheetPr codeName="Sheet2"/>
  <dimension ref="A1:G14"/>
  <sheetViews>
    <sheetView workbookViewId="0">
      <selection activeCell="H11" sqref="H11"/>
    </sheetView>
  </sheetViews>
  <sheetFormatPr baseColWidth="10" defaultRowHeight="16" x14ac:dyDescent="0.2"/>
  <cols>
    <col min="1" max="1" width="12" customWidth="1"/>
    <col min="2" max="2" width="13.33203125" customWidth="1"/>
    <col min="4" max="4" width="12.1640625" style="8" customWidth="1"/>
  </cols>
  <sheetData>
    <row r="1" spans="1:7" x14ac:dyDescent="0.2">
      <c r="A1" t="s">
        <v>17</v>
      </c>
      <c r="B1" t="s">
        <v>18</v>
      </c>
      <c r="C1" t="s">
        <v>16</v>
      </c>
      <c r="D1" s="8" t="s">
        <v>19</v>
      </c>
      <c r="F1" t="s">
        <v>21</v>
      </c>
      <c r="G1" t="s">
        <v>22</v>
      </c>
    </row>
    <row r="2" spans="1:7" x14ac:dyDescent="0.2">
      <c r="A2">
        <f>INT(0)</f>
        <v>0</v>
      </c>
      <c r="B2">
        <f>INT(99)</f>
        <v>99</v>
      </c>
      <c r="C2">
        <v>160</v>
      </c>
      <c r="D2" s="8">
        <f>Racks!H2</f>
        <v>190</v>
      </c>
      <c r="F2">
        <v>20</v>
      </c>
      <c r="G2">
        <f>SUM(F2 * C2)</f>
        <v>3200</v>
      </c>
    </row>
    <row r="3" spans="1:7" x14ac:dyDescent="0.2">
      <c r="A3">
        <v>100</v>
      </c>
      <c r="B3" s="9">
        <v>199</v>
      </c>
      <c r="C3" s="19">
        <v>1000</v>
      </c>
      <c r="D3" s="8">
        <f>Racks!H15</f>
        <v>190</v>
      </c>
      <c r="F3">
        <v>39</v>
      </c>
      <c r="G3">
        <f t="shared" ref="G3:G12" si="0">SUM(F3 * C3)</f>
        <v>39000</v>
      </c>
    </row>
    <row r="4" spans="1:7" x14ac:dyDescent="0.2">
      <c r="A4">
        <v>200</v>
      </c>
      <c r="B4">
        <v>299</v>
      </c>
      <c r="C4">
        <v>161</v>
      </c>
      <c r="D4" s="8">
        <f>Racks!H27</f>
        <v>190</v>
      </c>
      <c r="F4">
        <v>132</v>
      </c>
      <c r="G4">
        <f t="shared" si="0"/>
        <v>21252</v>
      </c>
    </row>
    <row r="5" spans="1:7" x14ac:dyDescent="0.2">
      <c r="A5">
        <v>300</v>
      </c>
      <c r="B5" s="9">
        <v>399</v>
      </c>
      <c r="C5">
        <v>161</v>
      </c>
      <c r="D5" s="8">
        <f>Racks!H40</f>
        <v>190</v>
      </c>
      <c r="G5">
        <f t="shared" si="0"/>
        <v>0</v>
      </c>
    </row>
    <row r="6" spans="1:7" x14ac:dyDescent="0.2">
      <c r="A6">
        <v>400</v>
      </c>
      <c r="B6" s="9">
        <v>499</v>
      </c>
      <c r="C6">
        <v>820</v>
      </c>
      <c r="D6" s="8">
        <f>Racks!H53</f>
        <v>190</v>
      </c>
      <c r="F6">
        <v>11</v>
      </c>
      <c r="G6">
        <f t="shared" si="0"/>
        <v>9020</v>
      </c>
    </row>
    <row r="7" spans="1:7" x14ac:dyDescent="0.2">
      <c r="A7">
        <v>500</v>
      </c>
      <c r="B7" s="9">
        <v>599</v>
      </c>
      <c r="C7">
        <v>582</v>
      </c>
      <c r="D7" s="8">
        <f>Racks!H66</f>
        <v>190</v>
      </c>
      <c r="G7">
        <f t="shared" si="0"/>
        <v>0</v>
      </c>
    </row>
    <row r="8" spans="1:7" x14ac:dyDescent="0.2">
      <c r="A8">
        <v>600</v>
      </c>
      <c r="B8" s="9">
        <v>699</v>
      </c>
      <c r="C8">
        <v>350</v>
      </c>
      <c r="D8" s="8">
        <f>Racks!H79</f>
        <v>190</v>
      </c>
      <c r="F8">
        <v>16</v>
      </c>
      <c r="G8">
        <f t="shared" si="0"/>
        <v>5600</v>
      </c>
    </row>
    <row r="9" spans="1:7" x14ac:dyDescent="0.2">
      <c r="A9">
        <v>700</v>
      </c>
      <c r="B9" s="9">
        <v>799</v>
      </c>
      <c r="C9">
        <v>900</v>
      </c>
      <c r="D9" s="8">
        <f>Racks!H92</f>
        <v>190</v>
      </c>
      <c r="F9">
        <v>52</v>
      </c>
      <c r="G9">
        <f t="shared" si="0"/>
        <v>46800</v>
      </c>
    </row>
    <row r="10" spans="1:7" x14ac:dyDescent="0.2">
      <c r="A10">
        <v>800</v>
      </c>
      <c r="B10" s="9">
        <v>899</v>
      </c>
      <c r="C10">
        <v>870</v>
      </c>
      <c r="F10">
        <v>18</v>
      </c>
      <c r="G10">
        <f t="shared" si="0"/>
        <v>15660</v>
      </c>
    </row>
    <row r="11" spans="1:7" x14ac:dyDescent="0.2">
      <c r="A11">
        <v>900</v>
      </c>
      <c r="B11" s="9">
        <v>999</v>
      </c>
      <c r="C11">
        <v>582</v>
      </c>
      <c r="F11">
        <v>63</v>
      </c>
      <c r="G11">
        <f t="shared" si="0"/>
        <v>36666</v>
      </c>
    </row>
    <row r="12" spans="1:7" x14ac:dyDescent="0.2">
      <c r="A12">
        <v>1000</v>
      </c>
      <c r="B12" s="9">
        <v>1099</v>
      </c>
      <c r="C12">
        <v>1225</v>
      </c>
      <c r="F12">
        <v>12</v>
      </c>
      <c r="G12">
        <f t="shared" si="0"/>
        <v>14700</v>
      </c>
    </row>
    <row r="13" spans="1:7" x14ac:dyDescent="0.2">
      <c r="A13">
        <v>1100</v>
      </c>
      <c r="B13" s="9">
        <v>1199</v>
      </c>
      <c r="C13">
        <v>1</v>
      </c>
    </row>
    <row r="14" spans="1:7" x14ac:dyDescent="0.2">
      <c r="B14" s="9"/>
    </row>
  </sheetData>
  <pageMargins left="0.7" right="0.7" top="0.75" bottom="0.75" header="0.3" footer="0.3"/>
  <pageSetup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Racks</vt:lpstr>
      <vt:lpstr>Watts</vt:lpstr>
      <vt:lpstr>Racks!Print_Area</vt:lpstr>
      <vt:lpstr>Watts!Print_Area</vt:lpstr>
      <vt:lpstr>test1</vt:lpstr>
      <vt:lpstr>Voltage1</vt:lpstr>
      <vt:lpstr>Voltage2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Gonzales</dc:creator>
  <cp:lastModifiedBy>Speedy G</cp:lastModifiedBy>
  <cp:lastPrinted>2023-08-29T08:13:57Z</cp:lastPrinted>
  <dcterms:created xsi:type="dcterms:W3CDTF">2023-08-27T05:48:10Z</dcterms:created>
  <dcterms:modified xsi:type="dcterms:W3CDTF">2023-09-19T09:55:07Z</dcterms:modified>
</cp:coreProperties>
</file>