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988EA804-1131-6245-8005-AA3677DAE6D9}" xr6:coauthVersionLast="47" xr6:coauthVersionMax="47" xr10:uidLastSave="{00000000-0000-0000-0000-000000000000}"/>
  <bookViews>
    <workbookView xWindow="0" yWindow="820" windowWidth="34560" windowHeight="2036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19" i="7" s="1"/>
  <c r="A3" i="7"/>
  <c r="A78" i="7" s="1"/>
  <c r="A6" i="6"/>
  <c r="A56" i="6" s="1"/>
  <c r="A3" i="6"/>
  <c r="A78" i="6" s="1"/>
  <c r="A6" i="5"/>
  <c r="A31" i="5" s="1"/>
  <c r="A3" i="5"/>
  <c r="A28" i="5" s="1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D85" i="7"/>
  <c r="E73" i="7"/>
  <c r="D73" i="7"/>
  <c r="C73" i="7"/>
  <c r="A69" i="7"/>
  <c r="E60" i="7"/>
  <c r="D60" i="7"/>
  <c r="C60" i="7"/>
  <c r="A56" i="7"/>
  <c r="E48" i="7"/>
  <c r="D48" i="7"/>
  <c r="C48" i="7"/>
  <c r="A44" i="7"/>
  <c r="E35" i="7"/>
  <c r="D35" i="7"/>
  <c r="C35" i="7"/>
  <c r="A31" i="7"/>
  <c r="E23" i="7"/>
  <c r="D23" i="7"/>
  <c r="C23" i="7"/>
  <c r="D98" i="6"/>
  <c r="D85" i="6"/>
  <c r="E73" i="6"/>
  <c r="D73" i="6"/>
  <c r="C73" i="6"/>
  <c r="E60" i="6"/>
  <c r="D60" i="6"/>
  <c r="C60" i="6"/>
  <c r="E48" i="6"/>
  <c r="D48" i="6"/>
  <c r="C48" i="6"/>
  <c r="E35" i="6"/>
  <c r="D35" i="6"/>
  <c r="C35" i="6"/>
  <c r="E23" i="6"/>
  <c r="D23" i="6"/>
  <c r="C23" i="6"/>
  <c r="E10" i="6"/>
  <c r="D10" i="6"/>
  <c r="C10" i="6"/>
  <c r="D98" i="5"/>
  <c r="A94" i="5"/>
  <c r="D85" i="5"/>
  <c r="E73" i="5"/>
  <c r="D73" i="5"/>
  <c r="C73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A91" i="5" l="1"/>
  <c r="A78" i="5"/>
  <c r="A66" i="6"/>
  <c r="A69" i="5"/>
  <c r="A81" i="5"/>
  <c r="A69" i="6"/>
  <c r="G86" i="6"/>
  <c r="G87" i="6" s="1"/>
  <c r="A16" i="6"/>
  <c r="A66" i="7"/>
  <c r="A41" i="6"/>
  <c r="A81" i="7"/>
  <c r="A19" i="6"/>
  <c r="A44" i="6"/>
  <c r="A19" i="5"/>
  <c r="A81" i="6"/>
  <c r="A31" i="6"/>
  <c r="A91" i="7"/>
  <c r="A16" i="7"/>
  <c r="A41" i="7"/>
  <c r="A28" i="7"/>
  <c r="A53" i="7"/>
  <c r="A28" i="6"/>
  <c r="A53" i="6"/>
  <c r="G24" i="7"/>
  <c r="C99" i="7"/>
  <c r="G11" i="7"/>
  <c r="G12" i="7" s="1"/>
  <c r="G99" i="6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G100" i="6" l="1"/>
  <c r="C100" i="7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<sst xmlns="http://schemas.openxmlformats.org/spreadsheetml/2006/main" count="1364" uniqueCount="206">
  <si>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</si>
  <si>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</si>
  <si>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</si>
  <si>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</si>
  <si>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</si>
  <si>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</si>
  <si>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</si>
  <si>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</si>
  <si>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</si>
  <si>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</si>
  <si>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</si>
  <si>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</si>
  <si>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</si>
  <si>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</si>
  <si>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</si>
  <si>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</si>
  <si>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</si>
  <si>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</si>
  <si>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</si>
  <si>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</si>
  <si>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</si>
  <si>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</si>
  <si>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</si>
  <si>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</si>
  <si>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</si>
  <si>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</si>
  <si>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</si>
  <si>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</si>
  <si>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</si>
  <si>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</si>
  <si>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</si>
  <si>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</si>
  <si>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</si>
  <si>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</si>
  <si>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</si>
  <si>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</si>
  <si>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</si>
  <si>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</si>
  <si>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</si>
  <si>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</si>
  <si>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</si>
  <si>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</si>
  <si>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</si>
  <si>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</si>
  <si>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</si>
  <si>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</si>
  <si>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</si>
  <si>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</si>
  <si>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</si>
  <si>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</si>
  <si>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</si>
  <si>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</si>
  <si>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</si>
  <si>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</si>
  <si>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</si>
  <si>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</si>
  <si>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</si>
  <si>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</si>
  <si>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</si>
  <si>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</si>
  <si>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</si>
  <si>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</si>
  <si>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</si>
  <si>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</si>
  <si>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</si>
  <si>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</si>
  <si>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</si>
  <si>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</si>
  <si>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</si>
  <si>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</si>
  <si>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</si>
  <si>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</si>
  <si>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</si>
  <si>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</si>
  <si>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</si>
  <si>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</si>
  <si>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</si>
  <si>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</si>
  <si>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</si>
  <si>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</si>
  <si>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</si>
  <si>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</si>
  <si>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</si>
  <si>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</si>
  <si>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</si>
  <si>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</si>
  <si>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</si>
  <si>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</si>
  <si>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</si>
  <si>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</si>
  <si>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</si>
  <si>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</si>
  <si>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</si>
  <si>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</si>
  <si>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</si>
  <si>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</si>
  <si>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</si>
  <si>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</si>
  <si>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</si>
  <si>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</si>
  <si>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</si>
  <si>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</si>
  <si>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</si>
  <si>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</si>
  <si>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</si>
  <si>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</si>
  <si>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</si>
  <si>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</si>
  <si>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</si>
  <si>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</si>
  <si>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</si>
  <si>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</si>
  <si>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</si>
  <si>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</si>
  <si>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</si>
  <si>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</si>
  <si>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</si>
  <si>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</si>
  <si>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</si>
  <si>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</si>
  <si>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</si>
  <si>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</si>
  <si>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</si>
  <si>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</si>
  <si>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</si>
  <si>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</si>
  <si>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</si>
  <si>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</si>
  <si>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</si>
  <si>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</si>
  <si>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</si>
  <si>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</si>
  <si>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</si>
  <si>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</si>
  <si>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</si>
  <si>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</si>
  <si>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</si>
  <si>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</si>
  <si>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</si>
  <si>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</si>
  <si>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</si>
  <si>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</si>
  <si>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</si>
  <si>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</si>
  <si>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</si>
  <si>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</si>
  <si>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</si>
  <si>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</si>
  <si>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</si>
  <si>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</si>
  <si>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</si>
  <si>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</si>
  <si>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</si>
  <si>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</si>
  <si>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</si>
  <si>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</si>
  <si>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</si>
  <si>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</si>
  <si>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</si>
  <si>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</si>
  <si>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</si>
  <si>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</si>
  <si>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</si>
  <si>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</si>
  <si>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</si>
  <si>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</si>
  <si>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</si>
  <si>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</si>
  <si>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</si>
  <si>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</si>
  <si>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</si>
  <si>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</si>
  <si>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</si>
  <si>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</si>
  <si>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</si>
  <si>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</si>
  <si>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</si>
  <si>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</si>
  <si>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</si>
  <si>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</si>
  <si>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</si>
  <si>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</si>
  <si>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</si>
  <si>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</si>
  <si>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</si>
  <si>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</si>
  <si>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</si>
  <si>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</si>
  <si>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</si>
  <si>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</si>
  <si>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</si>
  <si>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</si>
  <si>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</si>
  <si>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M1</t>
  </si>
  <si>
    <t>Speedy1</t>
  </si>
  <si>
    <t xml:space="preserve">M2 </t>
  </si>
  <si>
    <t>white</t>
  </si>
  <si>
    <t>M3</t>
  </si>
  <si>
    <t>M4</t>
  </si>
  <si>
    <t>US Truss</t>
  </si>
  <si>
    <t>Mid Truss</t>
  </si>
  <si>
    <t>DS Truss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</si>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</sst>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0" fontId="1" fillId="9" borderId="5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center" vertical="center"/>
      <protection locked="0"/>
    </xf>
    <xf numFmtId="0" fontId="13" fillId="5" borderId="5" xfId="1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zoomScaleNormal="100" workbookViewId="0">
      <selection activeCell="E92" sqref="E92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39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 t="s">
        <v>38</v>
      </c>
      <c r="D2" s="1">
        <v>100</v>
      </c>
      <c r="E2" s="1" t="s">
        <v>4</v>
      </c>
      <c r="F2" s="1" t="s">
        <v>5</v>
      </c>
      <c r="G2" s="5" t="s">
        <v>6</v>
      </c>
      <c r="H2" s="11">
        <v>190</v>
      </c>
      <c r="I2" s="9"/>
      <c r="J2" s="9"/>
    </row>
    <row r="3" spans="1:125" ht="22">
      <c r="A3" s="1" t="s">
        <v>199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5.13</v>
      </c>
      <c r="D4" s="1">
        <v>5.13</v>
      </c>
      <c r="E4" s="7"/>
      <c r="F4" s="1">
        <v>301</v>
      </c>
      <c r="G4" s="5">
        <v>701</v>
      </c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5.13</v>
      </c>
      <c r="E5" s="1">
        <v>5.13</v>
      </c>
      <c r="F5" s="1">
        <v>302</v>
      </c>
      <c r="G5" s="5">
        <v>702</v>
      </c>
      <c r="H5" s="1"/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 t="s">
        <v>194</v>
      </c>
      <c r="B6" s="1">
        <v>3</v>
      </c>
      <c r="C6" s="1">
        <v>3.16</v>
      </c>
      <c r="D6" s="7"/>
      <c r="E6" s="1">
        <v>3.16</v>
      </c>
      <c r="F6" s="1">
        <v>801</v>
      </c>
      <c r="G6" s="5"/>
      <c r="H6" s="1"/>
      <c r="I6" s="1"/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3.16</v>
      </c>
      <c r="D7" s="1">
        <v>3.16</v>
      </c>
      <c r="E7" s="7"/>
      <c r="F7" s="1">
        <v>802</v>
      </c>
      <c r="G7" s="6"/>
      <c r="H7" s="2"/>
      <c r="I7" s="2"/>
      <c r="J7" s="5"/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3.16</v>
      </c>
      <c r="E8" s="1">
        <v>3.16</v>
      </c>
      <c r="F8" s="1">
        <v>803</v>
      </c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1.98</v>
      </c>
      <c r="D9" s="7"/>
      <c r="E9" s="1">
        <v>1.98</v>
      </c>
      <c r="F9" s="1">
        <v>703</v>
      </c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99" t="s">
        <v>193</v>
      </c>
      <c r="B10" s="1" t="s">
        <v>15</v>
      </c>
      <c r="C10" s="33">
        <f>SUM(C4:C9)</f>
        <v>13.43</v>
      </c>
      <c r="D10" s="34">
        <f>SUM(D4:D9)</f>
        <v>16.579999999999998</v>
      </c>
      <c r="E10" s="35">
        <f>SUM(E4:E9)</f>
        <v>13.43</v>
      </c>
      <c r="F10" s="1"/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100"/>
      <c r="B11" s="21" t="s">
        <v>14</v>
      </c>
      <c r="C11" s="85">
        <f>SUM(C10:E10)</f>
        <v>43.44</v>
      </c>
      <c r="D11" s="86"/>
      <c r="E11" s="86"/>
      <c r="F11" s="87"/>
      <c r="G11" s="80">
        <f>ROUNDUP(SUM(C10:E10)/3,2)</f>
        <v>14.48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40</v>
      </c>
      <c r="C12" s="58">
        <f>C11</f>
        <v>43.44</v>
      </c>
      <c r="D12" s="59"/>
      <c r="E12" s="59"/>
      <c r="F12" s="60"/>
      <c r="G12" s="76">
        <f>G11</f>
        <v>14.48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41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 t="s">
        <v>38</v>
      </c>
      <c r="D15" s="1">
        <v>100</v>
      </c>
      <c r="E15" s="1">
        <v>25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">
        <v>199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5.13</v>
      </c>
      <c r="D17" s="1">
        <v>5.13</v>
      </c>
      <c r="E17" s="7"/>
      <c r="F17" s="1">
        <v>303</v>
      </c>
      <c r="G17" s="5">
        <v>704</v>
      </c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5.13</v>
      </c>
      <c r="E18" s="1">
        <v>5.13</v>
      </c>
      <c r="F18" s="1">
        <v>304</v>
      </c>
      <c r="G18" s="5">
        <v>705</v>
      </c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Speedy1</v>
      </c>
      <c r="B19" s="1">
        <v>3</v>
      </c>
      <c r="C19" s="1">
        <v>1.98</v>
      </c>
      <c r="D19" s="7"/>
      <c r="E19" s="1">
        <v>1.98</v>
      </c>
      <c r="F19" s="1">
        <v>706</v>
      </c>
      <c r="G19" s="5"/>
      <c r="H19" s="1"/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1">
        <v>3.16</v>
      </c>
      <c r="E20" s="7"/>
      <c r="F20" s="1">
        <v>804</v>
      </c>
      <c r="G20" s="6"/>
      <c r="H20" s="2"/>
      <c r="I20" s="2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3.16</v>
      </c>
      <c r="E21" s="1">
        <v>3.16</v>
      </c>
      <c r="F21" s="1">
        <v>805</v>
      </c>
      <c r="G21" s="5"/>
      <c r="H21" s="1"/>
      <c r="I21" s="1"/>
      <c r="J21" s="4"/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3.16</v>
      </c>
      <c r="D22" s="7"/>
      <c r="E22" s="1">
        <v>3.16</v>
      </c>
      <c r="F22" s="1">
        <v>806</v>
      </c>
      <c r="G22" s="5"/>
      <c r="H22" s="1"/>
      <c r="I22" s="1"/>
      <c r="J22" s="4"/>
      <c r="K22" s="14"/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103" t="s">
        <v>195</v>
      </c>
      <c r="B23" s="1" t="s">
        <v>15</v>
      </c>
      <c r="C23" s="33">
        <f>SUM(C17:C22)</f>
        <v>13.43</v>
      </c>
      <c r="D23" s="34">
        <f>SUM(D17:D22)</f>
        <v>16.579999999999998</v>
      </c>
      <c r="E23" s="35">
        <f>SUM(E17:E22)</f>
        <v>13.43</v>
      </c>
      <c r="F23" s="1"/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100"/>
      <c r="B24" s="21" t="s">
        <v>14</v>
      </c>
      <c r="C24" s="82">
        <f>SUM(C23:E23)</f>
        <v>43.44</v>
      </c>
      <c r="D24" s="83"/>
      <c r="E24" s="83"/>
      <c r="F24" s="84"/>
      <c r="G24" s="72">
        <f>ROUNDUP(SUM(C23:E23)/3,2)</f>
        <v>14.48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43</v>
      </c>
      <c r="C25" s="58">
        <f>SUM(C12+C24)</f>
        <v>86.88</v>
      </c>
      <c r="D25" s="59"/>
      <c r="E25" s="59"/>
      <c r="F25" s="60"/>
      <c r="G25" s="58">
        <f>SUM(G12+G24)</f>
        <v>28.96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 t="s">
        <v>38</v>
      </c>
      <c r="D27" s="1">
        <v>100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">
        <v>200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1">
        <v>707</v>
      </c>
      <c r="G29" s="5">
        <v>305</v>
      </c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1.98</v>
      </c>
      <c r="E30" s="1">
        <v>1.98</v>
      </c>
      <c r="F30" s="1">
        <v>708</v>
      </c>
      <c r="G30" s="5"/>
      <c r="H30" s="1"/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Speedy1</v>
      </c>
      <c r="B31" s="1">
        <v>3</v>
      </c>
      <c r="C31" s="1">
        <v>5.13</v>
      </c>
      <c r="D31" s="7"/>
      <c r="E31" s="1">
        <v>5.13</v>
      </c>
      <c r="F31" s="1">
        <v>709</v>
      </c>
      <c r="G31" s="5">
        <v>306</v>
      </c>
      <c r="H31" s="1"/>
      <c r="I31" s="1"/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3.16</v>
      </c>
      <c r="D32" s="1">
        <v>3.16</v>
      </c>
      <c r="E32" s="7"/>
      <c r="F32" s="1">
        <v>807</v>
      </c>
      <c r="G32" s="6"/>
      <c r="H32" s="2"/>
      <c r="I32" s="2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3.16</v>
      </c>
      <c r="E33" s="1">
        <v>3.16</v>
      </c>
      <c r="F33" s="1">
        <v>808</v>
      </c>
      <c r="G33" s="5"/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3.16</v>
      </c>
      <c r="D34" s="7"/>
      <c r="E34" s="1">
        <v>3.16</v>
      </c>
      <c r="F34" s="1">
        <v>809</v>
      </c>
      <c r="G34" s="5"/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104" t="s">
        <v>197</v>
      </c>
      <c r="B35" s="1" t="s">
        <v>15</v>
      </c>
      <c r="C35" s="33">
        <f>SUM(C29:C34)</f>
        <v>16.579999999999998</v>
      </c>
      <c r="D35" s="34">
        <f>SUM(D29:D34)</f>
        <v>13.43</v>
      </c>
      <c r="E35" s="35">
        <f>SUM(E29:E34)</f>
        <v>13.43</v>
      </c>
      <c r="F35" s="1"/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105"/>
      <c r="B36" s="21" t="s">
        <v>14</v>
      </c>
      <c r="C36" s="85">
        <f>SUM(C35:E35)</f>
        <v>43.44</v>
      </c>
      <c r="D36" s="86"/>
      <c r="E36" s="86"/>
      <c r="F36" s="87"/>
      <c r="G36" s="80">
        <f>ROUNDUP(SUM(C35:E35)/3,2)</f>
        <v>14.48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 t="s">
        <v>196</v>
      </c>
      <c r="B37" s="21" t="s">
        <v>40</v>
      </c>
      <c r="C37" s="58">
        <f>C36</f>
        <v>43.44</v>
      </c>
      <c r="D37" s="59"/>
      <c r="E37" s="59"/>
      <c r="F37" s="60"/>
      <c r="G37" s="76">
        <f>G36</f>
        <v>14.48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41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 t="s">
        <v>38</v>
      </c>
      <c r="D40" s="1">
        <v>100</v>
      </c>
      <c r="E40" s="1">
        <v>25</v>
      </c>
      <c r="F40" s="1" t="s">
        <v>5</v>
      </c>
      <c r="G40" s="5" t="s">
        <v>6</v>
      </c>
      <c r="H40" s="10"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">
        <v>200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1">
        <v>810</v>
      </c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3.16</v>
      </c>
      <c r="E43" s="1">
        <v>3.16</v>
      </c>
      <c r="F43" s="1">
        <v>811</v>
      </c>
      <c r="G43" s="5"/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Speedy1</v>
      </c>
      <c r="B44" s="1">
        <v>3</v>
      </c>
      <c r="C44" s="1">
        <v>3.16</v>
      </c>
      <c r="D44" s="7"/>
      <c r="E44" s="1">
        <v>3.16</v>
      </c>
      <c r="F44" s="1">
        <v>812</v>
      </c>
      <c r="G44" s="5"/>
      <c r="H44" s="1"/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1.98</v>
      </c>
      <c r="D45" s="1">
        <v>1.98</v>
      </c>
      <c r="E45" s="7"/>
      <c r="F45" s="1">
        <v>710</v>
      </c>
      <c r="G45" s="6"/>
      <c r="H45" s="2"/>
      <c r="I45" s="2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5.13</v>
      </c>
      <c r="E46" s="1">
        <v>5.13</v>
      </c>
      <c r="F46" s="1">
        <v>711</v>
      </c>
      <c r="G46" s="5">
        <v>307</v>
      </c>
      <c r="H46" s="1"/>
      <c r="I46" s="1"/>
      <c r="J46" s="4"/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5.13</v>
      </c>
      <c r="D47" s="7"/>
      <c r="E47" s="1">
        <v>5.13</v>
      </c>
      <c r="F47" s="1">
        <v>712</v>
      </c>
      <c r="G47" s="5">
        <v>308</v>
      </c>
      <c r="H47" s="1"/>
      <c r="I47" s="1"/>
      <c r="J47" s="4"/>
      <c r="K47" s="14"/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104" t="s">
        <v>198</v>
      </c>
      <c r="B48" s="1" t="s">
        <v>15</v>
      </c>
      <c r="C48" s="33">
        <f>SUM(C42:C47)</f>
        <v>13.43</v>
      </c>
      <c r="D48" s="34">
        <f>SUM(D42:D47)</f>
        <v>13.43</v>
      </c>
      <c r="E48" s="35">
        <f>SUM(E42:E47)</f>
        <v>16.579999999999998</v>
      </c>
      <c r="F48" s="1"/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105"/>
      <c r="B49" s="21" t="s">
        <v>14</v>
      </c>
      <c r="C49" s="82">
        <f>SUM(C48:E48)</f>
        <v>43.44</v>
      </c>
      <c r="D49" s="83"/>
      <c r="E49" s="83"/>
      <c r="F49" s="84"/>
      <c r="G49" s="72">
        <f>ROUNDUP(SUM(C48:E48)/3,2)</f>
        <v>14.48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 t="s">
        <v>196</v>
      </c>
      <c r="B50" s="74" t="s">
        <v>42</v>
      </c>
      <c r="C50" s="58">
        <f>SUM(C37+C49)</f>
        <v>86.88</v>
      </c>
      <c r="D50" s="59"/>
      <c r="E50" s="59"/>
      <c r="F50" s="60"/>
      <c r="G50" s="58">
        <f>SUM(G37+G49)</f>
        <v>28.96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38</v>
      </c>
      <c r="D52" s="1">
        <v>100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">
        <v>201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2.88</v>
      </c>
      <c r="D54" s="1">
        <v>2.88</v>
      </c>
      <c r="E54" s="7"/>
      <c r="F54" s="1">
        <v>1</v>
      </c>
      <c r="G54" s="5">
        <v>101</v>
      </c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1.94</v>
      </c>
      <c r="E55" s="1">
        <v>1.94</v>
      </c>
      <c r="F55" s="1">
        <v>401</v>
      </c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Speedy1</v>
      </c>
      <c r="B56" s="1">
        <v>3</v>
      </c>
      <c r="C56" s="1">
        <v>1.94</v>
      </c>
      <c r="D56" s="7"/>
      <c r="E56" s="1">
        <v>1.94</v>
      </c>
      <c r="F56" s="1">
        <v>402</v>
      </c>
      <c r="G56" s="5"/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1.32</v>
      </c>
      <c r="D57" s="1">
        <v>1.32</v>
      </c>
      <c r="E57" s="7"/>
      <c r="F57" s="1">
        <v>501</v>
      </c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1.32</v>
      </c>
      <c r="E58" s="1">
        <v>1.32</v>
      </c>
      <c r="F58" s="1">
        <v>502</v>
      </c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0</v>
      </c>
      <c r="D59" s="7"/>
      <c r="E59" s="1">
        <v>0</v>
      </c>
      <c r="F59" s="1"/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101" t="s">
        <v>202</v>
      </c>
      <c r="B60" s="1" t="s">
        <v>15</v>
      </c>
      <c r="C60" s="33">
        <f>SUM(C54:C59)</f>
        <v>6.1400000000000006</v>
      </c>
      <c r="D60" s="34">
        <f>SUM(D54:D59)</f>
        <v>7.4600000000000009</v>
      </c>
      <c r="E60" s="35">
        <f>SUM(E54:E59)</f>
        <v>5.2</v>
      </c>
      <c r="F60" s="1"/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102"/>
      <c r="B61" s="21" t="s">
        <v>14</v>
      </c>
      <c r="C61" s="85">
        <f>SUM(C60:E60)</f>
        <v>18.8</v>
      </c>
      <c r="D61" s="86"/>
      <c r="E61" s="86"/>
      <c r="F61" s="87"/>
      <c r="G61" s="80">
        <f>ROUNDUP(SUM(C60:E60)/3,2)</f>
        <v>6.27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40</v>
      </c>
      <c r="C62" s="58">
        <f>C61</f>
        <v>18.8</v>
      </c>
      <c r="D62" s="59"/>
      <c r="E62" s="59"/>
      <c r="F62" s="60"/>
      <c r="G62" s="76">
        <f>G61</f>
        <v>6.27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41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38</v>
      </c>
      <c r="D65" s="1">
        <v>100</v>
      </c>
      <c r="E65" s="1">
        <v>10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/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1">
        <v>2</v>
      </c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2.88</v>
      </c>
      <c r="E68" s="1">
        <v>2.88</v>
      </c>
      <c r="F68" s="1">
        <v>3</v>
      </c>
      <c r="G68" s="5">
        <v>102</v>
      </c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Speedy1</v>
      </c>
      <c r="B69" s="1">
        <v>3</v>
      </c>
      <c r="C69" s="1">
        <v>1.94</v>
      </c>
      <c r="D69" s="7"/>
      <c r="E69" s="1">
        <v>1.94</v>
      </c>
      <c r="F69" s="1">
        <v>403</v>
      </c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1"/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1.32</v>
      </c>
      <c r="E71" s="1">
        <v>1.32</v>
      </c>
      <c r="F71" s="1">
        <v>503</v>
      </c>
      <c r="G71" s="5"/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1.32</v>
      </c>
      <c r="D72" s="7"/>
      <c r="E72" s="1">
        <v>1.32</v>
      </c>
      <c r="F72" s="1">
        <v>504</v>
      </c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101" t="s">
        <v>203</v>
      </c>
      <c r="B73" s="1" t="s">
        <v>15</v>
      </c>
      <c r="C73" s="33">
        <f>SUM(C67:C72)</f>
        <v>5.0200000000000005</v>
      </c>
      <c r="D73" s="34">
        <f>SUM(D67:D72)</f>
        <v>5.96</v>
      </c>
      <c r="E73" s="35">
        <f>SUM(E67:E72)</f>
        <v>7.4600000000000009</v>
      </c>
      <c r="F73" s="1"/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102"/>
      <c r="B74" s="21" t="s">
        <v>14</v>
      </c>
      <c r="C74" s="82">
        <f>SUM(C73:E73)</f>
        <v>18.440000000000001</v>
      </c>
      <c r="D74" s="83"/>
      <c r="E74" s="83"/>
      <c r="F74" s="84"/>
      <c r="G74" s="72">
        <f>ROUNDUP(SUM(C73:E73)/3,2)</f>
        <v>6.1499999999999995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44</v>
      </c>
      <c r="C75" s="58">
        <f>SUM(C62+C74)</f>
        <v>37.24</v>
      </c>
      <c r="D75" s="59"/>
      <c r="E75" s="59"/>
      <c r="F75" s="60"/>
      <c r="G75" s="58">
        <f>SUM(G62+G74)</f>
        <v>12.419999999999998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38</v>
      </c>
      <c r="D77" s="1">
        <v>100</v>
      </c>
      <c r="E77" s="1">
        <v>25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/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1"/>
      <c r="G79" s="5"/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0</v>
      </c>
      <c r="E80" s="1">
        <v>0</v>
      </c>
      <c r="F80" s="1"/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Speedy1</v>
      </c>
      <c r="B81" s="1">
        <v>3</v>
      </c>
      <c r="C81" s="1">
        <v>2.88</v>
      </c>
      <c r="D81" s="7"/>
      <c r="E81" s="1">
        <v>2.88</v>
      </c>
      <c r="F81" s="1">
        <v>4</v>
      </c>
      <c r="G81" s="5">
        <v>103</v>
      </c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2.88</v>
      </c>
      <c r="D82" s="1">
        <v>2.88</v>
      </c>
      <c r="E82" s="7"/>
      <c r="F82" s="1">
        <v>5</v>
      </c>
      <c r="G82" s="6">
        <v>104</v>
      </c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1.94</v>
      </c>
      <c r="E83" s="1">
        <v>1.94</v>
      </c>
      <c r="F83" s="1">
        <v>404</v>
      </c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1.76</v>
      </c>
      <c r="D84" s="7"/>
      <c r="E84" s="1">
        <v>1.76</v>
      </c>
      <c r="F84" s="1">
        <v>6</v>
      </c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101" t="s">
        <v>204</v>
      </c>
      <c r="B85" s="1" t="s">
        <v>15</v>
      </c>
      <c r="C85" s="33">
        <f>SUM(C79:C84)</f>
        <v>7.52</v>
      </c>
      <c r="D85" s="34">
        <f>SUM(D79:D84)</f>
        <v>4.82</v>
      </c>
      <c r="E85" s="35">
        <f>SUM(E79:E84)</f>
        <v>6.58</v>
      </c>
      <c r="F85" s="1"/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102"/>
      <c r="B86" s="21" t="s">
        <v>14</v>
      </c>
      <c r="C86" s="85">
        <f>SUM(C85:E85)</f>
        <v>18.920000000000002</v>
      </c>
      <c r="D86" s="86"/>
      <c r="E86" s="86"/>
      <c r="F86" s="87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40</v>
      </c>
      <c r="C87" s="58">
        <f>C86</f>
        <v>18.920000000000002</v>
      </c>
      <c r="D87" s="59"/>
      <c r="E87" s="59"/>
      <c r="F87" s="60"/>
      <c r="G87" s="76">
        <f>G86</f>
        <v>6.31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41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38</v>
      </c>
      <c r="D90" s="1">
        <v>100</v>
      </c>
      <c r="E90" s="1">
        <v>25</v>
      </c>
      <c r="F90" s="1" t="s">
        <v>5</v>
      </c>
      <c r="G90" s="5" t="s">
        <v>6</v>
      </c>
      <c r="H90" s="10"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1.32</v>
      </c>
      <c r="E93" s="1">
        <v>1.32</v>
      </c>
      <c r="F93" s="1">
        <v>505</v>
      </c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Speedy1</v>
      </c>
      <c r="B94" s="1">
        <v>3</v>
      </c>
      <c r="C94" s="1">
        <v>1.32</v>
      </c>
      <c r="D94" s="7"/>
      <c r="E94" s="1">
        <v>1.32</v>
      </c>
      <c r="F94" s="1">
        <v>506</v>
      </c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1.94</v>
      </c>
      <c r="D95" s="1">
        <v>1.94</v>
      </c>
      <c r="E95" s="7"/>
      <c r="F95" s="1">
        <v>405</v>
      </c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1.94</v>
      </c>
      <c r="E96" s="1">
        <v>1.94</v>
      </c>
      <c r="F96" s="1">
        <v>406</v>
      </c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2.88</v>
      </c>
      <c r="D97" s="7"/>
      <c r="E97" s="1">
        <v>2.88</v>
      </c>
      <c r="F97" s="1">
        <v>7</v>
      </c>
      <c r="G97" s="5">
        <v>105</v>
      </c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101" t="s">
        <v>205</v>
      </c>
      <c r="B98" s="1" t="s">
        <v>15</v>
      </c>
      <c r="C98" s="33">
        <f>SUM(C92:C97)</f>
        <v>6.14</v>
      </c>
      <c r="D98" s="34">
        <f>SUM(D92:D97)</f>
        <v>5.1999999999999993</v>
      </c>
      <c r="E98" s="35">
        <f>SUM(E92:E97)</f>
        <v>7.46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102"/>
      <c r="B99" s="21" t="s">
        <v>14</v>
      </c>
      <c r="C99" s="82">
        <f>SUM(C98:E98)</f>
        <v>18.8</v>
      </c>
      <c r="D99" s="83"/>
      <c r="E99" s="83"/>
      <c r="F99" s="84"/>
      <c r="G99" s="72">
        <f>ROUNDUP(SUM(C98:E98)/3,2)</f>
        <v>6.27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45</v>
      </c>
      <c r="C100" s="58">
        <f>SUM(C87+C99)</f>
        <v>37.72</v>
      </c>
      <c r="D100" s="59"/>
      <c r="E100" s="59"/>
      <c r="F100" s="60"/>
      <c r="G100" s="58">
        <f>SUM(G87+G99)</f>
        <v>12.579999999999998</v>
      </c>
      <c r="H100" s="59"/>
      <c r="I100" s="59"/>
      <c r="J100" s="59"/>
      <c r="K100" s="18"/>
      <c r="L100" s="18"/>
      <c r="M100" s="18"/>
      <c r="N100" s="18"/>
      <c r="O100" s="18"/>
    </row>
    <row r="101" spans="1:71" ht="17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92" t="s">
        <v>192</v>
      </c>
      <c r="G102" s="93"/>
      <c r="H102" s="94"/>
      <c r="I102" s="95">
        <f>ROUND(SUM(C103:E103),2)</f>
        <v>248.72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16</v>
      </c>
      <c r="B103" s="89"/>
      <c r="C103" s="38">
        <f>ROUND(SUM(C10+C23+C35+C48+C60+C73+C85+C98), 2)</f>
        <v>81.69</v>
      </c>
      <c r="D103" s="39">
        <f>ROUND(SUM(D10+D23+D35+D48+D60+D73+D85+D98), 2)</f>
        <v>83.46</v>
      </c>
      <c r="E103" s="40">
        <f>ROUND(SUM(E10+E23+E35+E48+E60+E73+E85+E98), 2)</f>
        <v>83.57</v>
      </c>
      <c r="F103" s="97" t="s">
        <v>31</v>
      </c>
      <c r="G103" s="97"/>
      <c r="H103" s="97"/>
      <c r="I103" s="98">
        <v>47265</v>
      </c>
      <c r="J103" s="98"/>
      <c r="K103" s="30"/>
      <c r="L103" s="30"/>
      <c r="M103" s="30"/>
      <c r="N103" s="30"/>
      <c r="O103" s="30"/>
    </row>
  </sheetData>
  <mergeCells count="78"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  <mergeCell ref="G10:J10"/>
    <mergeCell ref="G11:J11"/>
    <mergeCell ref="A12:A13"/>
    <mergeCell ref="G12:J13"/>
    <mergeCell ref="C11:F11"/>
    <mergeCell ref="C12:F13"/>
    <mergeCell ref="G60:J60"/>
    <mergeCell ref="G61:J61"/>
    <mergeCell ref="C50:F51"/>
    <mergeCell ref="B50:B51"/>
    <mergeCell ref="C61:F61"/>
    <mergeCell ref="A73:A74"/>
    <mergeCell ref="G73:J73"/>
    <mergeCell ref="G74:J74"/>
    <mergeCell ref="C74:F74"/>
    <mergeCell ref="C62:F63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</mergeCells>
  <hyperlinks>
    <hyperlink ref="A23" r:id="rId1" display="M@" xr:uid="{351B3717-E7E6-9E48-A18A-6440CB53A73B}"/>
  </hyperlink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146</v>
      </c>
    </row>
    <row r="2" spans="1:1">
      <c r="A2" s="12" t="s">
        <v>50</v>
      </c>
    </row>
    <row r="3" spans="1:1">
      <c r="A3" s="12" t="s">
        <v>19</v>
      </c>
    </row>
    <row r="4" spans="1:1">
      <c r="A4" s="12" t="s">
        <v>21</v>
      </c>
    </row>
    <row r="5" spans="1:1">
      <c r="A5" s="12" t="s">
        <v>22</v>
      </c>
    </row>
    <row r="6" spans="1:1">
      <c r="A6" s="12" t="s">
        <v>24</v>
      </c>
    </row>
    <row r="7" spans="1:1">
      <c r="A7" s="12" t="s">
        <v>51</v>
      </c>
    </row>
    <row r="8" spans="1:1">
      <c r="A8" s="12" t="s">
        <v>52</v>
      </c>
    </row>
    <row r="9" spans="1:1">
      <c r="A9" s="12" t="s">
        <v>25</v>
      </c>
    </row>
    <row r="10" spans="1:1">
      <c r="A10" s="12" t="s">
        <v>54</v>
      </c>
    </row>
    <row r="11" spans="1:1">
      <c r="A11" s="12" t="s">
        <v>169</v>
      </c>
    </row>
    <row r="12" spans="1:1">
      <c r="A12" s="12" t="s">
        <v>147</v>
      </c>
    </row>
    <row r="13" spans="1:1">
      <c r="A13" s="12" t="s">
        <v>28</v>
      </c>
    </row>
    <row r="14" spans="1:1">
      <c r="A14" s="12" t="s">
        <v>57</v>
      </c>
    </row>
    <row r="15" spans="1:1">
      <c r="A15" s="12" t="s">
        <v>58</v>
      </c>
    </row>
    <row r="16" spans="1:1">
      <c r="A16" s="12" t="s">
        <v>60</v>
      </c>
    </row>
    <row r="17" spans="1:1">
      <c r="A17" s="12" t="s">
        <v>148</v>
      </c>
    </row>
    <row r="18" spans="1:1">
      <c r="A18" s="12" t="s">
        <v>170</v>
      </c>
    </row>
    <row r="19" spans="1:1">
      <c r="A19" s="12" t="s">
        <v>62</v>
      </c>
    </row>
    <row r="20" spans="1:1">
      <c r="A20" s="12" t="s">
        <v>63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171</v>
      </c>
    </row>
    <row r="24" spans="1:1">
      <c r="A24" s="12" t="s">
        <v>150</v>
      </c>
    </row>
    <row r="25" spans="1:1">
      <c r="A25" s="12" t="s">
        <v>68</v>
      </c>
    </row>
    <row r="26" spans="1:1">
      <c r="A26" s="12" t="s">
        <v>70</v>
      </c>
    </row>
    <row r="27" spans="1:1">
      <c r="A27" s="12" t="s">
        <v>71</v>
      </c>
    </row>
    <row r="28" spans="1:1">
      <c r="A28" s="12" t="s">
        <v>73</v>
      </c>
    </row>
    <row r="29" spans="1:1">
      <c r="A29" s="12" t="s">
        <v>151</v>
      </c>
    </row>
    <row r="30" spans="1:1">
      <c r="A30" s="12" t="s">
        <v>172</v>
      </c>
    </row>
    <row r="31" spans="1:1">
      <c r="A31" s="12" t="s">
        <v>75</v>
      </c>
    </row>
    <row r="32" spans="1:1">
      <c r="A32" s="12" t="s">
        <v>76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173</v>
      </c>
    </row>
    <row r="36" spans="1:1">
      <c r="A36" s="12" t="s">
        <v>153</v>
      </c>
    </row>
    <row r="37" spans="1:1">
      <c r="A37" s="12" t="s">
        <v>81</v>
      </c>
    </row>
    <row r="38" spans="1:1">
      <c r="A38" s="12" t="s">
        <v>83</v>
      </c>
    </row>
    <row r="39" spans="1:1">
      <c r="A39" s="12" t="s">
        <v>84</v>
      </c>
    </row>
    <row r="40" spans="1:1">
      <c r="A40" s="12" t="s">
        <v>86</v>
      </c>
    </row>
    <row r="41" spans="1:1">
      <c r="A41" s="12" t="s">
        <v>154</v>
      </c>
    </row>
    <row r="42" spans="1:1">
      <c r="A42" s="12" t="s">
        <v>174</v>
      </c>
    </row>
    <row r="43" spans="1:1">
      <c r="A43" s="12" t="s">
        <v>88</v>
      </c>
    </row>
    <row r="44" spans="1:1">
      <c r="A44" s="12" t="s">
        <v>89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175</v>
      </c>
    </row>
    <row r="48" spans="1:1">
      <c r="A48" s="12" t="s">
        <v>156</v>
      </c>
    </row>
    <row r="49" spans="1:1">
      <c r="A49" s="12" t="s">
        <v>94</v>
      </c>
    </row>
    <row r="50" spans="1:1">
      <c r="A50" s="12" t="s">
        <v>96</v>
      </c>
    </row>
    <row r="51" spans="1:1">
      <c r="A51" s="12" t="s">
        <v>97</v>
      </c>
    </row>
    <row r="52" spans="1:1">
      <c r="A52" s="12" t="s">
        <v>99</v>
      </c>
    </row>
    <row r="53" spans="1:1">
      <c r="A53" s="12" t="s">
        <v>157</v>
      </c>
    </row>
    <row r="54" spans="1:1">
      <c r="A54" s="12" t="s">
        <v>176</v>
      </c>
    </row>
    <row r="55" spans="1:1">
      <c r="A55" s="12" t="s">
        <v>101</v>
      </c>
    </row>
    <row r="56" spans="1:1">
      <c r="A56" s="12" t="s">
        <v>102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177</v>
      </c>
    </row>
    <row r="60" spans="1:1">
      <c r="A60" s="12" t="s">
        <v>159</v>
      </c>
    </row>
    <row r="61" spans="1:1">
      <c r="A61" s="12" t="s">
        <v>107</v>
      </c>
    </row>
    <row r="62" spans="1:1">
      <c r="A62" s="12" t="s">
        <v>109</v>
      </c>
    </row>
    <row r="63" spans="1:1">
      <c r="A63" s="12" t="s">
        <v>110</v>
      </c>
    </row>
    <row r="64" spans="1:1">
      <c r="A64" s="12" t="s">
        <v>112</v>
      </c>
    </row>
    <row r="65" spans="1:1">
      <c r="A65" s="12" t="s">
        <v>160</v>
      </c>
    </row>
    <row r="66" spans="1:1">
      <c r="A66" s="12" t="s">
        <v>178</v>
      </c>
    </row>
    <row r="67" spans="1:1">
      <c r="A67" s="12" t="s">
        <v>114</v>
      </c>
    </row>
    <row r="68" spans="1:1">
      <c r="A68" s="12" t="s">
        <v>115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179</v>
      </c>
    </row>
    <row r="72" spans="1:1">
      <c r="A72" s="12" t="s">
        <v>162</v>
      </c>
    </row>
    <row r="73" spans="1:1">
      <c r="A73" s="12" t="s">
        <v>120</v>
      </c>
    </row>
    <row r="74" spans="1:1">
      <c r="A74" s="12" t="s">
        <v>122</v>
      </c>
    </row>
    <row r="75" spans="1:1">
      <c r="A75" s="12" t="s">
        <v>123</v>
      </c>
    </row>
    <row r="76" spans="1:1">
      <c r="A76" s="12" t="s">
        <v>125</v>
      </c>
    </row>
    <row r="77" spans="1:1">
      <c r="A77" s="12" t="s">
        <v>163</v>
      </c>
    </row>
    <row r="78" spans="1:1">
      <c r="A78" s="12" t="s">
        <v>180</v>
      </c>
    </row>
    <row r="79" spans="1:1">
      <c r="A79" s="12" t="s">
        <v>127</v>
      </c>
    </row>
    <row r="80" spans="1:1">
      <c r="A80" s="12" t="s">
        <v>128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181</v>
      </c>
    </row>
    <row r="84" spans="1:1">
      <c r="A84" s="12" t="s">
        <v>165</v>
      </c>
    </row>
    <row r="85" spans="1:1">
      <c r="A85" s="12" t="s">
        <v>133</v>
      </c>
    </row>
    <row r="86" spans="1:1">
      <c r="A86" s="12" t="s">
        <v>134</v>
      </c>
    </row>
    <row r="87" spans="1:1">
      <c r="A87" s="12" t="s">
        <v>135</v>
      </c>
    </row>
    <row r="88" spans="1:1">
      <c r="A88" s="12" t="s">
        <v>137</v>
      </c>
    </row>
    <row r="89" spans="1:1">
      <c r="A89" s="12" t="s">
        <v>166</v>
      </c>
    </row>
    <row r="90" spans="1:1">
      <c r="A90" s="12" t="s">
        <v>182</v>
      </c>
    </row>
    <row r="91" spans="1:1">
      <c r="A91" s="12" t="s">
        <v>139</v>
      </c>
    </row>
    <row r="92" spans="1:1">
      <c r="A92" s="12" t="s">
        <v>140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183</v>
      </c>
    </row>
    <row r="96" spans="1:1">
      <c r="A96" s="12" t="s">
        <v>168</v>
      </c>
    </row>
    <row r="97" spans="1:1">
      <c r="A97" s="12" t="s">
        <v>145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146</v>
      </c>
    </row>
    <row r="2" spans="1:1">
      <c r="A2" s="12" t="s">
        <v>50</v>
      </c>
    </row>
    <row r="3" spans="1:1">
      <c r="A3" s="12" t="s">
        <v>20</v>
      </c>
    </row>
    <row r="4" spans="1:1">
      <c r="A4" s="12" t="s">
        <v>49</v>
      </c>
    </row>
    <row r="5" spans="1:1">
      <c r="A5" s="12" t="s">
        <v>22</v>
      </c>
    </row>
    <row r="6" spans="1:1">
      <c r="A6" s="12" t="s">
        <v>51</v>
      </c>
    </row>
    <row r="7" spans="1:1">
      <c r="A7" s="12" t="s">
        <v>24</v>
      </c>
    </row>
    <row r="8" spans="1:1">
      <c r="A8" s="12" t="s">
        <v>52</v>
      </c>
    </row>
    <row r="9" spans="1:1">
      <c r="A9" s="12" t="s">
        <v>26</v>
      </c>
    </row>
    <row r="10" spans="1:1">
      <c r="A10" s="12" t="s">
        <v>53</v>
      </c>
    </row>
    <row r="11" spans="1:1">
      <c r="A11" s="12" t="s">
        <v>169</v>
      </c>
    </row>
    <row r="12" spans="1:1">
      <c r="A12" s="12" t="s">
        <v>28</v>
      </c>
    </row>
    <row r="13" spans="1:1">
      <c r="A13" s="12" t="s">
        <v>147</v>
      </c>
    </row>
    <row r="14" spans="1:1">
      <c r="A14" s="12" t="s">
        <v>57</v>
      </c>
    </row>
    <row r="15" spans="1:1">
      <c r="A15" s="12" t="s">
        <v>185</v>
      </c>
    </row>
    <row r="16" spans="1:1">
      <c r="A16" s="12" t="s">
        <v>59</v>
      </c>
    </row>
    <row r="17" spans="1:1">
      <c r="A17" s="12" t="s">
        <v>148</v>
      </c>
    </row>
    <row r="18" spans="1:1">
      <c r="A18" s="12" t="s">
        <v>62</v>
      </c>
    </row>
    <row r="19" spans="1:1">
      <c r="A19" s="12" t="s">
        <v>170</v>
      </c>
    </row>
    <row r="20" spans="1:1">
      <c r="A20" s="12" t="s">
        <v>63</v>
      </c>
    </row>
    <row r="21" spans="1:1">
      <c r="A21" s="12" t="s">
        <v>149</v>
      </c>
    </row>
    <row r="22" spans="1:1">
      <c r="A22" s="12" t="s">
        <v>65</v>
      </c>
    </row>
    <row r="23" spans="1:1">
      <c r="A23" s="12" t="s">
        <v>171</v>
      </c>
    </row>
    <row r="24" spans="1:1">
      <c r="A24" s="12" t="s">
        <v>68</v>
      </c>
    </row>
    <row r="25" spans="1:1">
      <c r="A25" s="12" t="s">
        <v>150</v>
      </c>
    </row>
    <row r="26" spans="1:1">
      <c r="A26" s="12" t="s">
        <v>70</v>
      </c>
    </row>
    <row r="27" spans="1:1">
      <c r="A27" s="12" t="s">
        <v>186</v>
      </c>
    </row>
    <row r="28" spans="1:1">
      <c r="A28" s="12" t="s">
        <v>72</v>
      </c>
    </row>
    <row r="29" spans="1:1">
      <c r="A29" s="12" t="s">
        <v>151</v>
      </c>
    </row>
    <row r="30" spans="1:1">
      <c r="A30" s="12" t="s">
        <v>75</v>
      </c>
    </row>
    <row r="31" spans="1:1">
      <c r="A31" s="12" t="s">
        <v>172</v>
      </c>
    </row>
    <row r="32" spans="1:1">
      <c r="A32" s="12" t="s">
        <v>76</v>
      </c>
    </row>
    <row r="33" spans="1:1">
      <c r="A33" s="12" t="s">
        <v>152</v>
      </c>
    </row>
    <row r="34" spans="1:1">
      <c r="A34" s="12" t="s">
        <v>78</v>
      </c>
    </row>
    <row r="35" spans="1:1">
      <c r="A35" s="12" t="s">
        <v>173</v>
      </c>
    </row>
    <row r="36" spans="1:1">
      <c r="A36" s="12" t="s">
        <v>81</v>
      </c>
    </row>
    <row r="37" spans="1:1">
      <c r="A37" s="12" t="s">
        <v>153</v>
      </c>
    </row>
    <row r="38" spans="1:1">
      <c r="A38" s="12" t="s">
        <v>83</v>
      </c>
    </row>
    <row r="39" spans="1:1">
      <c r="A39" s="12" t="s">
        <v>187</v>
      </c>
    </row>
    <row r="40" spans="1:1">
      <c r="A40" s="12" t="s">
        <v>85</v>
      </c>
    </row>
    <row r="41" spans="1:1">
      <c r="A41" s="12" t="s">
        <v>154</v>
      </c>
    </row>
    <row r="42" spans="1:1">
      <c r="A42" s="12" t="s">
        <v>88</v>
      </c>
    </row>
    <row r="43" spans="1:1">
      <c r="A43" s="12" t="s">
        <v>174</v>
      </c>
    </row>
    <row r="44" spans="1:1">
      <c r="A44" s="12" t="s">
        <v>89</v>
      </c>
    </row>
    <row r="45" spans="1:1">
      <c r="A45" s="12" t="s">
        <v>155</v>
      </c>
    </row>
    <row r="46" spans="1:1">
      <c r="A46" s="12" t="s">
        <v>91</v>
      </c>
    </row>
    <row r="47" spans="1:1">
      <c r="A47" s="12" t="s">
        <v>175</v>
      </c>
    </row>
    <row r="48" spans="1:1">
      <c r="A48" s="12" t="s">
        <v>94</v>
      </c>
    </row>
    <row r="49" spans="1:1">
      <c r="A49" s="12" t="s">
        <v>156</v>
      </c>
    </row>
    <row r="50" spans="1:1">
      <c r="A50" s="12" t="s">
        <v>96</v>
      </c>
    </row>
    <row r="51" spans="1:1">
      <c r="A51" s="12" t="s">
        <v>188</v>
      </c>
    </row>
    <row r="52" spans="1:1">
      <c r="A52" s="12" t="s">
        <v>98</v>
      </c>
    </row>
    <row r="53" spans="1:1">
      <c r="A53" s="12" t="s">
        <v>157</v>
      </c>
    </row>
    <row r="54" spans="1:1">
      <c r="A54" s="12" t="s">
        <v>101</v>
      </c>
    </row>
    <row r="55" spans="1:1">
      <c r="A55" s="12" t="s">
        <v>176</v>
      </c>
    </row>
    <row r="56" spans="1:1">
      <c r="A56" s="12" t="s">
        <v>102</v>
      </c>
    </row>
    <row r="57" spans="1:1">
      <c r="A57" s="12" t="s">
        <v>158</v>
      </c>
    </row>
    <row r="58" spans="1:1">
      <c r="A58" s="12" t="s">
        <v>104</v>
      </c>
    </row>
    <row r="59" spans="1:1">
      <c r="A59" s="12" t="s">
        <v>177</v>
      </c>
    </row>
    <row r="60" spans="1:1">
      <c r="A60" s="12" t="s">
        <v>107</v>
      </c>
    </row>
    <row r="61" spans="1:1">
      <c r="A61" s="12" t="s">
        <v>159</v>
      </c>
    </row>
    <row r="62" spans="1:1">
      <c r="A62" s="12" t="s">
        <v>109</v>
      </c>
    </row>
    <row r="63" spans="1:1">
      <c r="A63" s="12" t="s">
        <v>189</v>
      </c>
    </row>
    <row r="64" spans="1:1">
      <c r="A64" s="12" t="s">
        <v>111</v>
      </c>
    </row>
    <row r="65" spans="1:1">
      <c r="A65" s="12" t="s">
        <v>160</v>
      </c>
    </row>
    <row r="66" spans="1:1">
      <c r="A66" s="12" t="s">
        <v>114</v>
      </c>
    </row>
    <row r="67" spans="1:1">
      <c r="A67" s="12" t="s">
        <v>178</v>
      </c>
    </row>
    <row r="68" spans="1:1">
      <c r="A68" s="12" t="s">
        <v>115</v>
      </c>
    </row>
    <row r="69" spans="1:1">
      <c r="A69" s="12" t="s">
        <v>161</v>
      </c>
    </row>
    <row r="70" spans="1:1">
      <c r="A70" s="12" t="s">
        <v>117</v>
      </c>
    </row>
    <row r="71" spans="1:1">
      <c r="A71" s="12" t="s">
        <v>179</v>
      </c>
    </row>
    <row r="72" spans="1:1">
      <c r="A72" s="12" t="s">
        <v>120</v>
      </c>
    </row>
    <row r="73" spans="1:1">
      <c r="A73" s="12" t="s">
        <v>162</v>
      </c>
    </row>
    <row r="74" spans="1:1">
      <c r="A74" s="12" t="s">
        <v>122</v>
      </c>
    </row>
    <row r="75" spans="1:1">
      <c r="A75" s="12" t="s">
        <v>190</v>
      </c>
    </row>
    <row r="76" spans="1:1">
      <c r="A76" s="12" t="s">
        <v>124</v>
      </c>
    </row>
    <row r="77" spans="1:1">
      <c r="A77" s="12" t="s">
        <v>163</v>
      </c>
    </row>
    <row r="78" spans="1:1">
      <c r="A78" s="12" t="s">
        <v>127</v>
      </c>
    </row>
    <row r="79" spans="1:1">
      <c r="A79" s="12" t="s">
        <v>180</v>
      </c>
    </row>
    <row r="80" spans="1:1">
      <c r="A80" s="12" t="s">
        <v>128</v>
      </c>
    </row>
    <row r="81" spans="1:1">
      <c r="A81" s="12" t="s">
        <v>164</v>
      </c>
    </row>
    <row r="82" spans="1:1">
      <c r="A82" s="12" t="s">
        <v>130</v>
      </c>
    </row>
    <row r="83" spans="1:1">
      <c r="A83" s="12" t="s">
        <v>181</v>
      </c>
    </row>
    <row r="84" spans="1:1">
      <c r="A84" s="12" t="s">
        <v>133</v>
      </c>
    </row>
    <row r="85" spans="1:1">
      <c r="A85" s="12" t="s">
        <v>165</v>
      </c>
    </row>
    <row r="86" spans="1:1">
      <c r="A86" s="12" t="s">
        <v>134</v>
      </c>
    </row>
    <row r="87" spans="1:1">
      <c r="A87" s="12" t="s">
        <v>191</v>
      </c>
    </row>
    <row r="88" spans="1:1">
      <c r="A88" s="12" t="s">
        <v>136</v>
      </c>
    </row>
    <row r="89" spans="1:1">
      <c r="A89" s="12" t="s">
        <v>166</v>
      </c>
    </row>
    <row r="90" spans="1:1">
      <c r="A90" s="12" t="s">
        <v>139</v>
      </c>
    </row>
    <row r="91" spans="1:1">
      <c r="A91" s="12" t="s">
        <v>182</v>
      </c>
    </row>
    <row r="92" spans="1:1">
      <c r="A92" s="12" t="s">
        <v>140</v>
      </c>
    </row>
    <row r="93" spans="1:1">
      <c r="A93" s="12" t="s">
        <v>167</v>
      </c>
    </row>
    <row r="94" spans="1:1">
      <c r="A94" s="12" t="s">
        <v>142</v>
      </c>
    </row>
    <row r="95" spans="1:1">
      <c r="A95" s="12" t="s">
        <v>183</v>
      </c>
    </row>
    <row r="96" spans="1:1">
      <c r="A96" s="12" t="s">
        <v>145</v>
      </c>
    </row>
    <row r="97" spans="1:1">
      <c r="A97" s="12" t="s">
        <v>168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N13"/>
  <sheetViews>
    <sheetView workbookViewId="0">
      <selection activeCell="O6" sqref="O6"/>
    </sheetView>
  </sheetViews>
  <sheetFormatPr baseColWidth="10" defaultRowHeight="27"/>
  <cols>
    <col min="1" max="16384" width="10.83203125" style="12"/>
  </cols>
  <sheetData>
    <row r="1" spans="1:14">
      <c r="A1" s="12" t="s">
        <v>184</v>
      </c>
      <c r="B1" s="12" t="s">
        <v>55</v>
      </c>
      <c r="C1" s="12" t="s">
        <v>56</v>
      </c>
      <c r="D1" s="12" t="s">
        <v>69</v>
      </c>
      <c r="E1" s="12" t="s">
        <v>82</v>
      </c>
      <c r="F1" s="12" t="s">
        <v>95</v>
      </c>
      <c r="G1" s="12" t="s">
        <v>108</v>
      </c>
      <c r="H1" s="12" t="s">
        <v>121</v>
      </c>
    </row>
    <row r="2" spans="1:14">
      <c r="A2" s="12" t="s">
        <v>50</v>
      </c>
      <c r="B2" s="12" t="s">
        <v>57</v>
      </c>
      <c r="C2" s="12" t="s">
        <v>70</v>
      </c>
      <c r="D2" s="12" t="s">
        <v>83</v>
      </c>
      <c r="E2" s="12" t="s">
        <v>96</v>
      </c>
      <c r="F2" s="12" t="s">
        <v>109</v>
      </c>
      <c r="G2" s="12" t="s">
        <v>122</v>
      </c>
      <c r="H2" s="12" t="s">
        <v>134</v>
      </c>
      <c r="K2" s="36">
        <v>1</v>
      </c>
      <c r="L2" s="53"/>
      <c r="M2" s="3"/>
      <c r="N2" s="55"/>
    </row>
    <row r="3" spans="1:14">
      <c r="A3" s="12" t="s">
        <v>20</v>
      </c>
      <c r="B3" s="12" t="s">
        <v>185</v>
      </c>
      <c r="C3" s="12" t="s">
        <v>186</v>
      </c>
      <c r="D3" s="12" t="s">
        <v>187</v>
      </c>
      <c r="E3" s="12" t="s">
        <v>188</v>
      </c>
      <c r="F3" s="12" t="s">
        <v>189</v>
      </c>
      <c r="G3" s="12" t="s">
        <v>190</v>
      </c>
      <c r="H3" s="12" t="s">
        <v>191</v>
      </c>
      <c r="K3" s="36">
        <v>2</v>
      </c>
      <c r="L3" s="53"/>
      <c r="M3" s="54"/>
      <c r="N3" s="3"/>
    </row>
    <row r="4" spans="1:14">
      <c r="A4" s="12" t="s">
        <v>49</v>
      </c>
      <c r="B4" s="12" t="s">
        <v>59</v>
      </c>
      <c r="C4" s="12" t="s">
        <v>72</v>
      </c>
      <c r="D4" s="12" t="s">
        <v>85</v>
      </c>
      <c r="E4" s="12" t="s">
        <v>98</v>
      </c>
      <c r="F4" s="12" t="s">
        <v>111</v>
      </c>
      <c r="G4" s="12" t="s">
        <v>124</v>
      </c>
      <c r="H4" s="12" t="s">
        <v>136</v>
      </c>
      <c r="K4" s="36">
        <v>3</v>
      </c>
      <c r="L4" s="3"/>
      <c r="M4" s="54"/>
      <c r="N4" s="55"/>
    </row>
    <row r="5" spans="1:14">
      <c r="A5" s="12" t="s">
        <v>22</v>
      </c>
      <c r="B5" s="12" t="s">
        <v>148</v>
      </c>
      <c r="C5" s="12" t="s">
        <v>151</v>
      </c>
      <c r="D5" s="12" t="s">
        <v>154</v>
      </c>
      <c r="E5" s="12" t="s">
        <v>157</v>
      </c>
      <c r="F5" s="12" t="s">
        <v>160</v>
      </c>
      <c r="G5" s="12" t="s">
        <v>163</v>
      </c>
      <c r="H5" s="12" t="s">
        <v>166</v>
      </c>
      <c r="K5" s="36">
        <v>4</v>
      </c>
      <c r="L5" s="53"/>
      <c r="M5" s="3"/>
      <c r="N5" s="55"/>
    </row>
    <row r="6" spans="1:14">
      <c r="A6" s="12" t="s">
        <v>51</v>
      </c>
      <c r="B6" s="12" t="s">
        <v>62</v>
      </c>
      <c r="C6" s="12" t="s">
        <v>75</v>
      </c>
      <c r="D6" s="12" t="s">
        <v>88</v>
      </c>
      <c r="E6" s="12" t="s">
        <v>101</v>
      </c>
      <c r="F6" s="12" t="s">
        <v>114</v>
      </c>
      <c r="G6" s="12" t="s">
        <v>127</v>
      </c>
      <c r="H6" s="12" t="s">
        <v>139</v>
      </c>
      <c r="K6" s="36">
        <v>5</v>
      </c>
      <c r="L6" s="53"/>
      <c r="M6" s="54"/>
      <c r="N6" s="3"/>
    </row>
    <row r="7" spans="1:14">
      <c r="A7" s="12" t="s">
        <v>24</v>
      </c>
      <c r="B7" s="12" t="s">
        <v>170</v>
      </c>
      <c r="C7" s="12" t="s">
        <v>172</v>
      </c>
      <c r="D7" s="12" t="s">
        <v>174</v>
      </c>
      <c r="E7" s="12" t="s">
        <v>176</v>
      </c>
      <c r="F7" s="12" t="s">
        <v>178</v>
      </c>
      <c r="G7" s="12" t="s">
        <v>180</v>
      </c>
      <c r="H7" s="12" t="s">
        <v>182</v>
      </c>
      <c r="K7" s="36">
        <v>6</v>
      </c>
      <c r="L7" s="3"/>
      <c r="M7" s="54"/>
      <c r="N7" s="55"/>
    </row>
    <row r="8" spans="1:14">
      <c r="A8" s="12" t="s">
        <v>52</v>
      </c>
      <c r="B8" s="12" t="s">
        <v>63</v>
      </c>
      <c r="C8" s="12" t="s">
        <v>76</v>
      </c>
      <c r="D8" s="12" t="s">
        <v>89</v>
      </c>
      <c r="E8" s="12" t="s">
        <v>102</v>
      </c>
      <c r="F8" s="12" t="s">
        <v>115</v>
      </c>
      <c r="G8" s="12" t="s">
        <v>128</v>
      </c>
      <c r="H8" s="12" t="s">
        <v>140</v>
      </c>
    </row>
    <row r="9" spans="1:14">
      <c r="A9" s="12" t="s">
        <v>26</v>
      </c>
      <c r="B9" s="12" t="s">
        <v>149</v>
      </c>
      <c r="C9" s="12" t="s">
        <v>152</v>
      </c>
      <c r="D9" s="12" t="s">
        <v>155</v>
      </c>
      <c r="E9" s="12" t="s">
        <v>158</v>
      </c>
      <c r="F9" s="12" t="s">
        <v>161</v>
      </c>
      <c r="G9" s="12" t="s">
        <v>164</v>
      </c>
      <c r="H9" s="12" t="s">
        <v>167</v>
      </c>
    </row>
    <row r="10" spans="1:14">
      <c r="A10" s="12" t="s">
        <v>53</v>
      </c>
      <c r="B10" s="12" t="s">
        <v>65</v>
      </c>
      <c r="C10" s="12" t="s">
        <v>78</v>
      </c>
      <c r="D10" s="12" t="s">
        <v>91</v>
      </c>
      <c r="E10" s="12" t="s">
        <v>104</v>
      </c>
      <c r="F10" s="12" t="s">
        <v>117</v>
      </c>
      <c r="G10" s="12" t="s">
        <v>130</v>
      </c>
      <c r="H10" s="12" t="s">
        <v>142</v>
      </c>
    </row>
    <row r="11" spans="1:14">
      <c r="A11" s="12" t="s">
        <v>169</v>
      </c>
      <c r="B11" s="12" t="s">
        <v>171</v>
      </c>
      <c r="C11" s="12" t="s">
        <v>173</v>
      </c>
      <c r="D11" s="12" t="s">
        <v>175</v>
      </c>
      <c r="E11" s="12" t="s">
        <v>177</v>
      </c>
      <c r="F11" s="12" t="s">
        <v>179</v>
      </c>
      <c r="G11" s="12" t="s">
        <v>181</v>
      </c>
      <c r="H11" s="12" t="s">
        <v>183</v>
      </c>
    </row>
    <row r="12" spans="1:14">
      <c r="A12" s="12" t="s">
        <v>28</v>
      </c>
      <c r="B12" s="12" t="s">
        <v>68</v>
      </c>
      <c r="C12" s="12" t="s">
        <v>81</v>
      </c>
      <c r="D12" s="12" t="s">
        <v>94</v>
      </c>
      <c r="E12" s="12" t="s">
        <v>107</v>
      </c>
      <c r="F12" s="12" t="s">
        <v>120</v>
      </c>
      <c r="G12" s="12" t="s">
        <v>133</v>
      </c>
      <c r="H12" s="12" t="s">
        <v>145</v>
      </c>
    </row>
    <row r="13" spans="1:14">
      <c r="A13" s="12" t="s">
        <v>147</v>
      </c>
      <c r="B13" s="12" t="s">
        <v>150</v>
      </c>
      <c r="C13" s="12" t="s">
        <v>153</v>
      </c>
      <c r="D13" s="12" t="s">
        <v>156</v>
      </c>
      <c r="E13" s="12" t="s">
        <v>159</v>
      </c>
      <c r="F13" s="12" t="s">
        <v>162</v>
      </c>
      <c r="G13" s="12" t="s">
        <v>165</v>
      </c>
      <c r="H13" s="12" t="s">
        <v>168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11" sqref="C11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17</v>
      </c>
    </row>
    <row r="2" spans="1:4">
      <c r="A2" s="16">
        <v>1</v>
      </c>
      <c r="B2">
        <f>INT(99)</f>
        <v>99</v>
      </c>
      <c r="C2" s="16">
        <v>670</v>
      </c>
      <c r="D2" s="48">
        <f>Racks!H2</f>
        <v>190</v>
      </c>
    </row>
    <row r="3" spans="1:4">
      <c r="A3" s="16">
        <v>100</v>
      </c>
      <c r="B3" s="46">
        <v>199</v>
      </c>
      <c r="C3" s="47">
        <v>427</v>
      </c>
      <c r="D3" s="48">
        <f>Racks!H15</f>
        <v>190</v>
      </c>
    </row>
    <row r="4" spans="1:4">
      <c r="A4" s="16">
        <v>200</v>
      </c>
      <c r="B4" s="16">
        <v>299</v>
      </c>
      <c r="C4" s="16">
        <v>450</v>
      </c>
      <c r="D4" s="48">
        <f>Racks!H27</f>
        <v>190</v>
      </c>
    </row>
    <row r="5" spans="1:4">
      <c r="A5" s="16">
        <v>300</v>
      </c>
      <c r="B5" s="46">
        <v>399</v>
      </c>
      <c r="C5" s="16">
        <v>1200</v>
      </c>
      <c r="D5" s="48">
        <f>Racks!H40</f>
        <v>190</v>
      </c>
    </row>
    <row r="6" spans="1:4">
      <c r="A6" s="16">
        <v>400</v>
      </c>
      <c r="B6" s="46">
        <v>499</v>
      </c>
      <c r="C6" s="16">
        <v>740</v>
      </c>
      <c r="D6" s="48">
        <f>Racks!H52</f>
        <v>190</v>
      </c>
    </row>
    <row r="7" spans="1:4">
      <c r="A7" s="16">
        <v>500</v>
      </c>
      <c r="B7" s="46">
        <v>599</v>
      </c>
      <c r="C7" s="16">
        <v>500</v>
      </c>
      <c r="D7" s="48">
        <f>Racks!H65</f>
        <v>190</v>
      </c>
    </row>
    <row r="8" spans="1:4">
      <c r="A8" s="16">
        <v>600</v>
      </c>
      <c r="B8" s="46">
        <v>699</v>
      </c>
      <c r="C8" s="16">
        <v>340</v>
      </c>
      <c r="D8" s="48">
        <f>Racks!H77</f>
        <v>190</v>
      </c>
    </row>
    <row r="9" spans="1:4">
      <c r="A9" s="16">
        <v>700</v>
      </c>
      <c r="B9" s="46">
        <v>799</v>
      </c>
      <c r="C9" s="16">
        <v>750</v>
      </c>
      <c r="D9" s="48">
        <f>Racks!H90</f>
        <v>190</v>
      </c>
    </row>
    <row r="10" spans="1:4">
      <c r="A10" s="16">
        <v>800</v>
      </c>
      <c r="B10" s="46">
        <v>899</v>
      </c>
      <c r="C10" s="16">
        <v>1200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29</v>
      </c>
      <c r="B1" t="s">
        <v>30</v>
      </c>
    </row>
    <row r="2" spans="1:2">
      <c r="A2" t="s">
        <v>48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22</v>
      </c>
      <c r="B4" t="s">
        <v>21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>
      <selection activeCell="B16" sqref="B16:E21"/>
    </sheetView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6"/>
      <c r="C1" s="36" t="s">
        <v>32</v>
      </c>
      <c r="D1" s="36" t="s">
        <v>33</v>
      </c>
      <c r="E1" s="36" t="s">
        <v>34</v>
      </c>
      <c r="F1" s="3"/>
    </row>
    <row r="2" spans="1:6" ht="22">
      <c r="A2" s="3" t="s">
        <v>35</v>
      </c>
      <c r="B2" s="36">
        <v>1</v>
      </c>
      <c r="C2" s="49"/>
      <c r="D2" s="50"/>
      <c r="E2" s="51"/>
      <c r="F2" s="3"/>
    </row>
    <row r="3" spans="1:6" ht="22">
      <c r="A3" s="3"/>
      <c r="B3" s="36">
        <v>2</v>
      </c>
      <c r="C3" s="49"/>
      <c r="D3" s="50"/>
      <c r="E3" s="51"/>
      <c r="F3" s="3"/>
    </row>
    <row r="4" spans="1:6" ht="22">
      <c r="A4" s="3"/>
      <c r="B4" s="36">
        <v>3</v>
      </c>
      <c r="C4" s="49"/>
      <c r="D4" s="51"/>
      <c r="E4" s="52"/>
      <c r="F4" s="3"/>
    </row>
    <row r="5" spans="1:6" ht="22">
      <c r="A5" s="3"/>
      <c r="B5" s="36">
        <v>4</v>
      </c>
      <c r="C5" s="49"/>
      <c r="D5" s="51"/>
      <c r="E5" s="52"/>
      <c r="F5" s="3"/>
    </row>
    <row r="6" spans="1:6" ht="22">
      <c r="A6" s="3"/>
      <c r="B6" s="36">
        <v>5</v>
      </c>
      <c r="C6" s="51"/>
      <c r="D6" s="50"/>
      <c r="E6" s="52"/>
      <c r="F6" s="3"/>
    </row>
    <row r="7" spans="1:6" ht="22">
      <c r="A7" s="3"/>
      <c r="B7" s="36">
        <v>6</v>
      </c>
      <c r="C7" s="51"/>
      <c r="D7" s="50"/>
      <c r="E7" s="52"/>
      <c r="F7" s="3"/>
    </row>
    <row r="8" spans="1:6" ht="22">
      <c r="A8" s="3"/>
      <c r="B8" s="36"/>
      <c r="C8" s="3"/>
      <c r="D8" s="3"/>
      <c r="E8" s="3"/>
      <c r="F8" s="3"/>
    </row>
    <row r="9" spans="1:6" ht="22">
      <c r="A9" s="3" t="s">
        <v>36</v>
      </c>
      <c r="B9" s="36">
        <v>1</v>
      </c>
      <c r="C9" s="53"/>
      <c r="D9" s="54"/>
      <c r="E9" s="3"/>
      <c r="F9" s="3"/>
    </row>
    <row r="10" spans="1:6" ht="22">
      <c r="A10" s="3"/>
      <c r="B10" s="36">
        <v>2</v>
      </c>
      <c r="C10" s="53"/>
      <c r="D10" s="3"/>
      <c r="E10" s="55"/>
      <c r="F10" s="3"/>
    </row>
    <row r="11" spans="1:6" ht="22">
      <c r="A11" s="3"/>
      <c r="B11" s="36">
        <v>3</v>
      </c>
      <c r="C11" s="3"/>
      <c r="D11" s="54"/>
      <c r="E11" s="55"/>
      <c r="F11" s="3"/>
    </row>
    <row r="12" spans="1:6" ht="22">
      <c r="A12" s="3"/>
      <c r="B12" s="36">
        <v>4</v>
      </c>
      <c r="C12" s="53"/>
      <c r="D12" s="54"/>
      <c r="E12" s="3"/>
      <c r="F12" s="3"/>
    </row>
    <row r="13" spans="1:6" ht="22">
      <c r="A13" s="3"/>
      <c r="B13" s="36">
        <v>5</v>
      </c>
      <c r="C13" s="53"/>
      <c r="D13" s="3"/>
      <c r="E13" s="55"/>
      <c r="F13" s="3"/>
    </row>
    <row r="14" spans="1:6" ht="22">
      <c r="A14" s="3"/>
      <c r="B14" s="36">
        <v>6</v>
      </c>
      <c r="C14" s="3"/>
      <c r="D14" s="54"/>
      <c r="E14" s="55"/>
      <c r="F14" s="3"/>
    </row>
    <row r="15" spans="1:6" ht="22">
      <c r="A15" s="3"/>
      <c r="B15" s="36"/>
      <c r="C15" s="3"/>
      <c r="D15" s="3"/>
      <c r="E15" s="3"/>
      <c r="F15" s="3"/>
    </row>
    <row r="16" spans="1:6" ht="22">
      <c r="A16" s="3" t="s">
        <v>37</v>
      </c>
      <c r="B16" s="36">
        <v>1</v>
      </c>
      <c r="C16" s="53"/>
      <c r="D16" s="3"/>
      <c r="E16" s="55"/>
      <c r="F16" s="3"/>
    </row>
    <row r="17" spans="1:6" ht="22">
      <c r="A17" s="3"/>
      <c r="B17" s="36">
        <v>2</v>
      </c>
      <c r="C17" s="53"/>
      <c r="D17" s="54"/>
      <c r="E17" s="3"/>
      <c r="F17" s="3"/>
    </row>
    <row r="18" spans="1:6" ht="22">
      <c r="A18" s="3"/>
      <c r="B18" s="36">
        <v>3</v>
      </c>
      <c r="C18" s="3"/>
      <c r="D18" s="54"/>
      <c r="E18" s="55"/>
      <c r="F18" s="3"/>
    </row>
    <row r="19" spans="1:6" ht="22">
      <c r="A19" s="3"/>
      <c r="B19" s="36">
        <v>4</v>
      </c>
      <c r="C19" s="53"/>
      <c r="D19" s="3"/>
      <c r="E19" s="55"/>
      <c r="F19" s="3"/>
    </row>
    <row r="20" spans="1:6" ht="22">
      <c r="A20" s="3"/>
      <c r="B20" s="36">
        <v>5</v>
      </c>
      <c r="C20" s="53"/>
      <c r="D20" s="54"/>
      <c r="E20" s="3"/>
      <c r="F20" s="3"/>
    </row>
    <row r="21" spans="1:6" ht="22">
      <c r="A21" s="3"/>
      <c r="B21" s="36">
        <v>6</v>
      </c>
      <c r="C21" s="3"/>
      <c r="D21" s="54"/>
      <c r="E21" s="55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86" zoomScaleNormal="100" workbookViewId="0">
      <selection activeCell="F54" sqref="F54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46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>
        <f>Racks!D2</f>
        <v>100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44" t="str">
        <f>Racks!A3</f>
        <v>US Truss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5.13</v>
      </c>
      <c r="D4" s="1">
        <v>5.13</v>
      </c>
      <c r="E4" s="7"/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1">
        <v>5.13</v>
      </c>
      <c r="E5" s="7"/>
      <c r="F5" s="37">
        <f>Racks!F5</f>
        <v>302</v>
      </c>
      <c r="G5" s="37">
        <f>Racks!G5</f>
        <v>702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Speedy1</v>
      </c>
      <c r="B6" s="1">
        <v>3</v>
      </c>
      <c r="C6" s="1">
        <v>3.16</v>
      </c>
      <c r="D6" s="7"/>
      <c r="E6" s="1">
        <v>3.16</v>
      </c>
      <c r="F6" s="37">
        <f>Racks!F6</f>
        <v>801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3.16</v>
      </c>
      <c r="D7" s="7"/>
      <c r="E7" s="41">
        <v>3.16</v>
      </c>
      <c r="F7" s="37">
        <f>Racks!F7</f>
        <v>802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3.16</v>
      </c>
      <c r="E8" s="1">
        <v>3.16</v>
      </c>
      <c r="F8" s="37">
        <f>Racks!F8</f>
        <v>803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703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15</v>
      </c>
      <c r="C10" s="33">
        <f>SUM(C4:C9)</f>
        <v>16.579999999999998</v>
      </c>
      <c r="D10" s="34">
        <f>SUM(D4:D9)</f>
        <v>15.4</v>
      </c>
      <c r="E10" s="35">
        <f>SUM(E4:E9)</f>
        <v>11.46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14</v>
      </c>
      <c r="C11" s="85">
        <f>SUM(C10:E10)</f>
        <v>43.44</v>
      </c>
      <c r="D11" s="86"/>
      <c r="E11" s="86"/>
      <c r="F11" s="87"/>
      <c r="G11" s="80">
        <f>ROUNDUP(SUM(C10:E10)/3,2)</f>
        <v>14.48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40</v>
      </c>
      <c r="C12" s="58">
        <f>C11</f>
        <v>43.44</v>
      </c>
      <c r="D12" s="59"/>
      <c r="E12" s="59"/>
      <c r="F12" s="60"/>
      <c r="G12" s="76">
        <f>G11</f>
        <v>14.48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41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>
        <f>Racks!D15</f>
        <v>100</v>
      </c>
      <c r="E15" s="37">
        <f>Racks!E15</f>
        <v>25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US Truss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5.13</v>
      </c>
      <c r="D17" s="1">
        <v>5.13</v>
      </c>
      <c r="E17" s="7"/>
      <c r="F17" s="37">
        <f>Racks!F17</f>
        <v>303</v>
      </c>
      <c r="G17" s="37">
        <f>Racks!G17</f>
        <v>704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5.13</v>
      </c>
      <c r="D18" s="1">
        <v>5.13</v>
      </c>
      <c r="E18" s="7"/>
      <c r="F18" s="37">
        <f>Racks!F18</f>
        <v>304</v>
      </c>
      <c r="G18" s="37">
        <f>Racks!G18</f>
        <v>705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Speedy1</v>
      </c>
      <c r="B19" s="1">
        <v>3</v>
      </c>
      <c r="C19" s="1">
        <v>1.98</v>
      </c>
      <c r="D19" s="7"/>
      <c r="E19" s="1">
        <v>1.98</v>
      </c>
      <c r="F19" s="37">
        <f>Racks!F19</f>
        <v>706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7"/>
      <c r="E20" s="41">
        <v>3.16</v>
      </c>
      <c r="F20" s="37">
        <f>Racks!F20</f>
        <v>804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3.16</v>
      </c>
      <c r="E21" s="1">
        <v>3.16</v>
      </c>
      <c r="F21" s="37">
        <f>Racks!F21</f>
        <v>805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806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15</v>
      </c>
      <c r="C23" s="33">
        <f>SUM(C17:C22)</f>
        <v>15.4</v>
      </c>
      <c r="D23" s="34">
        <f>SUM(D17:D22)</f>
        <v>16.579999999999998</v>
      </c>
      <c r="E23" s="35">
        <f>SUM(E17:E22)</f>
        <v>11.46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14</v>
      </c>
      <c r="C24" s="82">
        <f>SUM(C23:E23)</f>
        <v>43.44</v>
      </c>
      <c r="D24" s="83"/>
      <c r="E24" s="83"/>
      <c r="F24" s="84"/>
      <c r="G24" s="72">
        <f>ROUNDUP(SUM(C23:E23)/3,2)</f>
        <v>14.48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43</v>
      </c>
      <c r="C25" s="58">
        <f>SUM(C12+C24)</f>
        <v>86.88</v>
      </c>
      <c r="D25" s="59"/>
      <c r="E25" s="59"/>
      <c r="F25" s="60"/>
      <c r="G25" s="58">
        <f>SUM(G12+G24)</f>
        <v>28.96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>
        <f>Racks!D27</f>
        <v>100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US Truss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37">
        <f>Racks!F29</f>
        <v>707</v>
      </c>
      <c r="G29" s="37">
        <f>Racks!G29</f>
        <v>305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1.98</v>
      </c>
      <c r="D30" s="1">
        <v>1.98</v>
      </c>
      <c r="E30" s="7"/>
      <c r="F30" s="37">
        <f>Racks!F30</f>
        <v>708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Speedy1</v>
      </c>
      <c r="B31" s="1">
        <v>3</v>
      </c>
      <c r="C31" s="1">
        <v>5.13</v>
      </c>
      <c r="D31" s="7"/>
      <c r="E31" s="1">
        <v>5.13</v>
      </c>
      <c r="F31" s="37">
        <f>Racks!F31</f>
        <v>709</v>
      </c>
      <c r="G31" s="37">
        <f>Racks!G31</f>
        <v>306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3.16</v>
      </c>
      <c r="D32" s="7"/>
      <c r="E32" s="41">
        <v>3.16</v>
      </c>
      <c r="F32" s="37">
        <f>Racks!F32</f>
        <v>807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3.16</v>
      </c>
      <c r="E33" s="1">
        <v>3.16</v>
      </c>
      <c r="F33" s="37">
        <f>Racks!F33</f>
        <v>808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3.16</v>
      </c>
      <c r="E34" s="1">
        <v>3.16</v>
      </c>
      <c r="F34" s="37">
        <f>Racks!F34</f>
        <v>809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15</v>
      </c>
      <c r="C35" s="33">
        <f>SUM(C29:C34)</f>
        <v>15.399999999999999</v>
      </c>
      <c r="D35" s="34">
        <f>SUM(D29:D34)</f>
        <v>13.43</v>
      </c>
      <c r="E35" s="35">
        <f>SUM(E29:E34)</f>
        <v>14.61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14</v>
      </c>
      <c r="C36" s="85">
        <f>SUM(C35:E35)</f>
        <v>43.44</v>
      </c>
      <c r="D36" s="86"/>
      <c r="E36" s="86"/>
      <c r="F36" s="87"/>
      <c r="G36" s="80">
        <f>ROUNDUP(SUM(C35:E35)/3,2)</f>
        <v>14.48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40</v>
      </c>
      <c r="C37" s="58">
        <f>C36</f>
        <v>43.44</v>
      </c>
      <c r="D37" s="59"/>
      <c r="E37" s="59"/>
      <c r="F37" s="60"/>
      <c r="G37" s="76">
        <f>G36</f>
        <v>14.48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41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>
        <f>Racks!D40</f>
        <v>100</v>
      </c>
      <c r="E40" s="37">
        <f>Racks!E40</f>
        <v>25</v>
      </c>
      <c r="F40" s="37" t="str">
        <f>Racks!F40</f>
        <v>Part4</v>
      </c>
      <c r="G40" s="5" t="s">
        <v>6</v>
      </c>
      <c r="H40" s="43">
        <f>Racks!H40</f>
        <v>190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US Truss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37">
        <f>Racks!F42</f>
        <v>810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1">
        <v>3.16</v>
      </c>
      <c r="E43" s="7"/>
      <c r="F43" s="37">
        <f>Racks!F43</f>
        <v>811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Speedy1</v>
      </c>
      <c r="B44" s="1">
        <v>3</v>
      </c>
      <c r="C44" s="1">
        <v>3.16</v>
      </c>
      <c r="D44" s="7"/>
      <c r="E44" s="1">
        <v>3.16</v>
      </c>
      <c r="F44" s="37">
        <f>Racks!F44</f>
        <v>812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1.98</v>
      </c>
      <c r="D45" s="7"/>
      <c r="E45" s="41">
        <v>1.98</v>
      </c>
      <c r="F45" s="37">
        <f>Racks!F45</f>
        <v>710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5.13</v>
      </c>
      <c r="E46" s="1">
        <v>5.13</v>
      </c>
      <c r="F46" s="37">
        <f>Racks!F46</f>
        <v>711</v>
      </c>
      <c r="G46" s="37">
        <f>Racks!G46</f>
        <v>307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5.13</v>
      </c>
      <c r="E47" s="1">
        <v>5.13</v>
      </c>
      <c r="F47" s="37">
        <f>Racks!F47</f>
        <v>712</v>
      </c>
      <c r="G47" s="37">
        <f>Racks!G47</f>
        <v>308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15</v>
      </c>
      <c r="C48" s="33">
        <f>SUM(C42:C47)</f>
        <v>11.46</v>
      </c>
      <c r="D48" s="34">
        <f>SUM(D42:D47)</f>
        <v>16.579999999999998</v>
      </c>
      <c r="E48" s="35">
        <f>SUM(E42:E47)</f>
        <v>15.399999999999999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14</v>
      </c>
      <c r="C49" s="82">
        <f>SUM(C48:E48)</f>
        <v>43.44</v>
      </c>
      <c r="D49" s="83"/>
      <c r="E49" s="83"/>
      <c r="F49" s="84"/>
      <c r="G49" s="72">
        <f>ROUNDUP(SUM(C48:E48)/3,2)</f>
        <v>14.48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42</v>
      </c>
      <c r="C50" s="58">
        <f>SUM(C37+C49)</f>
        <v>86.88</v>
      </c>
      <c r="D50" s="59"/>
      <c r="E50" s="59"/>
      <c r="F50" s="60"/>
      <c r="G50" s="58">
        <f>SUM(G37+G49)</f>
        <v>28.96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>
        <f>Racks!D52</f>
        <v>100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US Truss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2.88</v>
      </c>
      <c r="D54" s="1">
        <v>2.88</v>
      </c>
      <c r="E54" s="7"/>
      <c r="F54" s="45">
        <f>Racks!F54</f>
        <v>1</v>
      </c>
      <c r="G54" s="45">
        <f>Racks!G54</f>
        <v>101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1">
        <v>1.94</v>
      </c>
      <c r="E55" s="7"/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Speedy1</v>
      </c>
      <c r="B56" s="1">
        <v>3</v>
      </c>
      <c r="C56" s="1">
        <v>1.94</v>
      </c>
      <c r="D56" s="7"/>
      <c r="E56" s="1">
        <v>1.94</v>
      </c>
      <c r="F56" s="45">
        <f>Racks!F56</f>
        <v>402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1.32</v>
      </c>
      <c r="D57" s="7"/>
      <c r="E57" s="41">
        <v>1.32</v>
      </c>
      <c r="F57" s="45">
        <f>Racks!F57</f>
        <v>501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1.32</v>
      </c>
      <c r="E58" s="1">
        <v>1.32</v>
      </c>
      <c r="F58" s="45">
        <f>Racks!F58</f>
        <v>502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15</v>
      </c>
      <c r="C60" s="33">
        <f>SUM(C54:C59)</f>
        <v>8.08</v>
      </c>
      <c r="D60" s="34">
        <f>SUM(D54:D59)</f>
        <v>6.1400000000000006</v>
      </c>
      <c r="E60" s="35">
        <f>SUM(E54:E59)</f>
        <v>4.58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14</v>
      </c>
      <c r="C61" s="85">
        <f>SUM(C60:E60)</f>
        <v>18.8</v>
      </c>
      <c r="D61" s="86"/>
      <c r="E61" s="86"/>
      <c r="F61" s="87"/>
      <c r="G61" s="80">
        <f>ROUNDUP(SUM(C60:E60)/3,2)</f>
        <v>6.27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40</v>
      </c>
      <c r="C62" s="58">
        <f>C61</f>
        <v>18.8</v>
      </c>
      <c r="D62" s="59"/>
      <c r="E62" s="59"/>
      <c r="F62" s="60"/>
      <c r="G62" s="76">
        <f>G61</f>
        <v>6.27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41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>
        <f>Racks!D65</f>
        <v>100</v>
      </c>
      <c r="E65" s="37">
        <f>Racks!E65</f>
        <v>10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US Truss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2.88</v>
      </c>
      <c r="D68" s="1">
        <v>2.88</v>
      </c>
      <c r="E68" s="7"/>
      <c r="F68" s="44">
        <f>Racks!F68</f>
        <v>3</v>
      </c>
      <c r="G68" s="44">
        <f>Racks!G68</f>
        <v>102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Speedy1</v>
      </c>
      <c r="B69" s="1">
        <v>3</v>
      </c>
      <c r="C69" s="1">
        <v>1.94</v>
      </c>
      <c r="D69" s="7"/>
      <c r="E69" s="1">
        <v>1.94</v>
      </c>
      <c r="F69" s="44">
        <f>Racks!F69</f>
        <v>403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1.32</v>
      </c>
      <c r="E71" s="1">
        <v>1.32</v>
      </c>
      <c r="F71" s="44">
        <f>Racks!F71</f>
        <v>503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1.32</v>
      </c>
      <c r="E72" s="1">
        <v>1.32</v>
      </c>
      <c r="F72" s="44">
        <f>Racks!F72</f>
        <v>504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15</v>
      </c>
      <c r="C73" s="33">
        <f>SUM(C67:C72)</f>
        <v>6.58</v>
      </c>
      <c r="D73" s="34">
        <f>SUM(D67:D72)</f>
        <v>7.28</v>
      </c>
      <c r="E73" s="35">
        <f>SUM(E67:E72)</f>
        <v>4.58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14</v>
      </c>
      <c r="C74" s="82">
        <f>SUM(C73:E73)</f>
        <v>18.439999999999998</v>
      </c>
      <c r="D74" s="83"/>
      <c r="E74" s="83"/>
      <c r="F74" s="84"/>
      <c r="G74" s="72">
        <f>ROUNDUP(SUM(C73:E73)/3,2)</f>
        <v>6.1499999999999995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44</v>
      </c>
      <c r="C75" s="58">
        <f>SUM(C62+C74)</f>
        <v>37.239999999999995</v>
      </c>
      <c r="D75" s="59"/>
      <c r="E75" s="59"/>
      <c r="F75" s="60"/>
      <c r="G75" s="58">
        <f>SUM(G62+G74)</f>
        <v>12.419999999999998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>
        <f>Racks!D77</f>
        <v>100</v>
      </c>
      <c r="E77" s="37">
        <f>Racks!E77</f>
        <v>25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US Truss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Speedy1</v>
      </c>
      <c r="B81" s="1">
        <v>3</v>
      </c>
      <c r="C81" s="1">
        <v>2.88</v>
      </c>
      <c r="D81" s="7"/>
      <c r="E81" s="1">
        <v>2.88</v>
      </c>
      <c r="F81" s="45">
        <f>Racks!F81</f>
        <v>4</v>
      </c>
      <c r="G81" s="45">
        <f>Racks!G81</f>
        <v>103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2.88</v>
      </c>
      <c r="D82" s="7"/>
      <c r="E82" s="41">
        <v>2.88</v>
      </c>
      <c r="F82" s="45">
        <f>Racks!F82</f>
        <v>5</v>
      </c>
      <c r="G82" s="45">
        <f>Racks!G82</f>
        <v>104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1.94</v>
      </c>
      <c r="E83" s="1">
        <v>1.94</v>
      </c>
      <c r="F83" s="45">
        <f>Racks!F83</f>
        <v>404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15</v>
      </c>
      <c r="C85" s="33">
        <f>SUM(C79:C84)</f>
        <v>5.76</v>
      </c>
      <c r="D85" s="34">
        <f>SUM(D79:D84)</f>
        <v>3.7</v>
      </c>
      <c r="E85" s="35">
        <f>SUM(E79:E84)</f>
        <v>9.4599999999999991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14</v>
      </c>
      <c r="C86" s="85">
        <f>SUM(C85:E85)</f>
        <v>18.920000000000002</v>
      </c>
      <c r="D86" s="86"/>
      <c r="E86" s="86"/>
      <c r="F86" s="87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40</v>
      </c>
      <c r="C87" s="58">
        <f>C86</f>
        <v>18.920000000000002</v>
      </c>
      <c r="D87" s="59"/>
      <c r="E87" s="59"/>
      <c r="F87" s="60"/>
      <c r="G87" s="76">
        <f>G86</f>
        <v>6.31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41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>
        <f>Racks!D90</f>
        <v>100</v>
      </c>
      <c r="E90" s="37">
        <f>Racks!E90</f>
        <v>25</v>
      </c>
      <c r="F90" s="37" t="str">
        <f>Racks!F90</f>
        <v>Part4</v>
      </c>
      <c r="G90" s="5" t="s">
        <v>6</v>
      </c>
      <c r="H90" s="43">
        <f>Racks!H90</f>
        <v>190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>US Truss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1.32</v>
      </c>
      <c r="D93" s="1">
        <v>1.32</v>
      </c>
      <c r="E93" s="7"/>
      <c r="F93" s="37">
        <f>Racks!F93</f>
        <v>505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Speedy1</v>
      </c>
      <c r="B94" s="1">
        <v>3</v>
      </c>
      <c r="C94" s="1">
        <v>1.32</v>
      </c>
      <c r="D94" s="7"/>
      <c r="E94" s="1">
        <v>1.32</v>
      </c>
      <c r="F94" s="37">
        <f>Racks!F94</f>
        <v>506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1.94</v>
      </c>
      <c r="D95" s="7"/>
      <c r="E95" s="41">
        <v>1.94</v>
      </c>
      <c r="F95" s="37">
        <f>Racks!F95</f>
        <v>405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1.94</v>
      </c>
      <c r="E96" s="1">
        <v>1.94</v>
      </c>
      <c r="F96" s="37">
        <f>Racks!F96</f>
        <v>406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2.88</v>
      </c>
      <c r="E97" s="1">
        <v>2.88</v>
      </c>
      <c r="F97" s="37">
        <f>Racks!F97</f>
        <v>7</v>
      </c>
      <c r="G97" s="37">
        <f>Racks!G97</f>
        <v>105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15</v>
      </c>
      <c r="C98" s="33">
        <f>SUM(C92:C97)</f>
        <v>4.58</v>
      </c>
      <c r="D98" s="34">
        <f>SUM(D92:D97)</f>
        <v>6.14</v>
      </c>
      <c r="E98" s="35">
        <f>SUM(E92:E97)</f>
        <v>8.0799999999999983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14</v>
      </c>
      <c r="C99" s="82">
        <f>SUM(C98:E98)</f>
        <v>18.799999999999997</v>
      </c>
      <c r="D99" s="83"/>
      <c r="E99" s="83"/>
      <c r="F99" s="84"/>
      <c r="G99" s="72">
        <f>ROUNDUP(SUM(C98:E98)/3,2)</f>
        <v>6.27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45</v>
      </c>
      <c r="C100" s="58">
        <f>SUM(C87+C99)</f>
        <v>37.72</v>
      </c>
      <c r="D100" s="59"/>
      <c r="E100" s="59"/>
      <c r="F100" s="60"/>
      <c r="G100" s="58">
        <f>SUM(G87+G99)</f>
        <v>12.579999999999998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92" t="s">
        <v>192</v>
      </c>
      <c r="G102" s="93"/>
      <c r="H102" s="94"/>
      <c r="I102" s="95">
        <f>ROUND(SUM(C103:E103),2)</f>
        <v>248.72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16</v>
      </c>
      <c r="B103" s="89"/>
      <c r="C103" s="38">
        <f>ROUND(SUM(C10+C23+C35+C48+C60+C73+C85+C98), 2)</f>
        <v>83.84</v>
      </c>
      <c r="D103" s="39">
        <f>ROUND(SUM(D10+D23+D35+D48+D60+D73+D85+D98), 2)</f>
        <v>85.25</v>
      </c>
      <c r="E103" s="40">
        <f>ROUND(SUM(E10+E23+E35+E48+E60+E73+E85+E98), 2)</f>
        <v>79.63</v>
      </c>
      <c r="F103" s="97" t="s">
        <v>31</v>
      </c>
      <c r="G103" s="97"/>
      <c r="H103" s="97"/>
      <c r="I103" s="98">
        <v>47265</v>
      </c>
      <c r="J103" s="98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topLeftCell="A75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36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>
        <f>Racks!D2</f>
        <v>100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37" t="str">
        <f>Racks!A3</f>
        <v>US Truss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5.13</v>
      </c>
      <c r="D4" s="1">
        <v>5.13</v>
      </c>
      <c r="E4" s="7"/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7"/>
      <c r="E5" s="1">
        <v>5.13</v>
      </c>
      <c r="F5" s="37">
        <f>Racks!F5</f>
        <v>302</v>
      </c>
      <c r="G5" s="37">
        <f>Racks!G5</f>
        <v>702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Speedy1</v>
      </c>
      <c r="B6" s="1">
        <v>3</v>
      </c>
      <c r="C6" s="7"/>
      <c r="D6" s="41">
        <v>3.16</v>
      </c>
      <c r="E6" s="1">
        <v>3.16</v>
      </c>
      <c r="F6" s="37">
        <f>Racks!F6</f>
        <v>801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3.16</v>
      </c>
      <c r="D7" s="1">
        <v>3.16</v>
      </c>
      <c r="E7" s="7"/>
      <c r="F7" s="37">
        <f>Racks!F7</f>
        <v>802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3.16</v>
      </c>
      <c r="D8" s="7"/>
      <c r="E8" s="1">
        <v>3.16</v>
      </c>
      <c r="F8" s="37">
        <f>Racks!F8</f>
        <v>803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703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15</v>
      </c>
      <c r="C10" s="33">
        <f>SUM(C4:C9)</f>
        <v>16.579999999999998</v>
      </c>
      <c r="D10" s="34">
        <f>SUM(D4:D9)</f>
        <v>13.43</v>
      </c>
      <c r="E10" s="35">
        <f>SUM(E4:E9)</f>
        <v>13.43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14</v>
      </c>
      <c r="C11" s="85">
        <f>SUM(C10:E10)</f>
        <v>43.44</v>
      </c>
      <c r="D11" s="86"/>
      <c r="E11" s="86"/>
      <c r="F11" s="87"/>
      <c r="G11" s="80">
        <f>ROUNDUP(SUM(C10:E10)/3,2)</f>
        <v>14.48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40</v>
      </c>
      <c r="C12" s="58">
        <f>C11</f>
        <v>43.44</v>
      </c>
      <c r="D12" s="59"/>
      <c r="E12" s="59"/>
      <c r="F12" s="60"/>
      <c r="G12" s="76">
        <f>G11</f>
        <v>14.48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41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>
        <f>Racks!D15</f>
        <v>100</v>
      </c>
      <c r="E15" s="37">
        <f>Racks!E15</f>
        <v>25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US Truss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5.13</v>
      </c>
      <c r="D17" s="1">
        <v>5.13</v>
      </c>
      <c r="E17" s="7"/>
      <c r="F17" s="37">
        <f>Racks!F17</f>
        <v>303</v>
      </c>
      <c r="G17" s="37">
        <f>Racks!G17</f>
        <v>704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5.13</v>
      </c>
      <c r="D18" s="7"/>
      <c r="E18" s="1">
        <v>5.13</v>
      </c>
      <c r="F18" s="37">
        <f>Racks!F18</f>
        <v>304</v>
      </c>
      <c r="G18" s="37">
        <f>Racks!G18</f>
        <v>705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Speedy1</v>
      </c>
      <c r="B19" s="1">
        <v>3</v>
      </c>
      <c r="C19" s="7"/>
      <c r="D19" s="41">
        <v>1.98</v>
      </c>
      <c r="E19" s="1">
        <v>1.98</v>
      </c>
      <c r="F19" s="37">
        <f>Racks!F19</f>
        <v>706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1">
        <v>3.16</v>
      </c>
      <c r="E20" s="7"/>
      <c r="F20" s="37">
        <f>Racks!F20</f>
        <v>804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3.16</v>
      </c>
      <c r="D21" s="7"/>
      <c r="E21" s="1">
        <v>3.16</v>
      </c>
      <c r="F21" s="37">
        <f>Racks!F21</f>
        <v>805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806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15</v>
      </c>
      <c r="C23" s="33">
        <f>SUM(C17:C22)</f>
        <v>16.579999999999998</v>
      </c>
      <c r="D23" s="34">
        <f>SUM(D17:D22)</f>
        <v>13.43</v>
      </c>
      <c r="E23" s="35">
        <f>SUM(E17:E22)</f>
        <v>13.43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14</v>
      </c>
      <c r="C24" s="82">
        <f>SUM(C23:E23)</f>
        <v>43.44</v>
      </c>
      <c r="D24" s="83"/>
      <c r="E24" s="83"/>
      <c r="F24" s="84"/>
      <c r="G24" s="72">
        <f>ROUNDUP(SUM(C23:E23)/3,2)</f>
        <v>14.48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43</v>
      </c>
      <c r="C25" s="58">
        <f>SUM(C12+C24)</f>
        <v>86.88</v>
      </c>
      <c r="D25" s="59"/>
      <c r="E25" s="59"/>
      <c r="F25" s="60"/>
      <c r="G25" s="58">
        <f>SUM(G12+G24)</f>
        <v>28.96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>
        <f>Racks!D27</f>
        <v>100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US Truss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37">
        <f>Racks!F29</f>
        <v>707</v>
      </c>
      <c r="G29" s="37">
        <f>Racks!G29</f>
        <v>305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1.98</v>
      </c>
      <c r="D30" s="7"/>
      <c r="E30" s="1">
        <v>1.98</v>
      </c>
      <c r="F30" s="37">
        <f>Racks!F30</f>
        <v>708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Speedy1</v>
      </c>
      <c r="B31" s="1">
        <v>3</v>
      </c>
      <c r="C31" s="7"/>
      <c r="D31" s="41">
        <v>5.13</v>
      </c>
      <c r="E31" s="1">
        <v>5.13</v>
      </c>
      <c r="F31" s="37">
        <f>Racks!F31</f>
        <v>709</v>
      </c>
      <c r="G31" s="37">
        <f>Racks!G31</f>
        <v>306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3.16</v>
      </c>
      <c r="D32" s="1">
        <v>3.16</v>
      </c>
      <c r="E32" s="7"/>
      <c r="F32" s="37">
        <f>Racks!F32</f>
        <v>807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3.16</v>
      </c>
      <c r="D33" s="7"/>
      <c r="E33" s="1">
        <v>3.16</v>
      </c>
      <c r="F33" s="37">
        <f>Racks!F33</f>
        <v>808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3.16</v>
      </c>
      <c r="E34" s="1">
        <v>3.16</v>
      </c>
      <c r="F34" s="37">
        <f>Racks!F34</f>
        <v>809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15</v>
      </c>
      <c r="C35" s="33">
        <f>SUM(C29:C34)</f>
        <v>13.43</v>
      </c>
      <c r="D35" s="34">
        <f>SUM(D29:D34)</f>
        <v>16.579999999999998</v>
      </c>
      <c r="E35" s="35">
        <f>SUM(E29:E34)</f>
        <v>13.43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14</v>
      </c>
      <c r="C36" s="85">
        <f>SUM(C35:E35)</f>
        <v>43.44</v>
      </c>
      <c r="D36" s="86"/>
      <c r="E36" s="86"/>
      <c r="F36" s="87"/>
      <c r="G36" s="80">
        <f>ROUNDUP(SUM(C35:E35)/3,2)</f>
        <v>14.48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40</v>
      </c>
      <c r="C37" s="58">
        <f>C36</f>
        <v>43.44</v>
      </c>
      <c r="D37" s="59"/>
      <c r="E37" s="59"/>
      <c r="F37" s="60"/>
      <c r="G37" s="76">
        <f>G36</f>
        <v>14.48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41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>
        <f>Racks!D40</f>
        <v>100</v>
      </c>
      <c r="E40" s="37">
        <f>Racks!E40</f>
        <v>25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US Truss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37">
        <f>Racks!F42</f>
        <v>810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7"/>
      <c r="E43" s="1">
        <v>3.16</v>
      </c>
      <c r="F43" s="37">
        <f>Racks!F43</f>
        <v>811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Speedy1</v>
      </c>
      <c r="B44" s="1">
        <v>3</v>
      </c>
      <c r="C44" s="7"/>
      <c r="D44" s="41">
        <v>3.16</v>
      </c>
      <c r="E44" s="1">
        <v>3.16</v>
      </c>
      <c r="F44" s="37">
        <f>Racks!F44</f>
        <v>812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1.98</v>
      </c>
      <c r="D45" s="1">
        <v>1.98</v>
      </c>
      <c r="E45" s="7"/>
      <c r="F45" s="37">
        <f>Racks!F45</f>
        <v>710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5.13</v>
      </c>
      <c r="D46" s="7"/>
      <c r="E46" s="1">
        <v>5.13</v>
      </c>
      <c r="F46" s="37">
        <f>Racks!F46</f>
        <v>711</v>
      </c>
      <c r="G46" s="37">
        <f>Racks!G46</f>
        <v>307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5.13</v>
      </c>
      <c r="E47" s="1">
        <v>5.13</v>
      </c>
      <c r="F47" s="37">
        <f>Racks!F47</f>
        <v>712</v>
      </c>
      <c r="G47" s="37">
        <f>Racks!G47</f>
        <v>308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15</v>
      </c>
      <c r="C48" s="33">
        <f>SUM(C42:C47)</f>
        <v>13.43</v>
      </c>
      <c r="D48" s="34">
        <f>SUM(D42:D47)</f>
        <v>13.43</v>
      </c>
      <c r="E48" s="35">
        <f>SUM(E42:E47)</f>
        <v>16.579999999999998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14</v>
      </c>
      <c r="C49" s="82">
        <f>SUM(C48:E48)</f>
        <v>43.44</v>
      </c>
      <c r="D49" s="83"/>
      <c r="E49" s="83"/>
      <c r="F49" s="84"/>
      <c r="G49" s="72">
        <f>ROUNDUP(SUM(C48:E48)/3,2)</f>
        <v>14.48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42</v>
      </c>
      <c r="C50" s="58">
        <f>SUM(C37+C49)</f>
        <v>86.88</v>
      </c>
      <c r="D50" s="59"/>
      <c r="E50" s="59"/>
      <c r="F50" s="60"/>
      <c r="G50" s="58">
        <f>SUM(G37+G49)</f>
        <v>28.96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>
        <f>Racks!D52</f>
        <v>100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US Truss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2.88</v>
      </c>
      <c r="D54" s="1">
        <v>2.88</v>
      </c>
      <c r="E54" s="7"/>
      <c r="F54" s="45">
        <f>Racks!F54</f>
        <v>1</v>
      </c>
      <c r="G54" s="45">
        <f>Racks!G54</f>
        <v>101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7"/>
      <c r="E55" s="1">
        <v>1.94</v>
      </c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Speedy1</v>
      </c>
      <c r="B56" s="1">
        <v>3</v>
      </c>
      <c r="C56" s="7"/>
      <c r="D56" s="41">
        <v>1.94</v>
      </c>
      <c r="E56" s="1">
        <v>1.94</v>
      </c>
      <c r="F56" s="45">
        <f>Racks!F56</f>
        <v>402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1.32</v>
      </c>
      <c r="D57" s="1">
        <v>1.32</v>
      </c>
      <c r="E57" s="7"/>
      <c r="F57" s="45">
        <f>Racks!F57</f>
        <v>501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1.32</v>
      </c>
      <c r="D58" s="7"/>
      <c r="E58" s="1">
        <v>1.32</v>
      </c>
      <c r="F58" s="45">
        <f>Racks!F58</f>
        <v>502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15</v>
      </c>
      <c r="C60" s="33">
        <f>SUM(C54:C59)</f>
        <v>7.4600000000000009</v>
      </c>
      <c r="D60" s="34">
        <f>SUM(D54:D59)</f>
        <v>6.1400000000000006</v>
      </c>
      <c r="E60" s="35">
        <f>SUM(E54:E59)</f>
        <v>5.2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14</v>
      </c>
      <c r="C61" s="85">
        <f>SUM(C60:E60)</f>
        <v>18.8</v>
      </c>
      <c r="D61" s="86"/>
      <c r="E61" s="86"/>
      <c r="F61" s="87"/>
      <c r="G61" s="80">
        <f>ROUNDUP(SUM(C60:E60)/3,2)</f>
        <v>6.27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40</v>
      </c>
      <c r="C62" s="58">
        <f>C61</f>
        <v>18.8</v>
      </c>
      <c r="D62" s="59"/>
      <c r="E62" s="59"/>
      <c r="F62" s="60"/>
      <c r="G62" s="76">
        <f>G61</f>
        <v>6.27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41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>
        <f>Racks!D65</f>
        <v>100</v>
      </c>
      <c r="E65" s="37">
        <f>Racks!E65</f>
        <v>10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US Truss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2.88</v>
      </c>
      <c r="D68" s="7"/>
      <c r="E68" s="1">
        <v>2.88</v>
      </c>
      <c r="F68" s="44">
        <f>Racks!F68</f>
        <v>3</v>
      </c>
      <c r="G68" s="44">
        <f>Racks!G68</f>
        <v>102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Speedy1</v>
      </c>
      <c r="B69" s="1">
        <v>3</v>
      </c>
      <c r="C69" s="7"/>
      <c r="D69" s="41">
        <v>1.94</v>
      </c>
      <c r="E69" s="1">
        <v>1.94</v>
      </c>
      <c r="F69" s="44">
        <f>Racks!F69</f>
        <v>403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1.32</v>
      </c>
      <c r="D71" s="7"/>
      <c r="E71" s="1">
        <v>1.32</v>
      </c>
      <c r="F71" s="44">
        <f>Racks!F71</f>
        <v>503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1.32</v>
      </c>
      <c r="E72" s="1">
        <v>1.32</v>
      </c>
      <c r="F72" s="44">
        <f>Racks!F72</f>
        <v>504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15</v>
      </c>
      <c r="C73" s="33">
        <f>SUM(C67:C72)</f>
        <v>5.96</v>
      </c>
      <c r="D73" s="34">
        <f>SUM(D67:D72)</f>
        <v>5.0200000000000005</v>
      </c>
      <c r="E73" s="35">
        <f>SUM(E67:E72)</f>
        <v>7.4600000000000009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14</v>
      </c>
      <c r="C74" s="82">
        <f>SUM(C73:E73)</f>
        <v>18.440000000000001</v>
      </c>
      <c r="D74" s="83"/>
      <c r="E74" s="83"/>
      <c r="F74" s="84"/>
      <c r="G74" s="72">
        <f>ROUNDUP(SUM(C73:E73)/3,2)</f>
        <v>6.1499999999999995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44</v>
      </c>
      <c r="C75" s="58">
        <f>SUM(C62+C74)</f>
        <v>37.24</v>
      </c>
      <c r="D75" s="59"/>
      <c r="E75" s="59"/>
      <c r="F75" s="60"/>
      <c r="G75" s="58">
        <f>SUM(G62+G74)</f>
        <v>12.419999999999998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>
        <f>Racks!D77</f>
        <v>100</v>
      </c>
      <c r="E77" s="37">
        <f>Racks!E77</f>
        <v>25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US Truss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7"/>
      <c r="E80" s="1">
        <v>0</v>
      </c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Speedy1</v>
      </c>
      <c r="B81" s="1">
        <v>3</v>
      </c>
      <c r="C81" s="7"/>
      <c r="D81" s="41">
        <v>2.88</v>
      </c>
      <c r="E81" s="1">
        <v>2.88</v>
      </c>
      <c r="F81" s="45">
        <f>Racks!F81</f>
        <v>4</v>
      </c>
      <c r="G81" s="45">
        <f>Racks!G81</f>
        <v>103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2.88</v>
      </c>
      <c r="D82" s="1">
        <v>2.88</v>
      </c>
      <c r="E82" s="7"/>
      <c r="F82" s="45">
        <f>Racks!F82</f>
        <v>5</v>
      </c>
      <c r="G82" s="45">
        <f>Racks!G82</f>
        <v>104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1.94</v>
      </c>
      <c r="D83" s="7"/>
      <c r="E83" s="1">
        <v>1.94</v>
      </c>
      <c r="F83" s="45">
        <f>Racks!F83</f>
        <v>404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15</v>
      </c>
      <c r="C85" s="33">
        <f>SUM(C79:C84)</f>
        <v>4.82</v>
      </c>
      <c r="D85" s="34">
        <f>SUM(D79:D84)</f>
        <v>7.52</v>
      </c>
      <c r="E85" s="35">
        <f>SUM(E79:E84)</f>
        <v>6.58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14</v>
      </c>
      <c r="C86" s="85">
        <f>SUM(C85:E85)</f>
        <v>18.920000000000002</v>
      </c>
      <c r="D86" s="86"/>
      <c r="E86" s="86"/>
      <c r="F86" s="87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40</v>
      </c>
      <c r="C87" s="58">
        <f>C86</f>
        <v>18.920000000000002</v>
      </c>
      <c r="D87" s="59"/>
      <c r="E87" s="59"/>
      <c r="F87" s="60"/>
      <c r="G87" s="76">
        <f>G86</f>
        <v>6.31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41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>
        <f>Racks!D90</f>
        <v>100</v>
      </c>
      <c r="E90" s="37">
        <f>Racks!E90</f>
        <v>25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1.32</v>
      </c>
      <c r="D93" s="7"/>
      <c r="E93" s="1">
        <v>1.32</v>
      </c>
      <c r="F93" s="37">
        <f>Racks!F93</f>
        <v>505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1.32</v>
      </c>
      <c r="E94" s="1">
        <v>1.32</v>
      </c>
      <c r="F94" s="37">
        <f>Racks!F94</f>
        <v>506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1.94</v>
      </c>
      <c r="D95" s="1">
        <v>1.94</v>
      </c>
      <c r="E95" s="7"/>
      <c r="F95" s="37">
        <f>Racks!F95</f>
        <v>405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1.94</v>
      </c>
      <c r="D96" s="7"/>
      <c r="E96" s="1">
        <v>1.94</v>
      </c>
      <c r="F96" s="37">
        <f>Racks!F96</f>
        <v>406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2.88</v>
      </c>
      <c r="E97" s="1">
        <v>2.88</v>
      </c>
      <c r="F97" s="37">
        <f>Racks!F97</f>
        <v>7</v>
      </c>
      <c r="G97" s="37">
        <f>Racks!G97</f>
        <v>105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15</v>
      </c>
      <c r="C98" s="33">
        <f>SUM(C92:C97)</f>
        <v>5.1999999999999993</v>
      </c>
      <c r="D98" s="34">
        <f>SUM(D92:D97)</f>
        <v>6.14</v>
      </c>
      <c r="E98" s="35">
        <f>SUM(E92:E97)</f>
        <v>7.46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14</v>
      </c>
      <c r="C99" s="82">
        <f>SUM(C98:E98)</f>
        <v>18.8</v>
      </c>
      <c r="D99" s="83"/>
      <c r="E99" s="83"/>
      <c r="F99" s="84"/>
      <c r="G99" s="72">
        <f>ROUNDUP(SUM(C98:E98)/3,2)</f>
        <v>6.27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45</v>
      </c>
      <c r="C100" s="58">
        <f>SUM(C87+C99)</f>
        <v>37.72</v>
      </c>
      <c r="D100" s="59"/>
      <c r="E100" s="59"/>
      <c r="F100" s="60"/>
      <c r="G100" s="58">
        <f>SUM(G87+G99)</f>
        <v>12.579999999999998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192</v>
      </c>
      <c r="G102" s="93"/>
      <c r="H102" s="94"/>
      <c r="I102" s="95">
        <f>ROUND(SUM(C103:E103),2)</f>
        <v>248.72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16</v>
      </c>
      <c r="B103" s="89"/>
      <c r="C103" s="38">
        <f>ROUND(SUM(C10+C23+C35+C48+C60+C73+C85+C98), 2)</f>
        <v>83.46</v>
      </c>
      <c r="D103" s="39">
        <f>ROUND(SUM(D10+D23+D35+D48+D60+D73+D85+D98), 2)</f>
        <v>81.69</v>
      </c>
      <c r="E103" s="40">
        <f>ROUND(SUM(E10+E23+E35+E48+E60+E73+E85+E98), 2)</f>
        <v>83.57</v>
      </c>
      <c r="F103" s="97" t="s">
        <v>31</v>
      </c>
      <c r="G103" s="97"/>
      <c r="H103" s="97"/>
      <c r="I103" s="98">
        <v>47265</v>
      </c>
      <c r="J103" s="98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topLeftCell="A72" zoomScaleNormal="100" workbookViewId="0">
      <selection activeCell="H93" sqref="H93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47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>
        <f>Racks!D2</f>
        <v>100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10"/>
      <c r="J2" s="10"/>
    </row>
    <row r="3" spans="1:125" ht="22">
      <c r="A3" s="37" t="str">
        <f>Racks!A3</f>
        <v>US Truss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5.13</v>
      </c>
      <c r="D4" s="7"/>
      <c r="E4" s="41">
        <v>5.13</v>
      </c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1">
        <v>5.13</v>
      </c>
      <c r="E5" s="7"/>
      <c r="F5" s="37">
        <f>Racks!F5</f>
        <v>302</v>
      </c>
      <c r="G5" s="37">
        <f>Racks!G5</f>
        <v>702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Speedy1</v>
      </c>
      <c r="B6" s="1">
        <v>3</v>
      </c>
      <c r="C6" s="7"/>
      <c r="D6" s="41">
        <v>3.16</v>
      </c>
      <c r="E6" s="1">
        <v>3.16</v>
      </c>
      <c r="F6" s="37">
        <f>Racks!F6</f>
        <v>801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3.16</v>
      </c>
      <c r="D7" s="7"/>
      <c r="E7" s="41">
        <v>3.16</v>
      </c>
      <c r="F7" s="37">
        <f>Racks!F7</f>
        <v>802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3.16</v>
      </c>
      <c r="D8" s="1">
        <v>3.16</v>
      </c>
      <c r="E8" s="7"/>
      <c r="F8" s="37">
        <f>Racks!F8</f>
        <v>803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703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8"/>
      <c r="B10" s="1" t="s">
        <v>15</v>
      </c>
      <c r="C10" s="33">
        <f>SUM(C4:C9)</f>
        <v>16.579999999999998</v>
      </c>
      <c r="D10" s="34">
        <f>SUM(D4:D9)</f>
        <v>13.43</v>
      </c>
      <c r="E10" s="35">
        <f>SUM(E4:E9)</f>
        <v>13.43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9"/>
      <c r="B11" s="21" t="s">
        <v>14</v>
      </c>
      <c r="C11" s="85">
        <f>SUM(C10:E10)</f>
        <v>43.44</v>
      </c>
      <c r="D11" s="86"/>
      <c r="E11" s="86"/>
      <c r="F11" s="87"/>
      <c r="G11" s="80">
        <f>ROUNDUP(SUM(C10:E10)/3,2)</f>
        <v>14.48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40</v>
      </c>
      <c r="C12" s="58">
        <f>C11</f>
        <v>43.44</v>
      </c>
      <c r="D12" s="59"/>
      <c r="E12" s="59"/>
      <c r="F12" s="60"/>
      <c r="G12" s="76">
        <f>G11</f>
        <v>14.48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41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>
        <f>Racks!D15</f>
        <v>100</v>
      </c>
      <c r="E15" s="37">
        <f>Racks!E15</f>
        <v>25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US Truss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5.13</v>
      </c>
      <c r="D17" s="7"/>
      <c r="E17" s="41">
        <v>5.13</v>
      </c>
      <c r="F17" s="37">
        <f>Racks!F17</f>
        <v>303</v>
      </c>
      <c r="G17" s="37">
        <f>Racks!G17</f>
        <v>704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5.13</v>
      </c>
      <c r="D18" s="1">
        <v>5.13</v>
      </c>
      <c r="E18" s="7"/>
      <c r="F18" s="37">
        <f>Racks!F18</f>
        <v>304</v>
      </c>
      <c r="G18" s="37">
        <f>Racks!G18</f>
        <v>705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Speedy1</v>
      </c>
      <c r="B19" s="1">
        <v>3</v>
      </c>
      <c r="C19" s="7"/>
      <c r="D19" s="41">
        <v>1.98</v>
      </c>
      <c r="E19" s="1">
        <v>1.98</v>
      </c>
      <c r="F19" s="37">
        <f>Racks!F19</f>
        <v>706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7"/>
      <c r="E20" s="41">
        <v>3.16</v>
      </c>
      <c r="F20" s="37">
        <f>Racks!F20</f>
        <v>804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3.16</v>
      </c>
      <c r="D21" s="1">
        <v>3.16</v>
      </c>
      <c r="E21" s="7"/>
      <c r="F21" s="37">
        <f>Racks!F21</f>
        <v>805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806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/>
      <c r="B23" s="1" t="s">
        <v>15</v>
      </c>
      <c r="C23" s="33">
        <f>SUM(C17:C22)</f>
        <v>16.579999999999998</v>
      </c>
      <c r="D23" s="34">
        <f>SUM(D17:D22)</f>
        <v>13.43</v>
      </c>
      <c r="E23" s="35">
        <f>SUM(E17:E22)</f>
        <v>13.43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14</v>
      </c>
      <c r="C24" s="82">
        <f>SUM(C23:E23)</f>
        <v>43.44</v>
      </c>
      <c r="D24" s="83"/>
      <c r="E24" s="83"/>
      <c r="F24" s="84"/>
      <c r="G24" s="72">
        <f>ROUNDUP(SUM(C23:E23)/3,2)</f>
        <v>14.48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8"/>
      <c r="B25" s="74" t="s">
        <v>43</v>
      </c>
      <c r="C25" s="58">
        <f>SUM(C12+C24)</f>
        <v>86.88</v>
      </c>
      <c r="D25" s="59"/>
      <c r="E25" s="59"/>
      <c r="F25" s="60"/>
      <c r="G25" s="58">
        <f>SUM(G12+G24)</f>
        <v>28.96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9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>
        <f>Racks!D27</f>
        <v>100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US Truss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7"/>
      <c r="E29" s="41">
        <v>5.13</v>
      </c>
      <c r="F29" s="37">
        <f>Racks!F29</f>
        <v>707</v>
      </c>
      <c r="G29" s="37">
        <f>Racks!G29</f>
        <v>305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1.98</v>
      </c>
      <c r="D30" s="1">
        <v>1.98</v>
      </c>
      <c r="E30" s="7"/>
      <c r="F30" s="37">
        <f>Racks!F30</f>
        <v>708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Speedy1</v>
      </c>
      <c r="B31" s="1">
        <v>3</v>
      </c>
      <c r="C31" s="7"/>
      <c r="D31" s="41">
        <v>5.13</v>
      </c>
      <c r="E31" s="1">
        <v>5.13</v>
      </c>
      <c r="F31" s="37">
        <f>Racks!F31</f>
        <v>709</v>
      </c>
      <c r="G31" s="37">
        <f>Racks!G31</f>
        <v>306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3.16</v>
      </c>
      <c r="D32" s="7"/>
      <c r="E32" s="41">
        <v>3.16</v>
      </c>
      <c r="F32" s="37">
        <f>Racks!F32</f>
        <v>807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3.16</v>
      </c>
      <c r="D33" s="1">
        <v>3.16</v>
      </c>
      <c r="E33" s="7"/>
      <c r="F33" s="37">
        <f>Racks!F33</f>
        <v>808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3.16</v>
      </c>
      <c r="E34" s="1">
        <v>3.16</v>
      </c>
      <c r="F34" s="37">
        <f>Racks!F34</f>
        <v>809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8"/>
      <c r="B35" s="1" t="s">
        <v>15</v>
      </c>
      <c r="C35" s="33">
        <f>SUM(C29:C34)</f>
        <v>13.43</v>
      </c>
      <c r="D35" s="34">
        <f>SUM(D29:D34)</f>
        <v>13.43</v>
      </c>
      <c r="E35" s="35">
        <f>SUM(E29:E34)</f>
        <v>16.579999999999998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9"/>
      <c r="B36" s="21" t="s">
        <v>14</v>
      </c>
      <c r="C36" s="85">
        <f>SUM(C35:E35)</f>
        <v>43.44</v>
      </c>
      <c r="D36" s="86"/>
      <c r="E36" s="86"/>
      <c r="F36" s="87"/>
      <c r="G36" s="80">
        <f>ROUNDUP(SUM(C35:E35)/3,2)</f>
        <v>14.48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40</v>
      </c>
      <c r="C37" s="58">
        <f>C36</f>
        <v>43.44</v>
      </c>
      <c r="D37" s="59"/>
      <c r="E37" s="59"/>
      <c r="F37" s="60"/>
      <c r="G37" s="76">
        <f>G36</f>
        <v>14.48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41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>
        <f>Racks!D40</f>
        <v>100</v>
      </c>
      <c r="E40" s="37">
        <f>Racks!E40</f>
        <v>25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US Truss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7"/>
      <c r="E42" s="41">
        <v>3.16</v>
      </c>
      <c r="F42" s="37">
        <f>Racks!F42</f>
        <v>810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1">
        <v>3.16</v>
      </c>
      <c r="E43" s="7"/>
      <c r="F43" s="37">
        <f>Racks!F43</f>
        <v>811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Speedy1</v>
      </c>
      <c r="B44" s="1">
        <v>3</v>
      </c>
      <c r="C44" s="7"/>
      <c r="D44" s="41">
        <v>3.16</v>
      </c>
      <c r="E44" s="1">
        <v>3.16</v>
      </c>
      <c r="F44" s="37">
        <f>Racks!F44</f>
        <v>812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1.98</v>
      </c>
      <c r="D45" s="7"/>
      <c r="E45" s="41">
        <v>1.98</v>
      </c>
      <c r="F45" s="37">
        <f>Racks!F45</f>
        <v>710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5.13</v>
      </c>
      <c r="D46" s="1">
        <v>5.13</v>
      </c>
      <c r="E46" s="7"/>
      <c r="F46" s="37">
        <f>Racks!F46</f>
        <v>711</v>
      </c>
      <c r="G46" s="37">
        <f>Racks!G46</f>
        <v>307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5.13</v>
      </c>
      <c r="E47" s="1">
        <v>5.13</v>
      </c>
      <c r="F47" s="37">
        <f>Racks!F47</f>
        <v>712</v>
      </c>
      <c r="G47" s="37">
        <f>Racks!G47</f>
        <v>308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8"/>
      <c r="B48" s="1" t="s">
        <v>15</v>
      </c>
      <c r="C48" s="33">
        <f>SUM(C42:C47)</f>
        <v>13.43</v>
      </c>
      <c r="D48" s="34">
        <f>SUM(D42:D47)</f>
        <v>16.579999999999998</v>
      </c>
      <c r="E48" s="35">
        <f>SUM(E42:E47)</f>
        <v>13.43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9"/>
      <c r="B49" s="21" t="s">
        <v>14</v>
      </c>
      <c r="C49" s="82">
        <f>SUM(C48:E48)</f>
        <v>43.44</v>
      </c>
      <c r="D49" s="83"/>
      <c r="E49" s="83"/>
      <c r="F49" s="84"/>
      <c r="G49" s="72">
        <f>ROUNDUP(SUM(C48:E48)/3,2)</f>
        <v>14.48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8"/>
      <c r="B50" s="74" t="s">
        <v>42</v>
      </c>
      <c r="C50" s="58">
        <f>SUM(C37+C49)</f>
        <v>86.88</v>
      </c>
      <c r="D50" s="59"/>
      <c r="E50" s="59"/>
      <c r="F50" s="60"/>
      <c r="G50" s="58">
        <f>SUM(G37+G49)</f>
        <v>28.96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9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>
        <f>Racks!D52</f>
        <v>100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US Truss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2.88</v>
      </c>
      <c r="D54" s="7"/>
      <c r="E54" s="41">
        <v>2.88</v>
      </c>
      <c r="F54" s="45">
        <f>Racks!F54</f>
        <v>1</v>
      </c>
      <c r="G54" s="45">
        <f>Racks!G54</f>
        <v>101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1">
        <v>1.94</v>
      </c>
      <c r="E55" s="7"/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Speedy1</v>
      </c>
      <c r="B56" s="1">
        <v>3</v>
      </c>
      <c r="C56" s="7"/>
      <c r="D56" s="41">
        <v>1.94</v>
      </c>
      <c r="E56" s="1">
        <v>1.94</v>
      </c>
      <c r="F56" s="45">
        <f>Racks!F56</f>
        <v>402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1.32</v>
      </c>
      <c r="D57" s="7"/>
      <c r="E57" s="41">
        <v>1.32</v>
      </c>
      <c r="F57" s="45">
        <f>Racks!F57</f>
        <v>501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1.32</v>
      </c>
      <c r="D58" s="1">
        <v>1.32</v>
      </c>
      <c r="E58" s="7"/>
      <c r="F58" s="45">
        <f>Racks!F58</f>
        <v>502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8"/>
      <c r="B60" s="1" t="s">
        <v>15</v>
      </c>
      <c r="C60" s="33">
        <f>SUM(C54:C59)</f>
        <v>7.4600000000000009</v>
      </c>
      <c r="D60" s="34">
        <f>SUM(D54:D59)</f>
        <v>5.2</v>
      </c>
      <c r="E60" s="35">
        <f>SUM(E54:E59)</f>
        <v>6.1400000000000006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9"/>
      <c r="B61" s="21" t="s">
        <v>14</v>
      </c>
      <c r="C61" s="85">
        <f>SUM(C60:E60)</f>
        <v>18.8</v>
      </c>
      <c r="D61" s="86"/>
      <c r="E61" s="86"/>
      <c r="F61" s="87"/>
      <c r="G61" s="80">
        <f>ROUNDUP(SUM(C60:E60)/3,2)</f>
        <v>6.27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40</v>
      </c>
      <c r="C62" s="58">
        <f>C61</f>
        <v>18.8</v>
      </c>
      <c r="D62" s="59"/>
      <c r="E62" s="59"/>
      <c r="F62" s="60"/>
      <c r="G62" s="76">
        <f>G61</f>
        <v>6.27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41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>
        <f>Racks!D65</f>
        <v>100</v>
      </c>
      <c r="E65" s="37">
        <f>Racks!E65</f>
        <v>10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US Truss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7"/>
      <c r="E67" s="41">
        <v>1.76</v>
      </c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2.88</v>
      </c>
      <c r="D68" s="1">
        <v>2.88</v>
      </c>
      <c r="E68" s="7"/>
      <c r="F68" s="44">
        <f>Racks!F68</f>
        <v>3</v>
      </c>
      <c r="G68" s="44">
        <f>Racks!G68</f>
        <v>102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Speedy1</v>
      </c>
      <c r="B69" s="1">
        <v>3</v>
      </c>
      <c r="C69" s="7"/>
      <c r="D69" s="41">
        <v>1.94</v>
      </c>
      <c r="E69" s="1">
        <v>1.94</v>
      </c>
      <c r="F69" s="44">
        <f>Racks!F69</f>
        <v>403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1.32</v>
      </c>
      <c r="D71" s="1">
        <v>1.32</v>
      </c>
      <c r="E71" s="7"/>
      <c r="F71" s="44">
        <f>Racks!F71</f>
        <v>503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1.32</v>
      </c>
      <c r="E72" s="1">
        <v>1.32</v>
      </c>
      <c r="F72" s="44">
        <f>Racks!F72</f>
        <v>504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8"/>
      <c r="B73" s="1" t="s">
        <v>15</v>
      </c>
      <c r="C73" s="33">
        <f>SUM(C67:C72)</f>
        <v>5.96</v>
      </c>
      <c r="D73" s="34">
        <f>SUM(D67:D72)</f>
        <v>7.4600000000000009</v>
      </c>
      <c r="E73" s="35">
        <f>SUM(E67:E72)</f>
        <v>5.0200000000000005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9"/>
      <c r="B74" s="21" t="s">
        <v>14</v>
      </c>
      <c r="C74" s="82">
        <f>SUM(C73:E73)</f>
        <v>18.440000000000001</v>
      </c>
      <c r="D74" s="83"/>
      <c r="E74" s="83"/>
      <c r="F74" s="84"/>
      <c r="G74" s="72">
        <f>ROUNDUP(SUM(C73:E73)/3,2)</f>
        <v>6.1499999999999995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8"/>
      <c r="B75" s="74" t="s">
        <v>44</v>
      </c>
      <c r="C75" s="58">
        <f>SUM(C62+C74)</f>
        <v>37.24</v>
      </c>
      <c r="D75" s="59"/>
      <c r="E75" s="59"/>
      <c r="F75" s="60"/>
      <c r="G75" s="58">
        <f>SUM(G62+G74)</f>
        <v>12.419999999999998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9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>
        <f>Racks!D77</f>
        <v>100</v>
      </c>
      <c r="E77" s="37">
        <f>Racks!E77</f>
        <v>25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US Truss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7"/>
      <c r="E79" s="41">
        <v>0</v>
      </c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Speedy1</v>
      </c>
      <c r="B81" s="1">
        <v>3</v>
      </c>
      <c r="C81" s="7"/>
      <c r="D81" s="41">
        <v>2.88</v>
      </c>
      <c r="E81" s="1">
        <v>2.88</v>
      </c>
      <c r="F81" s="45">
        <f>Racks!F81</f>
        <v>4</v>
      </c>
      <c r="G81" s="45">
        <f>Racks!G81</f>
        <v>103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2.88</v>
      </c>
      <c r="D82" s="7"/>
      <c r="E82" s="41">
        <v>2.88</v>
      </c>
      <c r="F82" s="45">
        <f>Racks!F82</f>
        <v>5</v>
      </c>
      <c r="G82" s="45">
        <f>Racks!G82</f>
        <v>104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1.94</v>
      </c>
      <c r="D83" s="1">
        <v>1.94</v>
      </c>
      <c r="E83" s="7"/>
      <c r="F83" s="45">
        <f>Racks!F83</f>
        <v>404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8"/>
      <c r="B85" s="1" t="s">
        <v>15</v>
      </c>
      <c r="C85" s="33">
        <f>SUM(C79:C84)</f>
        <v>4.82</v>
      </c>
      <c r="D85" s="34">
        <f>SUM(D79:D84)</f>
        <v>6.58</v>
      </c>
      <c r="E85" s="35">
        <f>SUM(E79:E84)</f>
        <v>7.52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9"/>
      <c r="B86" s="21" t="s">
        <v>14</v>
      </c>
      <c r="C86" s="85">
        <f>SUM(C85:E85)</f>
        <v>18.920000000000002</v>
      </c>
      <c r="D86" s="86"/>
      <c r="E86" s="86"/>
      <c r="F86" s="87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40</v>
      </c>
      <c r="C87" s="58">
        <f>C86</f>
        <v>18.920000000000002</v>
      </c>
      <c r="D87" s="59"/>
      <c r="E87" s="59"/>
      <c r="F87" s="60"/>
      <c r="G87" s="76">
        <f>G86</f>
        <v>6.31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41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>
        <f>Racks!D90</f>
        <v>100</v>
      </c>
      <c r="E90" s="37">
        <f>Racks!E90</f>
        <v>25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>US Truss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1.32</v>
      </c>
      <c r="D93" s="1">
        <v>1.32</v>
      </c>
      <c r="E93" s="7"/>
      <c r="F93" s="37">
        <f>Racks!F93</f>
        <v>505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Speedy1</v>
      </c>
      <c r="B94" s="1">
        <v>3</v>
      </c>
      <c r="C94" s="7"/>
      <c r="D94" s="41">
        <v>1.32</v>
      </c>
      <c r="E94" s="1">
        <v>1.32</v>
      </c>
      <c r="F94" s="37">
        <f>Racks!F94</f>
        <v>506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1.94</v>
      </c>
      <c r="D95" s="7"/>
      <c r="E95" s="41">
        <v>1.94</v>
      </c>
      <c r="F95" s="37">
        <f>Racks!F95</f>
        <v>405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1.94</v>
      </c>
      <c r="D96" s="1">
        <v>1.94</v>
      </c>
      <c r="E96" s="7"/>
      <c r="F96" s="37">
        <f>Racks!F96</f>
        <v>406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2.88</v>
      </c>
      <c r="E97" s="1">
        <v>2.88</v>
      </c>
      <c r="F97" s="37">
        <f>Racks!F97</f>
        <v>7</v>
      </c>
      <c r="G97" s="37">
        <f>Racks!G97</f>
        <v>105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8"/>
      <c r="B98" s="1" t="s">
        <v>15</v>
      </c>
      <c r="C98" s="33">
        <f>SUM(C92:C97)</f>
        <v>5.1999999999999993</v>
      </c>
      <c r="D98" s="34">
        <f>SUM(D92:D97)</f>
        <v>7.46</v>
      </c>
      <c r="E98" s="35">
        <f>SUM(E92:E97)</f>
        <v>6.14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69"/>
      <c r="B99" s="21" t="s">
        <v>14</v>
      </c>
      <c r="C99" s="82">
        <f>SUM(C98:E98)</f>
        <v>18.8</v>
      </c>
      <c r="D99" s="83"/>
      <c r="E99" s="83"/>
      <c r="F99" s="84"/>
      <c r="G99" s="72">
        <f>ROUNDUP(SUM(C98:E98)/3,2)</f>
        <v>6.27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68"/>
      <c r="B100" s="74" t="s">
        <v>45</v>
      </c>
      <c r="C100" s="58">
        <f>SUM(C87+C99)</f>
        <v>37.72</v>
      </c>
      <c r="D100" s="59"/>
      <c r="E100" s="59"/>
      <c r="F100" s="60"/>
      <c r="G100" s="58">
        <f>SUM(G87+G99)</f>
        <v>12.579999999999998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69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192</v>
      </c>
      <c r="G102" s="93"/>
      <c r="H102" s="94"/>
      <c r="I102" s="95">
        <f>ROUND(SUM(C103:E103),2)</f>
        <v>248.72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16</v>
      </c>
      <c r="B103" s="89"/>
      <c r="C103" s="38">
        <f>ROUND(SUM(C10+C23+C35+C48+C60+C73+C85+C98), 2)</f>
        <v>83.46</v>
      </c>
      <c r="D103" s="39">
        <f>ROUND(SUM(D10+D23+D35+D48+D60+D73+D85+D98), 2)</f>
        <v>83.57</v>
      </c>
      <c r="E103" s="40">
        <f>ROUND(SUM(E10+E23+E35+E48+E60+E73+E85+E98), 2)</f>
        <v>81.69</v>
      </c>
      <c r="F103" s="97" t="s">
        <v>31</v>
      </c>
      <c r="G103" s="97"/>
      <c r="H103" s="97"/>
      <c r="I103" s="98">
        <v>47265</v>
      </c>
      <c r="J103" s="98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184</v>
      </c>
      <c r="B1" s="12" t="s">
        <v>55</v>
      </c>
      <c r="C1" s="12" t="s">
        <v>56</v>
      </c>
      <c r="D1" s="12" t="s">
        <v>69</v>
      </c>
      <c r="E1" s="12" t="s">
        <v>82</v>
      </c>
      <c r="F1" s="12" t="s">
        <v>95</v>
      </c>
      <c r="G1" s="12" t="s">
        <v>108</v>
      </c>
      <c r="H1" s="12" t="s">
        <v>121</v>
      </c>
    </row>
    <row r="2" spans="1:8">
      <c r="A2" s="12" t="s">
        <v>50</v>
      </c>
      <c r="B2" s="12" t="s">
        <v>57</v>
      </c>
      <c r="C2" s="12" t="s">
        <v>70</v>
      </c>
      <c r="D2" s="12" t="s">
        <v>83</v>
      </c>
      <c r="E2" s="12" t="s">
        <v>96</v>
      </c>
      <c r="F2" s="12" t="s">
        <v>109</v>
      </c>
      <c r="G2" s="12" t="s">
        <v>122</v>
      </c>
      <c r="H2" s="12" t="s">
        <v>134</v>
      </c>
    </row>
    <row r="3" spans="1:8">
      <c r="A3" s="12" t="s">
        <v>19</v>
      </c>
      <c r="B3" s="12" t="s">
        <v>58</v>
      </c>
      <c r="C3" s="12" t="s">
        <v>71</v>
      </c>
      <c r="D3" s="12" t="s">
        <v>84</v>
      </c>
      <c r="E3" s="12" t="s">
        <v>97</v>
      </c>
      <c r="F3" s="12" t="s">
        <v>110</v>
      </c>
      <c r="G3" s="12" t="s">
        <v>123</v>
      </c>
      <c r="H3" s="12" t="s">
        <v>135</v>
      </c>
    </row>
    <row r="4" spans="1:8">
      <c r="A4" s="12" t="s">
        <v>49</v>
      </c>
      <c r="B4" s="12" t="s">
        <v>59</v>
      </c>
      <c r="C4" s="12" t="s">
        <v>72</v>
      </c>
      <c r="D4" s="12" t="s">
        <v>85</v>
      </c>
      <c r="E4" s="12" t="s">
        <v>98</v>
      </c>
      <c r="F4" s="12" t="s">
        <v>111</v>
      </c>
      <c r="G4" s="12" t="s">
        <v>124</v>
      </c>
      <c r="H4" s="12" t="s">
        <v>136</v>
      </c>
    </row>
    <row r="5" spans="1:8">
      <c r="A5" s="12" t="s">
        <v>21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51</v>
      </c>
      <c r="B6" s="12" t="s">
        <v>62</v>
      </c>
      <c r="C6" s="12" t="s">
        <v>75</v>
      </c>
      <c r="D6" s="12" t="s">
        <v>88</v>
      </c>
      <c r="E6" s="12" t="s">
        <v>101</v>
      </c>
      <c r="F6" s="12" t="s">
        <v>114</v>
      </c>
      <c r="G6" s="12" t="s">
        <v>127</v>
      </c>
      <c r="H6" s="12" t="s">
        <v>139</v>
      </c>
    </row>
    <row r="7" spans="1:8">
      <c r="A7" s="12" t="s">
        <v>23</v>
      </c>
      <c r="B7" s="12" t="s">
        <v>61</v>
      </c>
      <c r="C7" s="12" t="s">
        <v>74</v>
      </c>
      <c r="D7" s="12" t="s">
        <v>87</v>
      </c>
      <c r="E7" s="12" t="s">
        <v>100</v>
      </c>
      <c r="F7" s="12" t="s">
        <v>113</v>
      </c>
      <c r="G7" s="12" t="s">
        <v>126</v>
      </c>
      <c r="H7" s="12" t="s">
        <v>138</v>
      </c>
    </row>
    <row r="8" spans="1:8">
      <c r="A8" s="12" t="s">
        <v>52</v>
      </c>
      <c r="B8" s="12" t="s">
        <v>63</v>
      </c>
      <c r="C8" s="12" t="s">
        <v>76</v>
      </c>
      <c r="D8" s="12" t="s">
        <v>89</v>
      </c>
      <c r="E8" s="12" t="s">
        <v>102</v>
      </c>
      <c r="F8" s="12" t="s">
        <v>115</v>
      </c>
      <c r="G8" s="12" t="s">
        <v>128</v>
      </c>
      <c r="H8" s="12" t="s">
        <v>140</v>
      </c>
    </row>
    <row r="9" spans="1:8">
      <c r="A9" s="12" t="s">
        <v>25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53</v>
      </c>
      <c r="B10" s="12" t="s">
        <v>65</v>
      </c>
      <c r="C10" s="12" t="s">
        <v>78</v>
      </c>
      <c r="D10" s="12" t="s">
        <v>91</v>
      </c>
      <c r="E10" s="12" t="s">
        <v>104</v>
      </c>
      <c r="F10" s="12" t="s">
        <v>117</v>
      </c>
      <c r="G10" s="12" t="s">
        <v>130</v>
      </c>
      <c r="H10" s="12" t="s">
        <v>142</v>
      </c>
    </row>
    <row r="11" spans="1:8">
      <c r="A11" s="12" t="s">
        <v>54</v>
      </c>
      <c r="B11" s="12" t="s">
        <v>66</v>
      </c>
      <c r="C11" s="12" t="s">
        <v>79</v>
      </c>
      <c r="D11" s="12" t="s">
        <v>92</v>
      </c>
      <c r="E11" s="12" t="s">
        <v>105</v>
      </c>
      <c r="F11" s="12" t="s">
        <v>118</v>
      </c>
      <c r="G11" s="12" t="s">
        <v>131</v>
      </c>
      <c r="H11" s="12" t="s">
        <v>143</v>
      </c>
    </row>
    <row r="12" spans="1:8">
      <c r="A12" s="12" t="s">
        <v>28</v>
      </c>
      <c r="B12" s="12" t="s">
        <v>68</v>
      </c>
      <c r="C12" s="12" t="s">
        <v>81</v>
      </c>
      <c r="D12" s="12" t="s">
        <v>94</v>
      </c>
      <c r="E12" s="12" t="s">
        <v>107</v>
      </c>
      <c r="F12" s="12" t="s">
        <v>120</v>
      </c>
      <c r="G12" s="12" t="s">
        <v>133</v>
      </c>
      <c r="H12" s="12" t="s">
        <v>145</v>
      </c>
    </row>
    <row r="13" spans="1:8">
      <c r="A13" s="12" t="s">
        <v>27</v>
      </c>
      <c r="B13" s="12" t="s">
        <v>67</v>
      </c>
      <c r="C13" s="12" t="s">
        <v>80</v>
      </c>
      <c r="D13" s="12" t="s">
        <v>93</v>
      </c>
      <c r="E13" s="12" t="s">
        <v>106</v>
      </c>
      <c r="F13" s="12" t="s">
        <v>119</v>
      </c>
      <c r="G13" s="12" t="s">
        <v>132</v>
      </c>
      <c r="H13" s="12" t="s">
        <v>144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146</v>
      </c>
    </row>
    <row r="2" spans="1:1" ht="27">
      <c r="A2" s="12" t="s">
        <v>50</v>
      </c>
    </row>
    <row r="3" spans="1:1" ht="27">
      <c r="A3" s="12" t="s">
        <v>19</v>
      </c>
    </row>
    <row r="4" spans="1:1" ht="27">
      <c r="A4" s="12" t="s">
        <v>49</v>
      </c>
    </row>
    <row r="5" spans="1:1" ht="27">
      <c r="A5" s="12" t="s">
        <v>21</v>
      </c>
    </row>
    <row r="6" spans="1:1" ht="27">
      <c r="A6" s="12" t="s">
        <v>23</v>
      </c>
    </row>
    <row r="7" spans="1:1" ht="27">
      <c r="A7" s="12" t="s">
        <v>51</v>
      </c>
    </row>
    <row r="8" spans="1:1" ht="27">
      <c r="A8" s="12" t="s">
        <v>52</v>
      </c>
    </row>
    <row r="9" spans="1:1" ht="27">
      <c r="A9" s="12" t="s">
        <v>25</v>
      </c>
    </row>
    <row r="10" spans="1:1" ht="27">
      <c r="A10" s="12" t="s">
        <v>53</v>
      </c>
    </row>
    <row r="11" spans="1:1" ht="27">
      <c r="A11" s="12" t="s">
        <v>54</v>
      </c>
    </row>
    <row r="12" spans="1:1" ht="27">
      <c r="A12" s="12" t="s">
        <v>27</v>
      </c>
    </row>
    <row r="13" spans="1:1" ht="27">
      <c r="A13" s="12" t="s">
        <v>28</v>
      </c>
    </row>
    <row r="14" spans="1:1" ht="27">
      <c r="A14" s="12" t="s">
        <v>57</v>
      </c>
    </row>
    <row r="15" spans="1:1" ht="27">
      <c r="A15" s="12" t="s">
        <v>58</v>
      </c>
    </row>
    <row r="16" spans="1:1" ht="27">
      <c r="A16" s="12" t="s">
        <v>59</v>
      </c>
    </row>
    <row r="17" spans="1:1" ht="27">
      <c r="A17" s="12" t="s">
        <v>60</v>
      </c>
    </row>
    <row r="18" spans="1:1" ht="27">
      <c r="A18" s="12" t="s">
        <v>61</v>
      </c>
    </row>
    <row r="19" spans="1:1" ht="27">
      <c r="A19" s="12" t="s">
        <v>62</v>
      </c>
    </row>
    <row r="20" spans="1:1" ht="27">
      <c r="A20" s="12" t="s">
        <v>63</v>
      </c>
    </row>
    <row r="21" spans="1:1" ht="27">
      <c r="A21" s="12" t="s">
        <v>64</v>
      </c>
    </row>
    <row r="22" spans="1:1" ht="27">
      <c r="A22" s="12" t="s">
        <v>65</v>
      </c>
    </row>
    <row r="23" spans="1:1" ht="27">
      <c r="A23" s="12" t="s">
        <v>66</v>
      </c>
    </row>
    <row r="24" spans="1:1" ht="27">
      <c r="A24" s="12" t="s">
        <v>67</v>
      </c>
    </row>
    <row r="25" spans="1:1" ht="27">
      <c r="A25" s="12" t="s">
        <v>68</v>
      </c>
    </row>
    <row r="26" spans="1:1" ht="27">
      <c r="A26" s="12" t="s">
        <v>70</v>
      </c>
    </row>
    <row r="27" spans="1:1" ht="27">
      <c r="A27" s="12" t="s">
        <v>71</v>
      </c>
    </row>
    <row r="28" spans="1:1" ht="27">
      <c r="A28" s="12" t="s">
        <v>72</v>
      </c>
    </row>
    <row r="29" spans="1:1" ht="27">
      <c r="A29" s="12" t="s">
        <v>73</v>
      </c>
    </row>
    <row r="30" spans="1:1" ht="27">
      <c r="A30" s="12" t="s">
        <v>74</v>
      </c>
    </row>
    <row r="31" spans="1:1" ht="27">
      <c r="A31" s="12" t="s">
        <v>75</v>
      </c>
    </row>
    <row r="32" spans="1:1" ht="27">
      <c r="A32" s="12" t="s">
        <v>76</v>
      </c>
    </row>
    <row r="33" spans="1:1" ht="27">
      <c r="A33" s="12" t="s">
        <v>77</v>
      </c>
    </row>
    <row r="34" spans="1:1" ht="27">
      <c r="A34" s="12" t="s">
        <v>78</v>
      </c>
    </row>
    <row r="35" spans="1:1" ht="27">
      <c r="A35" s="12" t="s">
        <v>79</v>
      </c>
    </row>
    <row r="36" spans="1:1" ht="27">
      <c r="A36" s="12" t="s">
        <v>80</v>
      </c>
    </row>
    <row r="37" spans="1:1" ht="27">
      <c r="A37" s="12" t="s">
        <v>81</v>
      </c>
    </row>
    <row r="38" spans="1:1" ht="27">
      <c r="A38" s="12" t="s">
        <v>83</v>
      </c>
    </row>
    <row r="39" spans="1:1" ht="27">
      <c r="A39" s="12" t="s">
        <v>84</v>
      </c>
    </row>
    <row r="40" spans="1:1" ht="27">
      <c r="A40" s="12" t="s">
        <v>85</v>
      </c>
    </row>
    <row r="41" spans="1:1" ht="27">
      <c r="A41" s="12" t="s">
        <v>86</v>
      </c>
    </row>
    <row r="42" spans="1:1" ht="27">
      <c r="A42" s="12" t="s">
        <v>87</v>
      </c>
    </row>
    <row r="43" spans="1:1" ht="27">
      <c r="A43" s="12" t="s">
        <v>88</v>
      </c>
    </row>
    <row r="44" spans="1:1" ht="27">
      <c r="A44" s="12" t="s">
        <v>89</v>
      </c>
    </row>
    <row r="45" spans="1:1" ht="27">
      <c r="A45" s="12" t="s">
        <v>90</v>
      </c>
    </row>
    <row r="46" spans="1:1" ht="27">
      <c r="A46" s="12" t="s">
        <v>91</v>
      </c>
    </row>
    <row r="47" spans="1:1" ht="27">
      <c r="A47" s="12" t="s">
        <v>92</v>
      </c>
    </row>
    <row r="48" spans="1:1" ht="27">
      <c r="A48" s="12" t="s">
        <v>93</v>
      </c>
    </row>
    <row r="49" spans="1:1" ht="27">
      <c r="A49" s="12" t="s">
        <v>94</v>
      </c>
    </row>
    <row r="50" spans="1:1" ht="27">
      <c r="A50" s="12" t="s">
        <v>96</v>
      </c>
    </row>
    <row r="51" spans="1:1" ht="27">
      <c r="A51" s="12" t="s">
        <v>97</v>
      </c>
    </row>
    <row r="52" spans="1:1" ht="27">
      <c r="A52" s="12" t="s">
        <v>98</v>
      </c>
    </row>
    <row r="53" spans="1:1" ht="27">
      <c r="A53" s="12" t="s">
        <v>99</v>
      </c>
    </row>
    <row r="54" spans="1:1" ht="27">
      <c r="A54" s="12" t="s">
        <v>100</v>
      </c>
    </row>
    <row r="55" spans="1:1" ht="27">
      <c r="A55" s="12" t="s">
        <v>101</v>
      </c>
    </row>
    <row r="56" spans="1:1" ht="27">
      <c r="A56" s="12" t="s">
        <v>102</v>
      </c>
    </row>
    <row r="57" spans="1:1" ht="27">
      <c r="A57" s="12" t="s">
        <v>103</v>
      </c>
    </row>
    <row r="58" spans="1:1" ht="27">
      <c r="A58" s="12" t="s">
        <v>104</v>
      </c>
    </row>
    <row r="59" spans="1:1" ht="27">
      <c r="A59" s="12" t="s">
        <v>105</v>
      </c>
    </row>
    <row r="60" spans="1:1" ht="27">
      <c r="A60" s="12" t="s">
        <v>106</v>
      </c>
    </row>
    <row r="61" spans="1:1" ht="27">
      <c r="A61" s="12" t="s">
        <v>107</v>
      </c>
    </row>
    <row r="62" spans="1:1" ht="27">
      <c r="A62" s="12" t="s">
        <v>109</v>
      </c>
    </row>
    <row r="63" spans="1:1" ht="27">
      <c r="A63" s="12" t="s">
        <v>110</v>
      </c>
    </row>
    <row r="64" spans="1:1" ht="27">
      <c r="A64" s="12" t="s">
        <v>111</v>
      </c>
    </row>
    <row r="65" spans="1:1" ht="27">
      <c r="A65" s="12" t="s">
        <v>112</v>
      </c>
    </row>
    <row r="66" spans="1:1" ht="27">
      <c r="A66" s="12" t="s">
        <v>113</v>
      </c>
    </row>
    <row r="67" spans="1:1" ht="27">
      <c r="A67" s="12" t="s">
        <v>114</v>
      </c>
    </row>
    <row r="68" spans="1:1" ht="27">
      <c r="A68" s="12" t="s">
        <v>115</v>
      </c>
    </row>
    <row r="69" spans="1:1" ht="27">
      <c r="A69" s="12" t="s">
        <v>116</v>
      </c>
    </row>
    <row r="70" spans="1:1" ht="27">
      <c r="A70" s="12" t="s">
        <v>117</v>
      </c>
    </row>
    <row r="71" spans="1:1" ht="27">
      <c r="A71" s="12" t="s">
        <v>118</v>
      </c>
    </row>
    <row r="72" spans="1:1" ht="27">
      <c r="A72" s="12" t="s">
        <v>119</v>
      </c>
    </row>
    <row r="73" spans="1:1" ht="27">
      <c r="A73" s="12" t="s">
        <v>120</v>
      </c>
    </row>
    <row r="74" spans="1:1" ht="27">
      <c r="A74" s="12" t="s">
        <v>122</v>
      </c>
    </row>
    <row r="75" spans="1:1" ht="27">
      <c r="A75" s="12" t="s">
        <v>123</v>
      </c>
    </row>
    <row r="76" spans="1:1" ht="27">
      <c r="A76" s="12" t="s">
        <v>124</v>
      </c>
    </row>
    <row r="77" spans="1:1" ht="27">
      <c r="A77" s="12" t="s">
        <v>125</v>
      </c>
    </row>
    <row r="78" spans="1:1" ht="27">
      <c r="A78" s="12" t="s">
        <v>126</v>
      </c>
    </row>
    <row r="79" spans="1:1" ht="27">
      <c r="A79" s="12" t="s">
        <v>127</v>
      </c>
    </row>
    <row r="80" spans="1:1" ht="27">
      <c r="A80" s="12" t="s">
        <v>128</v>
      </c>
    </row>
    <row r="81" spans="1:1" ht="27">
      <c r="A81" s="12" t="s">
        <v>129</v>
      </c>
    </row>
    <row r="82" spans="1:1" ht="27">
      <c r="A82" s="12" t="s">
        <v>130</v>
      </c>
    </row>
    <row r="83" spans="1:1" ht="27">
      <c r="A83" s="12" t="s">
        <v>131</v>
      </c>
    </row>
    <row r="84" spans="1:1" ht="27">
      <c r="A84" s="12" t="s">
        <v>132</v>
      </c>
    </row>
    <row r="85" spans="1:1" ht="27">
      <c r="A85" s="12" t="s">
        <v>133</v>
      </c>
    </row>
    <row r="86" spans="1:1" ht="27">
      <c r="A86" s="12" t="s">
        <v>134</v>
      </c>
    </row>
    <row r="87" spans="1:1" ht="27">
      <c r="A87" s="12" t="s">
        <v>135</v>
      </c>
    </row>
    <row r="88" spans="1:1" ht="27">
      <c r="A88" s="12" t="s">
        <v>136</v>
      </c>
    </row>
    <row r="89" spans="1:1" ht="27">
      <c r="A89" s="12" t="s">
        <v>137</v>
      </c>
    </row>
    <row r="90" spans="1:1" ht="27">
      <c r="A90" s="12" t="s">
        <v>138</v>
      </c>
    </row>
    <row r="91" spans="1:1" ht="27">
      <c r="A91" s="12" t="s">
        <v>139</v>
      </c>
    </row>
    <row r="92" spans="1:1" ht="27">
      <c r="A92" s="12" t="s">
        <v>140</v>
      </c>
    </row>
    <row r="93" spans="1:1" ht="27">
      <c r="A93" s="12" t="s">
        <v>141</v>
      </c>
    </row>
    <row r="94" spans="1:1" ht="27">
      <c r="A94" s="12" t="s">
        <v>142</v>
      </c>
    </row>
    <row r="95" spans="1:1" ht="27">
      <c r="A95" s="12" t="s">
        <v>143</v>
      </c>
    </row>
    <row r="96" spans="1:1" ht="27">
      <c r="A96" s="12" t="s">
        <v>144</v>
      </c>
    </row>
    <row r="97" spans="1:1" ht="27">
      <c r="A97" s="12" t="s">
        <v>145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184</v>
      </c>
      <c r="B1" s="12" t="s">
        <v>55</v>
      </c>
      <c r="C1" s="12" t="s">
        <v>56</v>
      </c>
      <c r="D1" s="12" t="s">
        <v>69</v>
      </c>
      <c r="E1" s="12" t="s">
        <v>82</v>
      </c>
      <c r="F1" s="12" t="s">
        <v>95</v>
      </c>
      <c r="G1" s="12" t="s">
        <v>108</v>
      </c>
      <c r="H1" s="12" t="s">
        <v>121</v>
      </c>
    </row>
    <row r="2" spans="1:8">
      <c r="A2" s="12" t="s">
        <v>50</v>
      </c>
      <c r="B2" s="12" t="s">
        <v>57</v>
      </c>
      <c r="C2" s="12" t="s">
        <v>70</v>
      </c>
      <c r="D2" s="12" t="s">
        <v>83</v>
      </c>
      <c r="E2" s="12" t="s">
        <v>96</v>
      </c>
      <c r="F2" s="12" t="s">
        <v>109</v>
      </c>
      <c r="G2" s="12" t="s">
        <v>122</v>
      </c>
      <c r="H2" s="12" t="s">
        <v>134</v>
      </c>
    </row>
    <row r="3" spans="1:8">
      <c r="A3" s="12" t="s">
        <v>19</v>
      </c>
      <c r="B3" s="12" t="s">
        <v>58</v>
      </c>
      <c r="C3" s="12" t="s">
        <v>71</v>
      </c>
      <c r="D3" s="12" t="s">
        <v>84</v>
      </c>
      <c r="E3" s="12" t="s">
        <v>97</v>
      </c>
      <c r="F3" s="12" t="s">
        <v>110</v>
      </c>
      <c r="G3" s="12" t="s">
        <v>123</v>
      </c>
      <c r="H3" s="12" t="s">
        <v>135</v>
      </c>
    </row>
    <row r="4" spans="1:8">
      <c r="A4" s="12" t="s">
        <v>22</v>
      </c>
      <c r="B4" s="12" t="s">
        <v>148</v>
      </c>
      <c r="C4" s="12" t="s">
        <v>151</v>
      </c>
      <c r="D4" s="12" t="s">
        <v>154</v>
      </c>
      <c r="E4" s="12" t="s">
        <v>157</v>
      </c>
      <c r="F4" s="12" t="s">
        <v>160</v>
      </c>
      <c r="G4" s="12" t="s">
        <v>163</v>
      </c>
      <c r="H4" s="12" t="s">
        <v>166</v>
      </c>
    </row>
    <row r="5" spans="1:8">
      <c r="A5" s="12" t="s">
        <v>49</v>
      </c>
      <c r="B5" s="12" t="s">
        <v>59</v>
      </c>
      <c r="C5" s="12" t="s">
        <v>72</v>
      </c>
      <c r="D5" s="12" t="s">
        <v>85</v>
      </c>
      <c r="E5" s="12" t="s">
        <v>98</v>
      </c>
      <c r="F5" s="12" t="s">
        <v>111</v>
      </c>
      <c r="G5" s="12" t="s">
        <v>124</v>
      </c>
      <c r="H5" s="12" t="s">
        <v>136</v>
      </c>
    </row>
    <row r="6" spans="1:8">
      <c r="A6" s="12" t="s">
        <v>51</v>
      </c>
      <c r="B6" s="12" t="s">
        <v>62</v>
      </c>
      <c r="C6" s="12" t="s">
        <v>75</v>
      </c>
      <c r="D6" s="12" t="s">
        <v>88</v>
      </c>
      <c r="E6" s="12" t="s">
        <v>101</v>
      </c>
      <c r="F6" s="12" t="s">
        <v>114</v>
      </c>
      <c r="G6" s="12" t="s">
        <v>127</v>
      </c>
      <c r="H6" s="12" t="s">
        <v>139</v>
      </c>
    </row>
    <row r="7" spans="1:8">
      <c r="A7" s="12" t="s">
        <v>23</v>
      </c>
      <c r="B7" s="12" t="s">
        <v>61</v>
      </c>
      <c r="C7" s="12" t="s">
        <v>74</v>
      </c>
      <c r="D7" s="12" t="s">
        <v>87</v>
      </c>
      <c r="E7" s="12" t="s">
        <v>100</v>
      </c>
      <c r="F7" s="12" t="s">
        <v>113</v>
      </c>
      <c r="G7" s="12" t="s">
        <v>126</v>
      </c>
      <c r="H7" s="12" t="s">
        <v>138</v>
      </c>
    </row>
    <row r="8" spans="1:8">
      <c r="A8" s="12" t="s">
        <v>26</v>
      </c>
      <c r="B8" s="12" t="s">
        <v>149</v>
      </c>
      <c r="C8" s="12" t="s">
        <v>152</v>
      </c>
      <c r="D8" s="12" t="s">
        <v>155</v>
      </c>
      <c r="E8" s="12" t="s">
        <v>158</v>
      </c>
      <c r="F8" s="12" t="s">
        <v>161</v>
      </c>
      <c r="G8" s="12" t="s">
        <v>164</v>
      </c>
      <c r="H8" s="12" t="s">
        <v>167</v>
      </c>
    </row>
    <row r="9" spans="1:8">
      <c r="A9" s="12" t="s">
        <v>52</v>
      </c>
      <c r="B9" s="12" t="s">
        <v>63</v>
      </c>
      <c r="C9" s="12" t="s">
        <v>76</v>
      </c>
      <c r="D9" s="12" t="s">
        <v>89</v>
      </c>
      <c r="E9" s="12" t="s">
        <v>102</v>
      </c>
      <c r="F9" s="12" t="s">
        <v>115</v>
      </c>
      <c r="G9" s="12" t="s">
        <v>128</v>
      </c>
      <c r="H9" s="12" t="s">
        <v>140</v>
      </c>
    </row>
    <row r="10" spans="1:8">
      <c r="A10" s="12" t="s">
        <v>53</v>
      </c>
      <c r="B10" s="12" t="s">
        <v>65</v>
      </c>
      <c r="C10" s="12" t="s">
        <v>78</v>
      </c>
      <c r="D10" s="12" t="s">
        <v>91</v>
      </c>
      <c r="E10" s="12" t="s">
        <v>104</v>
      </c>
      <c r="F10" s="12" t="s">
        <v>117</v>
      </c>
      <c r="G10" s="12" t="s">
        <v>130</v>
      </c>
      <c r="H10" s="12" t="s">
        <v>142</v>
      </c>
    </row>
    <row r="11" spans="1:8">
      <c r="A11" s="12" t="s">
        <v>54</v>
      </c>
      <c r="B11" s="12" t="s">
        <v>66</v>
      </c>
      <c r="C11" s="12" t="s">
        <v>79</v>
      </c>
      <c r="D11" s="12" t="s">
        <v>92</v>
      </c>
      <c r="E11" s="12" t="s">
        <v>105</v>
      </c>
      <c r="F11" s="12" t="s">
        <v>118</v>
      </c>
      <c r="G11" s="12" t="s">
        <v>131</v>
      </c>
      <c r="H11" s="12" t="s">
        <v>143</v>
      </c>
    </row>
    <row r="12" spans="1:8">
      <c r="A12" s="12" t="s">
        <v>147</v>
      </c>
      <c r="B12" s="12" t="s">
        <v>150</v>
      </c>
      <c r="C12" s="12" t="s">
        <v>153</v>
      </c>
      <c r="D12" s="12" t="s">
        <v>156</v>
      </c>
      <c r="E12" s="12" t="s">
        <v>159</v>
      </c>
      <c r="F12" s="12" t="s">
        <v>162</v>
      </c>
      <c r="G12" s="12" t="s">
        <v>165</v>
      </c>
      <c r="H12" s="12" t="s">
        <v>168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topLeftCell="A79" workbookViewId="0"/>
  </sheetViews>
  <sheetFormatPr baseColWidth="10" defaultRowHeight="27"/>
  <cols>
    <col min="1" max="16384" width="10.83203125" style="12"/>
  </cols>
  <sheetData>
    <row r="1" spans="1:1">
      <c r="A1" s="12" t="s">
        <v>146</v>
      </c>
    </row>
    <row r="2" spans="1:1">
      <c r="A2" s="12" t="s">
        <v>50</v>
      </c>
    </row>
    <row r="3" spans="1:1">
      <c r="A3" s="12" t="s">
        <v>19</v>
      </c>
    </row>
    <row r="4" spans="1:1">
      <c r="A4" s="12" t="s">
        <v>22</v>
      </c>
    </row>
    <row r="5" spans="1:1">
      <c r="A5" s="12" t="s">
        <v>49</v>
      </c>
    </row>
    <row r="6" spans="1:1">
      <c r="A6" s="12" t="s">
        <v>51</v>
      </c>
    </row>
    <row r="7" spans="1:1">
      <c r="A7" s="12" t="s">
        <v>23</v>
      </c>
    </row>
    <row r="8" spans="1:1">
      <c r="A8" s="12" t="s">
        <v>26</v>
      </c>
    </row>
    <row r="9" spans="1:1">
      <c r="A9" s="12" t="s">
        <v>52</v>
      </c>
    </row>
    <row r="10" spans="1:1">
      <c r="A10" s="12" t="s">
        <v>53</v>
      </c>
    </row>
    <row r="11" spans="1:1">
      <c r="A11" s="12" t="s">
        <v>54</v>
      </c>
    </row>
    <row r="12" spans="1:1">
      <c r="A12" s="12" t="s">
        <v>147</v>
      </c>
    </row>
    <row r="13" spans="1:1">
      <c r="A13" s="12" t="s">
        <v>28</v>
      </c>
    </row>
    <row r="14" spans="1:1">
      <c r="A14" s="12" t="s">
        <v>57</v>
      </c>
    </row>
    <row r="15" spans="1:1">
      <c r="A15" s="12" t="s">
        <v>58</v>
      </c>
    </row>
    <row r="16" spans="1:1">
      <c r="A16" s="12" t="s">
        <v>148</v>
      </c>
    </row>
    <row r="17" spans="1:1">
      <c r="A17" s="12" t="s">
        <v>59</v>
      </c>
    </row>
    <row r="18" spans="1:1">
      <c r="A18" s="12" t="s">
        <v>62</v>
      </c>
    </row>
    <row r="19" spans="1:1">
      <c r="A19" s="12" t="s">
        <v>61</v>
      </c>
    </row>
    <row r="20" spans="1:1">
      <c r="A20" s="12" t="s">
        <v>149</v>
      </c>
    </row>
    <row r="21" spans="1:1">
      <c r="A21" s="12" t="s">
        <v>63</v>
      </c>
    </row>
    <row r="22" spans="1:1">
      <c r="A22" s="12" t="s">
        <v>65</v>
      </c>
    </row>
    <row r="23" spans="1:1">
      <c r="A23" s="12" t="s">
        <v>66</v>
      </c>
    </row>
    <row r="24" spans="1:1">
      <c r="A24" s="12" t="s">
        <v>150</v>
      </c>
    </row>
    <row r="25" spans="1:1">
      <c r="A25" s="12" t="s">
        <v>68</v>
      </c>
    </row>
    <row r="26" spans="1:1">
      <c r="A26" s="12" t="s">
        <v>70</v>
      </c>
    </row>
    <row r="27" spans="1:1">
      <c r="A27" s="12" t="s">
        <v>71</v>
      </c>
    </row>
    <row r="28" spans="1:1">
      <c r="A28" s="12" t="s">
        <v>151</v>
      </c>
    </row>
    <row r="29" spans="1:1">
      <c r="A29" s="12" t="s">
        <v>72</v>
      </c>
    </row>
    <row r="30" spans="1:1">
      <c r="A30" s="12" t="s">
        <v>75</v>
      </c>
    </row>
    <row r="31" spans="1:1">
      <c r="A31" s="12" t="s">
        <v>74</v>
      </c>
    </row>
    <row r="32" spans="1:1">
      <c r="A32" s="12" t="s">
        <v>152</v>
      </c>
    </row>
    <row r="33" spans="1:1">
      <c r="A33" s="12" t="s">
        <v>76</v>
      </c>
    </row>
    <row r="34" spans="1:1">
      <c r="A34" s="12" t="s">
        <v>78</v>
      </c>
    </row>
    <row r="35" spans="1:1">
      <c r="A35" s="12" t="s">
        <v>79</v>
      </c>
    </row>
    <row r="36" spans="1:1">
      <c r="A36" s="12" t="s">
        <v>153</v>
      </c>
    </row>
    <row r="37" spans="1:1">
      <c r="A37" s="12" t="s">
        <v>81</v>
      </c>
    </row>
    <row r="38" spans="1:1">
      <c r="A38" s="12" t="s">
        <v>83</v>
      </c>
    </row>
    <row r="39" spans="1:1">
      <c r="A39" s="12" t="s">
        <v>84</v>
      </c>
    </row>
    <row r="40" spans="1:1">
      <c r="A40" s="12" t="s">
        <v>154</v>
      </c>
    </row>
    <row r="41" spans="1:1">
      <c r="A41" s="12" t="s">
        <v>85</v>
      </c>
    </row>
    <row r="42" spans="1:1">
      <c r="A42" s="12" t="s">
        <v>88</v>
      </c>
    </row>
    <row r="43" spans="1:1">
      <c r="A43" s="12" t="s">
        <v>87</v>
      </c>
    </row>
    <row r="44" spans="1:1">
      <c r="A44" s="12" t="s">
        <v>155</v>
      </c>
    </row>
    <row r="45" spans="1:1">
      <c r="A45" s="12" t="s">
        <v>89</v>
      </c>
    </row>
    <row r="46" spans="1:1">
      <c r="A46" s="12" t="s">
        <v>91</v>
      </c>
    </row>
    <row r="47" spans="1:1">
      <c r="A47" s="12" t="s">
        <v>92</v>
      </c>
    </row>
    <row r="48" spans="1:1">
      <c r="A48" s="12" t="s">
        <v>156</v>
      </c>
    </row>
    <row r="49" spans="1:1">
      <c r="A49" s="12" t="s">
        <v>94</v>
      </c>
    </row>
    <row r="50" spans="1:1">
      <c r="A50" s="12" t="s">
        <v>96</v>
      </c>
    </row>
    <row r="51" spans="1:1">
      <c r="A51" s="12" t="s">
        <v>97</v>
      </c>
    </row>
    <row r="52" spans="1:1">
      <c r="A52" s="12" t="s">
        <v>157</v>
      </c>
    </row>
    <row r="53" spans="1:1">
      <c r="A53" s="12" t="s">
        <v>98</v>
      </c>
    </row>
    <row r="54" spans="1:1">
      <c r="A54" s="12" t="s">
        <v>101</v>
      </c>
    </row>
    <row r="55" spans="1:1">
      <c r="A55" s="12" t="s">
        <v>100</v>
      </c>
    </row>
    <row r="56" spans="1:1">
      <c r="A56" s="12" t="s">
        <v>158</v>
      </c>
    </row>
    <row r="57" spans="1:1">
      <c r="A57" s="12" t="s">
        <v>102</v>
      </c>
    </row>
    <row r="58" spans="1:1">
      <c r="A58" s="12" t="s">
        <v>104</v>
      </c>
    </row>
    <row r="59" spans="1:1">
      <c r="A59" s="12" t="s">
        <v>105</v>
      </c>
    </row>
    <row r="60" spans="1:1">
      <c r="A60" s="12" t="s">
        <v>159</v>
      </c>
    </row>
    <row r="61" spans="1:1">
      <c r="A61" s="12" t="s">
        <v>107</v>
      </c>
    </row>
    <row r="62" spans="1:1">
      <c r="A62" s="12" t="s">
        <v>109</v>
      </c>
    </row>
    <row r="63" spans="1:1">
      <c r="A63" s="12" t="s">
        <v>110</v>
      </c>
    </row>
    <row r="64" spans="1:1">
      <c r="A64" s="12" t="s">
        <v>160</v>
      </c>
    </row>
    <row r="65" spans="1:1">
      <c r="A65" s="12" t="s">
        <v>111</v>
      </c>
    </row>
    <row r="66" spans="1:1">
      <c r="A66" s="12" t="s">
        <v>114</v>
      </c>
    </row>
    <row r="67" spans="1:1">
      <c r="A67" s="12" t="s">
        <v>113</v>
      </c>
    </row>
    <row r="68" spans="1:1">
      <c r="A68" s="12" t="s">
        <v>161</v>
      </c>
    </row>
    <row r="69" spans="1:1">
      <c r="A69" s="12" t="s">
        <v>115</v>
      </c>
    </row>
    <row r="70" spans="1:1">
      <c r="A70" s="12" t="s">
        <v>117</v>
      </c>
    </row>
    <row r="71" spans="1:1">
      <c r="A71" s="12" t="s">
        <v>118</v>
      </c>
    </row>
    <row r="72" spans="1:1">
      <c r="A72" s="12" t="s">
        <v>162</v>
      </c>
    </row>
    <row r="73" spans="1:1">
      <c r="A73" s="12" t="s">
        <v>120</v>
      </c>
    </row>
    <row r="74" spans="1:1">
      <c r="A74" s="12" t="s">
        <v>122</v>
      </c>
    </row>
    <row r="75" spans="1:1">
      <c r="A75" s="12" t="s">
        <v>123</v>
      </c>
    </row>
    <row r="76" spans="1:1">
      <c r="A76" s="12" t="s">
        <v>163</v>
      </c>
    </row>
    <row r="77" spans="1:1">
      <c r="A77" s="12" t="s">
        <v>124</v>
      </c>
    </row>
    <row r="78" spans="1:1">
      <c r="A78" s="12" t="s">
        <v>127</v>
      </c>
    </row>
    <row r="79" spans="1:1">
      <c r="A79" s="12" t="s">
        <v>126</v>
      </c>
    </row>
    <row r="80" spans="1:1">
      <c r="A80" s="12" t="s">
        <v>164</v>
      </c>
    </row>
    <row r="81" spans="1:1">
      <c r="A81" s="12" t="s">
        <v>128</v>
      </c>
    </row>
    <row r="82" spans="1:1">
      <c r="A82" s="12" t="s">
        <v>130</v>
      </c>
    </row>
    <row r="83" spans="1:1">
      <c r="A83" s="12" t="s">
        <v>131</v>
      </c>
    </row>
    <row r="84" spans="1:1">
      <c r="A84" s="12" t="s">
        <v>165</v>
      </c>
    </row>
    <row r="85" spans="1:1">
      <c r="A85" s="12" t="s">
        <v>133</v>
      </c>
    </row>
    <row r="86" spans="1:1">
      <c r="A86" s="12" t="s">
        <v>134</v>
      </c>
    </row>
    <row r="87" spans="1:1">
      <c r="A87" s="12" t="s">
        <v>135</v>
      </c>
    </row>
    <row r="88" spans="1:1">
      <c r="A88" s="12" t="s">
        <v>166</v>
      </c>
    </row>
    <row r="89" spans="1:1">
      <c r="A89" s="12" t="s">
        <v>136</v>
      </c>
    </row>
    <row r="90" spans="1:1">
      <c r="A90" s="12" t="s">
        <v>139</v>
      </c>
    </row>
    <row r="91" spans="1:1">
      <c r="A91" s="12" t="s">
        <v>138</v>
      </c>
    </row>
    <row r="92" spans="1:1">
      <c r="A92" s="12" t="s">
        <v>167</v>
      </c>
    </row>
    <row r="93" spans="1:1">
      <c r="A93" s="12" t="s">
        <v>140</v>
      </c>
    </row>
    <row r="94" spans="1:1">
      <c r="A94" s="12" t="s">
        <v>142</v>
      </c>
    </row>
    <row r="95" spans="1:1">
      <c r="A95" s="12" t="s">
        <v>143</v>
      </c>
    </row>
    <row r="96" spans="1:1">
      <c r="A96" s="12" t="s">
        <v>168</v>
      </c>
    </row>
    <row r="97" spans="1:1">
      <c r="A97" s="12" t="s">
        <v>145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184</v>
      </c>
      <c r="B1" s="12" t="s">
        <v>55</v>
      </c>
      <c r="C1" s="12" t="s">
        <v>56</v>
      </c>
      <c r="D1" s="12" t="s">
        <v>69</v>
      </c>
      <c r="E1" s="12" t="s">
        <v>82</v>
      </c>
      <c r="F1" s="12" t="s">
        <v>95</v>
      </c>
      <c r="G1" s="12" t="s">
        <v>108</v>
      </c>
      <c r="H1" s="12" t="s">
        <v>121</v>
      </c>
    </row>
    <row r="2" spans="1:8">
      <c r="A2" s="12" t="s">
        <v>50</v>
      </c>
      <c r="B2" s="12" t="s">
        <v>57</v>
      </c>
      <c r="C2" s="12" t="s">
        <v>70</v>
      </c>
      <c r="D2" s="12" t="s">
        <v>83</v>
      </c>
      <c r="E2" s="12" t="s">
        <v>96</v>
      </c>
      <c r="F2" s="12" t="s">
        <v>109</v>
      </c>
      <c r="G2" s="12" t="s">
        <v>122</v>
      </c>
      <c r="H2" s="12" t="s">
        <v>134</v>
      </c>
    </row>
    <row r="3" spans="1:8">
      <c r="A3" s="12" t="s">
        <v>19</v>
      </c>
      <c r="B3" s="12" t="s">
        <v>58</v>
      </c>
      <c r="C3" s="12" t="s">
        <v>71</v>
      </c>
      <c r="D3" s="12" t="s">
        <v>84</v>
      </c>
      <c r="E3" s="12" t="s">
        <v>97</v>
      </c>
      <c r="F3" s="12" t="s">
        <v>110</v>
      </c>
      <c r="G3" s="12" t="s">
        <v>123</v>
      </c>
      <c r="H3" s="12" t="s">
        <v>135</v>
      </c>
    </row>
    <row r="4" spans="1:8">
      <c r="A4" s="12" t="s">
        <v>21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148</v>
      </c>
      <c r="C5" s="12" t="s">
        <v>151</v>
      </c>
      <c r="D5" s="12" t="s">
        <v>154</v>
      </c>
      <c r="E5" s="12" t="s">
        <v>157</v>
      </c>
      <c r="F5" s="12" t="s">
        <v>160</v>
      </c>
      <c r="G5" s="12" t="s">
        <v>163</v>
      </c>
      <c r="H5" s="12" t="s">
        <v>166</v>
      </c>
    </row>
    <row r="6" spans="1:8">
      <c r="A6" s="12" t="s">
        <v>24</v>
      </c>
      <c r="B6" s="12" t="s">
        <v>170</v>
      </c>
      <c r="C6" s="12" t="s">
        <v>172</v>
      </c>
      <c r="D6" s="12" t="s">
        <v>174</v>
      </c>
      <c r="E6" s="12" t="s">
        <v>176</v>
      </c>
      <c r="F6" s="12" t="s">
        <v>178</v>
      </c>
      <c r="G6" s="12" t="s">
        <v>180</v>
      </c>
      <c r="H6" s="12" t="s">
        <v>182</v>
      </c>
    </row>
    <row r="7" spans="1:8">
      <c r="A7" s="12" t="s">
        <v>51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52</v>
      </c>
      <c r="B8" s="12" t="s">
        <v>63</v>
      </c>
      <c r="C8" s="12" t="s">
        <v>76</v>
      </c>
      <c r="D8" s="12" t="s">
        <v>89</v>
      </c>
      <c r="E8" s="12" t="s">
        <v>102</v>
      </c>
      <c r="F8" s="12" t="s">
        <v>115</v>
      </c>
      <c r="G8" s="12" t="s">
        <v>128</v>
      </c>
      <c r="H8" s="12" t="s">
        <v>140</v>
      </c>
    </row>
    <row r="9" spans="1:8">
      <c r="A9" s="12" t="s">
        <v>25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169</v>
      </c>
      <c r="B11" s="12" t="s">
        <v>171</v>
      </c>
      <c r="C11" s="12" t="s">
        <v>173</v>
      </c>
      <c r="D11" s="12" t="s">
        <v>175</v>
      </c>
      <c r="E11" s="12" t="s">
        <v>177</v>
      </c>
      <c r="F11" s="12" t="s">
        <v>179</v>
      </c>
      <c r="G11" s="12" t="s">
        <v>181</v>
      </c>
      <c r="H11" s="12" t="s">
        <v>183</v>
      </c>
    </row>
    <row r="12" spans="1:8">
      <c r="A12" s="12" t="s">
        <v>147</v>
      </c>
      <c r="B12" s="12" t="s">
        <v>150</v>
      </c>
      <c r="C12" s="12" t="s">
        <v>153</v>
      </c>
      <c r="D12" s="12" t="s">
        <v>156</v>
      </c>
      <c r="E12" s="12" t="s">
        <v>159</v>
      </c>
      <c r="F12" s="12" t="s">
        <v>162</v>
      </c>
      <c r="G12" s="12" t="s">
        <v>165</v>
      </c>
      <c r="H12" s="12" t="s">
        <v>168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2023-10-30T00:29:25Z</cp:lastPrinted>
  <dcterms:created xsi:type="dcterms:W3CDTF">2023-09-24T06:55:02Z</dcterms:created>
  <dcterms:modified xsi:type="dcterms:W3CDTF">2023-10-30T03:10:06Z</dcterms:modified>
</cp:coreProperties>
</file>