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04"/>
  </bookViews>
  <sheets>
    <sheet name="Estimation" sheetId="1" r:id="rId1"/>
    <sheet name="Coût qualité" sheetId="2" r:id="rId2"/>
  </sheets>
  <definedNames>
    <definedName name="_xlnm._FilterDatabase">Estimation!$B$8:$C$9</definedName>
    <definedName name="Print_Area_0">{#NAME?}</definedName>
    <definedName name="Print_Area_0_0">{#NAME?}</definedName>
    <definedName name="Print_Area_0_0_0">Estimation!$B$2:$BJ$40</definedName>
    <definedName name="Print_Area_1">Estimation!$B$2:$BJ$40</definedName>
    <definedName name="Print_Area_1_1">Estimation!$B$2:$BJ$40</definedName>
    <definedName name="_xlnm.Print_Area" localSheetId="0">Estimation!$B$3:$BH$39</definedName>
    <definedName name="_xlnm.Print_Area">Estimation!$B$3:$BH$39</definedName>
  </definedNames>
  <calcPr calcId="145621" iterateDelta="1E-4"/>
</workbook>
</file>

<file path=xl/calcChain.xml><?xml version="1.0" encoding="utf-8"?>
<calcChain xmlns="http://schemas.openxmlformats.org/spreadsheetml/2006/main">
  <c r="BA22" i="1" l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BB22" i="1" s="1"/>
  <c r="E22" i="1"/>
  <c r="BG21" i="1"/>
  <c r="BE21" i="1"/>
  <c r="BF21" i="1" s="1"/>
  <c r="BB21" i="1"/>
  <c r="BH21" i="1" s="1"/>
  <c r="BG20" i="1"/>
  <c r="BF20" i="1"/>
  <c r="BE20" i="1"/>
  <c r="BB20" i="1"/>
  <c r="BH20" i="1" s="1"/>
  <c r="BH19" i="1"/>
  <c r="BG19" i="1"/>
  <c r="BE19" i="1"/>
  <c r="BF19" i="1" s="1"/>
  <c r="BD19" i="1"/>
  <c r="BB19" i="1"/>
  <c r="BG18" i="1"/>
  <c r="BF18" i="1"/>
  <c r="BE18" i="1"/>
  <c r="BB18" i="1"/>
  <c r="BH18" i="1" s="1"/>
  <c r="BH17" i="1"/>
  <c r="BG17" i="1"/>
  <c r="BE17" i="1"/>
  <c r="BF17" i="1" s="1"/>
  <c r="BD17" i="1"/>
  <c r="BB17" i="1"/>
  <c r="BG16" i="1"/>
  <c r="BF16" i="1"/>
  <c r="BE16" i="1"/>
  <c r="BB16" i="1"/>
  <c r="BH16" i="1" s="1"/>
  <c r="BG15" i="1"/>
  <c r="BE15" i="1"/>
  <c r="BF15" i="1" s="1"/>
  <c r="BB15" i="1"/>
  <c r="BH15" i="1" s="1"/>
  <c r="BG14" i="1"/>
  <c r="BF14" i="1"/>
  <c r="BE14" i="1"/>
  <c r="BB14" i="1"/>
  <c r="BH14" i="1" s="1"/>
  <c r="BG13" i="1"/>
  <c r="BE13" i="1"/>
  <c r="BF13" i="1" s="1"/>
  <c r="BB13" i="1"/>
  <c r="BD13" i="1" s="1"/>
  <c r="BG12" i="1"/>
  <c r="BG22" i="1" s="1"/>
  <c r="BE12" i="1"/>
  <c r="BF12" i="1" s="1"/>
  <c r="BB12" i="1"/>
  <c r="BH12" i="1" s="1"/>
  <c r="BD21" i="1" l="1"/>
  <c r="BD15" i="1"/>
  <c r="BH13" i="1"/>
  <c r="BH22" i="1"/>
  <c r="BD22" i="1"/>
  <c r="BE22" i="1"/>
  <c r="BF22" i="1" s="1"/>
  <c r="BD12" i="1"/>
  <c r="BD14" i="1"/>
  <c r="BD16" i="1"/>
  <c r="BD18" i="1"/>
  <c r="BD20" i="1"/>
</calcChain>
</file>

<file path=xl/sharedStrings.xml><?xml version="1.0" encoding="utf-8"?>
<sst xmlns="http://schemas.openxmlformats.org/spreadsheetml/2006/main" count="110" uniqueCount="56">
  <si>
    <r>
      <t xml:space="preserve">Titre du projet: </t>
    </r>
    <r>
      <rPr>
        <u/>
        <sz val="10"/>
        <rFont val="Arial"/>
        <family val="2"/>
        <charset val="1"/>
      </rPr>
      <t>Cuiseur de riz</t>
    </r>
  </si>
  <si>
    <r>
      <t xml:space="preserve">Nom des membres du projet: </t>
    </r>
    <r>
      <rPr>
        <u/>
        <sz val="10"/>
        <rFont val="Arial"/>
        <family val="2"/>
        <charset val="1"/>
      </rPr>
      <t>Martin Grenier, Mathieu Guérin, René-Alexandre Giroux, Israël Hallé</t>
    </r>
  </si>
  <si>
    <t>EFFORT</t>
  </si>
  <si>
    <t>Estimation initial</t>
  </si>
  <si>
    <r>
      <t xml:space="preserve">  </t>
    </r>
    <r>
      <rPr>
        <b/>
        <sz val="9"/>
        <rFont val="Arial"/>
        <family val="2"/>
        <charset val="1"/>
      </rPr>
      <t xml:space="preserve">  </t>
    </r>
    <r>
      <rPr>
        <b/>
        <sz val="10"/>
        <rFont val="Arial"/>
        <family val="2"/>
        <charset val="1"/>
      </rPr>
      <t xml:space="preserve"> Effort et coût de la qualité </t>
    </r>
  </si>
  <si>
    <t>Effort</t>
  </si>
  <si>
    <t>Écart</t>
  </si>
  <si>
    <t>Défaillances</t>
  </si>
  <si>
    <t>(Heures)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</si>
  <si>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</si>
  <si>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</si>
  <si>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</si>
  <si>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</si>
  <si>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</si>
  <si>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</si>
  <si>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</si>
  <si>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</si>
  <si>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</si>
  <si>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</si>
  <si>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</si>
  <si>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</si>
  <si>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Total</t>
  </si>
  <si>
    <t>Initial</t>
  </si>
  <si>
    <t>Sans Déf.</t>
  </si>
  <si>
    <t>(%)</t>
  </si>
  <si>
    <t>R</t>
  </si>
  <si>
    <t>E</t>
  </si>
  <si>
    <t>D</t>
  </si>
  <si>
    <t>P</t>
  </si>
  <si>
    <t>Planification du projet</t>
  </si>
  <si>
    <t>Exécution du plan de projet</t>
  </si>
  <si>
    <t>Évaluation et contrôle du projet</t>
  </si>
  <si>
    <t>Clôture du projet</t>
  </si>
  <si>
    <t>Initiation de la mise en œuvre</t>
  </si>
  <si>
    <t>Analyse des exigences</t>
  </si>
  <si>
    <t>Architecture et conception</t>
  </si>
  <si>
    <t>Construction du logiciel</t>
  </si>
  <si>
    <t>Intégration et tests</t>
  </si>
  <si>
    <t>Livraison du produit</t>
  </si>
  <si>
    <r>
      <t xml:space="preserve">Coûts de la qualité = Coûts de Prévention </t>
    </r>
    <r>
      <rPr>
        <b/>
        <sz val="12"/>
        <rFont val="Times New Roman"/>
        <family val="1"/>
        <charset val="1"/>
      </rPr>
      <t>(P</t>
    </r>
    <r>
      <rPr>
        <sz val="12"/>
        <rFont val="Times New Roman"/>
        <family val="1"/>
        <charset val="1"/>
      </rPr>
      <t>) + Coût des Évaluations (</t>
    </r>
    <r>
      <rPr>
        <b/>
        <sz val="12"/>
        <rFont val="Times New Roman"/>
        <family val="1"/>
        <charset val="1"/>
      </rPr>
      <t>E</t>
    </r>
    <r>
      <rPr>
        <sz val="12"/>
        <rFont val="Times New Roman"/>
        <family val="1"/>
        <charset val="1"/>
      </rPr>
      <t xml:space="preserve">) (aussi appelé coût de détection)  + Coûts des Défaillances (internes et externes) </t>
    </r>
    <r>
      <rPr>
        <b/>
        <sz val="12"/>
        <rFont val="Times New Roman"/>
        <family val="1"/>
        <charset val="1"/>
      </rPr>
      <t>(D</t>
    </r>
    <r>
      <rPr>
        <sz val="12"/>
        <rFont val="Times New Roman"/>
        <family val="1"/>
        <charset val="1"/>
      </rPr>
      <t>)</t>
    </r>
  </si>
  <si>
    <t>Note: les coût des préjudices ne sont pas mesurés</t>
  </si>
  <si>
    <r>
      <t xml:space="preserve">Légende </t>
    </r>
    <r>
      <rPr>
        <sz val="10"/>
        <rFont val="Arial"/>
        <family val="2"/>
        <charset val="1"/>
      </rPr>
      <t>(voir aussi les autres onglets):</t>
    </r>
  </si>
  <si>
    <t>Codes</t>
  </si>
  <si>
    <t>Réalisation</t>
  </si>
  <si>
    <t>Effort (heures) est mesuré à +/- 0.25 heure  (+/- 15 minutes)</t>
  </si>
  <si>
    <t>Évaluation ou détection</t>
  </si>
  <si>
    <t>Écart (%) = (((Effort estimé) - (Effort mesuré))/ (Effort estimé)) x 100. Si négatif, indique une sous-estimation</t>
  </si>
  <si>
    <t>Défaillances (p.ex les  reprises)</t>
  </si>
  <si>
    <t>EDR: Effort de Réalisation (i.e. sans les coûts des défaillances)</t>
  </si>
  <si>
    <t>Prévention</t>
  </si>
  <si>
    <r>
      <t xml:space="preserve">EFD = </t>
    </r>
    <r>
      <rPr>
        <b/>
        <sz val="9"/>
        <rFont val="Arial"/>
        <family val="2"/>
        <charset val="1"/>
      </rPr>
      <t>EF</t>
    </r>
    <r>
      <rPr>
        <sz val="9"/>
        <rFont val="Arial"/>
        <family val="2"/>
        <charset val="1"/>
      </rPr>
      <t xml:space="preserve">forts de correction des </t>
    </r>
    <r>
      <rPr>
        <b/>
        <sz val="9"/>
        <rFont val="Arial"/>
        <family val="2"/>
        <charset val="1"/>
      </rPr>
      <t>D</t>
    </r>
    <r>
      <rPr>
        <sz val="9"/>
        <rFont val="Arial"/>
        <family val="2"/>
        <charset val="1"/>
      </rPr>
      <t xml:space="preserve">éfaillances </t>
    </r>
  </si>
  <si>
    <t>Le pourcentage de défaillance  = (Effort de défaillance / (Effort de réalisation + Effort de défaillance)) x 100</t>
  </si>
  <si>
    <t>Activités qualité (%) = ((Coût de la qualité)/ (Effort total))/ 100</t>
  </si>
  <si>
    <r>
      <t xml:space="preserve">Signature (Gestionnaire du projet): </t>
    </r>
    <r>
      <rPr>
        <u/>
        <sz val="10"/>
        <rFont val="Arial"/>
        <family val="2"/>
        <charset val="1"/>
      </rPr>
      <t>René-Alexandre Giroux</t>
    </r>
  </si>
  <si>
    <r>
      <t>Date (jj-mm-aaaa): 08</t>
    </r>
    <r>
      <rPr>
        <u/>
        <sz val="10"/>
        <rFont val="Arial"/>
        <family val="2"/>
        <charset val="1"/>
      </rPr>
      <t>-04-2013</t>
    </r>
  </si>
  <si>
    <t>Protect = jmd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</si>
</sst>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3" fillId="0" borderId="0"/>
  </cellStyleXfs>
  <cellXfs count="68">
    <xf numFmtId="0" fontId="0" fillId="0" borderId="0" xfId="0"/>
    <xf numFmtId="0" fontId="13" fillId="0" borderId="0" xfId="1"/>
    <xf numFmtId="0" fontId="13" fillId="0" borderId="1" xfId="1" applyBorder="1"/>
    <xf numFmtId="0" fontId="13" fillId="0" borderId="0" xfId="1" applyAlignment="1">
      <alignment horizontal="left"/>
    </xf>
    <xf numFmtId="0" fontId="13" fillId="0" borderId="0" xfId="1" applyAlignment="1">
      <alignment horizontal="center"/>
    </xf>
    <xf numFmtId="0" fontId="13" fillId="0" borderId="0" xfId="1" applyBorder="1"/>
    <xf numFmtId="0" fontId="0" fillId="0" borderId="0" xfId="1" applyFont="1" applyBorder="1" applyAlignment="1"/>
    <xf numFmtId="0" fontId="13" fillId="0" borderId="2" xfId="1" applyBorder="1"/>
    <xf numFmtId="0" fontId="13" fillId="0" borderId="3" xfId="1" applyBorder="1"/>
    <xf numFmtId="0" fontId="2" fillId="0" borderId="0" xfId="1" applyFont="1"/>
    <xf numFmtId="0" fontId="2" fillId="0" borderId="0" xfId="1" applyFont="1" applyBorder="1"/>
    <xf numFmtId="0" fontId="2" fillId="0" borderId="4" xfId="1" applyFont="1" applyBorder="1"/>
    <xf numFmtId="0" fontId="3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5" xfId="1" applyFont="1" applyBorder="1"/>
    <xf numFmtId="0" fontId="13" fillId="0" borderId="4" xfId="1" applyBorder="1"/>
    <xf numFmtId="0" fontId="5" fillId="0" borderId="4" xfId="1" applyFont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6" fillId="0" borderId="4" xfId="1" applyFont="1" applyBorder="1"/>
    <xf numFmtId="0" fontId="13" fillId="0" borderId="6" xfId="1" applyBorder="1"/>
    <xf numFmtId="0" fontId="0" fillId="0" borderId="4" xfId="1" applyFont="1" applyBorder="1"/>
    <xf numFmtId="0" fontId="0" fillId="0" borderId="4" xfId="1" applyFont="1" applyBorder="1" applyAlignment="1">
      <alignment horizontal="left"/>
    </xf>
    <xf numFmtId="0" fontId="13" fillId="0" borderId="4" xfId="1" applyBorder="1" applyAlignment="1">
      <alignment horizontal="center"/>
    </xf>
    <xf numFmtId="0" fontId="13" fillId="0" borderId="5" xfId="1" applyBorder="1"/>
    <xf numFmtId="9" fontId="13" fillId="0" borderId="4" xfId="1" applyNumberFormat="1" applyBorder="1"/>
    <xf numFmtId="9" fontId="13" fillId="0" borderId="4" xfId="1" applyNumberFormat="1" applyBorder="1" applyAlignment="1">
      <alignment horizontal="center"/>
    </xf>
    <xf numFmtId="0" fontId="13" fillId="0" borderId="7" xfId="1" applyBorder="1"/>
    <xf numFmtId="0" fontId="7" fillId="0" borderId="4" xfId="1" applyFont="1" applyBorder="1" applyAlignment="1">
      <alignment vertical="top" wrapText="1"/>
    </xf>
    <xf numFmtId="0" fontId="13" fillId="0" borderId="4" xfId="1" applyBorder="1" applyAlignment="1">
      <alignment horizontal="left"/>
    </xf>
    <xf numFmtId="9" fontId="2" fillId="0" borderId="4" xfId="1" applyNumberFormat="1" applyFont="1" applyBorder="1"/>
    <xf numFmtId="9" fontId="2" fillId="0" borderId="4" xfId="1" applyNumberFormat="1" applyFont="1" applyBorder="1" applyAlignment="1">
      <alignment horizontal="center"/>
    </xf>
    <xf numFmtId="0" fontId="6" fillId="0" borderId="8" xfId="1" applyFont="1" applyBorder="1"/>
    <xf numFmtId="0" fontId="7" fillId="0" borderId="0" xfId="1" applyFont="1" applyBorder="1" applyAlignment="1">
      <alignment vertical="top" wrapText="1"/>
    </xf>
    <xf numFmtId="0" fontId="13" fillId="0" borderId="8" xfId="1" applyBorder="1"/>
    <xf numFmtId="9" fontId="13" fillId="0" borderId="0" xfId="1" applyNumberFormat="1" applyBorder="1"/>
    <xf numFmtId="9" fontId="13" fillId="0" borderId="9" xfId="1" applyNumberFormat="1" applyBorder="1"/>
    <xf numFmtId="0" fontId="13" fillId="0" borderId="9" xfId="1" applyBorder="1"/>
    <xf numFmtId="9" fontId="13" fillId="0" borderId="0" xfId="1" applyNumberFormat="1" applyBorder="1" applyAlignment="1">
      <alignment horizontal="center"/>
    </xf>
    <xf numFmtId="0" fontId="6" fillId="0" borderId="10" xfId="1" applyFont="1" applyBorder="1"/>
    <xf numFmtId="0" fontId="8" fillId="0" borderId="0" xfId="1" applyFont="1" applyBorder="1" applyAlignment="1">
      <alignment vertical="top" wrapText="1"/>
    </xf>
    <xf numFmtId="0" fontId="13" fillId="0" borderId="0" xfId="1" applyBorder="1" applyAlignment="1">
      <alignment horizontal="left"/>
    </xf>
    <xf numFmtId="0" fontId="9" fillId="0" borderId="0" xfId="1" applyFont="1" applyBorder="1" applyAlignment="1">
      <alignment vertical="top" wrapText="1"/>
    </xf>
    <xf numFmtId="0" fontId="9" fillId="0" borderId="0" xfId="1" applyFont="1" applyAlignment="1">
      <alignment wrapText="1"/>
    </xf>
    <xf numFmtId="0" fontId="9" fillId="0" borderId="0" xfId="1" applyFont="1" applyBorder="1" applyAlignment="1">
      <alignment wrapText="1"/>
    </xf>
    <xf numFmtId="0" fontId="12" fillId="0" borderId="0" xfId="1" applyFont="1" applyBorder="1" applyAlignment="1"/>
    <xf numFmtId="0" fontId="13" fillId="0" borderId="0" xfId="1" applyAlignment="1">
      <alignment wrapText="1"/>
    </xf>
    <xf numFmtId="0" fontId="6" fillId="0" borderId="0" xfId="1" applyFont="1" applyBorder="1"/>
    <xf numFmtId="0" fontId="5" fillId="0" borderId="0" xfId="1" applyFont="1" applyBorder="1"/>
    <xf numFmtId="0" fontId="5" fillId="0" borderId="0" xfId="1" applyFont="1"/>
    <xf numFmtId="0" fontId="5" fillId="0" borderId="0" xfId="1" applyFont="1" applyAlignment="1">
      <alignment horizontal="left"/>
    </xf>
    <xf numFmtId="0" fontId="3" fillId="0" borderId="4" xfId="1" applyFont="1" applyBorder="1" applyAlignment="1">
      <alignment horizontal="center"/>
    </xf>
    <xf numFmtId="0" fontId="0" fillId="0" borderId="0" xfId="1" applyFont="1"/>
    <xf numFmtId="0" fontId="0" fillId="0" borderId="0" xfId="1" applyFont="1" applyBorder="1"/>
    <xf numFmtId="0" fontId="0" fillId="0" borderId="0" xfId="1" applyFont="1" applyAlignment="1">
      <alignment horizontal="left"/>
    </xf>
    <xf numFmtId="0" fontId="6" fillId="0" borderId="0" xfId="1" applyFont="1" applyBorder="1" applyAlignment="1">
      <alignment horizontal="center"/>
    </xf>
    <xf numFmtId="0" fontId="13" fillId="0" borderId="11" xfId="1" applyBorder="1"/>
    <xf numFmtId="0" fontId="0" fillId="0" borderId="0" xfId="1" applyFont="1" applyBorder="1" applyAlignment="1"/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vertical="top" wrapText="1"/>
    </xf>
    <xf numFmtId="0" fontId="9" fillId="0" borderId="0" xfId="1" applyFont="1" applyBorder="1" applyAlignment="1">
      <alignment vertical="top"/>
    </xf>
    <xf numFmtId="0" fontId="12" fillId="0" borderId="0" xfId="1" applyFont="1" applyBorder="1" applyAlignment="1">
      <alignment vertical="center"/>
    </xf>
    <xf numFmtId="0" fontId="12" fillId="0" borderId="0" xfId="1" applyFont="1" applyBorder="1" applyAlignment="1"/>
    <xf numFmtId="9" fontId="2" fillId="0" borderId="2" xfId="1" applyNumberFormat="1" applyFont="1" applyBorder="1" applyAlignment="1">
      <alignment horizontal="center"/>
    </xf>
    <xf numFmtId="0" fontId="2" fillId="0" borderId="0" xfId="1" applyFont="1" applyBorder="1" applyAlignment="1"/>
    <xf numFmtId="0" fontId="0" fillId="0" borderId="0" xfId="1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114480</xdr:colOff>
      <xdr:row>12</xdr:row>
      <xdr:rowOff>80280</xdr:rowOff>
    </xdr:from>
    <xdr:to>
      <xdr:col>9</xdr:col>
      <xdr:colOff>482040</xdr:colOff>
      <xdr:row>15</xdr:row>
      <xdr:rowOff>61560</xdr:rowOff>
    </xdr:to>
    <xdr:sp macro="" textlink="">
      <xdr:nvSpPr>
        <xdr:cNvPr id="2" name="CustomShape 1"/>
        <xdr:cNvSpPr/>
      </xdr:nvSpPr>
      <xdr:spPr>
        <a:xfrm>
          <a:off x="4648320" y="2366280"/>
          <a:ext cx="2634480" cy="552600"/>
        </a:xfrm>
        <a:prstGeom prst="rect">
          <a:avLst/>
        </a:prstGeom>
      </xdr:spPr>
    </xdr:sp>
    <xdr:clientData/>
  </xdr:twoCellAnchor>
  <xdr:twoCellAnchor editAs="absolute">
    <xdr:from>
      <xdr:col>5</xdr:col>
      <xdr:colOff>130680</xdr:colOff>
      <xdr:row>16</xdr:row>
      <xdr:rowOff>34200</xdr:rowOff>
    </xdr:from>
    <xdr:to>
      <xdr:col>9</xdr:col>
      <xdr:colOff>684360</xdr:colOff>
      <xdr:row>19</xdr:row>
      <xdr:rowOff>26280</xdr:rowOff>
    </xdr:to>
    <xdr:sp macro="" textlink="">
      <xdr:nvSpPr>
        <xdr:cNvPr id="3" name="CustomShape 1"/>
        <xdr:cNvSpPr/>
      </xdr:nvSpPr>
      <xdr:spPr>
        <a:xfrm>
          <a:off x="3908880" y="3081960"/>
          <a:ext cx="3576240" cy="563760"/>
        </a:xfrm>
        <a:prstGeom prst="rect">
          <a:avLst/>
        </a:prstGeom>
      </xdr:spPr>
    </xdr:sp>
    <xdr:clientData/>
  </xdr:twoCellAnchor>
  <xdr:twoCellAnchor editAs="absolute">
    <xdr:from>
      <xdr:col>12</xdr:col>
      <xdr:colOff>507600</xdr:colOff>
      <xdr:row>21</xdr:row>
      <xdr:rowOff>24120</xdr:rowOff>
    </xdr:from>
    <xdr:to>
      <xdr:col>16</xdr:col>
      <xdr:colOff>71640</xdr:colOff>
      <xdr:row>39</xdr:row>
      <xdr:rowOff>80280</xdr:rowOff>
    </xdr:to>
    <xdr:sp macro="" textlink="">
      <xdr:nvSpPr>
        <xdr:cNvPr id="4" name="CustomShape 1"/>
        <xdr:cNvSpPr/>
      </xdr:nvSpPr>
      <xdr:spPr>
        <a:xfrm>
          <a:off x="9575280" y="4024440"/>
          <a:ext cx="2586600" cy="3485160"/>
        </a:xfrm>
        <a:prstGeom prst="rect">
          <a:avLst/>
        </a:prstGeom>
      </xdr:spPr>
    </xdr:sp>
    <xdr:clientData/>
  </xdr:twoCellAnchor>
  <xdr:twoCellAnchor editAs="absolute">
    <xdr:from>
      <xdr:col>3</xdr:col>
      <xdr:colOff>395640</xdr:colOff>
      <xdr:row>21</xdr:row>
      <xdr:rowOff>105120</xdr:rowOff>
    </xdr:from>
    <xdr:to>
      <xdr:col>7</xdr:col>
      <xdr:colOff>161280</xdr:colOff>
      <xdr:row>36</xdr:row>
      <xdr:rowOff>150120</xdr:rowOff>
    </xdr:to>
    <xdr:sp macro="" textlink="">
      <xdr:nvSpPr>
        <xdr:cNvPr id="5" name="CustomShape 1"/>
        <xdr:cNvSpPr/>
      </xdr:nvSpPr>
      <xdr:spPr>
        <a:xfrm>
          <a:off x="2662560" y="4105440"/>
          <a:ext cx="2788200" cy="2902680"/>
        </a:xfrm>
        <a:prstGeom prst="rect">
          <a:avLst/>
        </a:prstGeom>
      </xdr:spPr>
    </xdr:sp>
    <xdr:clientData/>
  </xdr:twoCellAnchor>
  <xdr:twoCellAnchor editAs="absolute">
    <xdr:from>
      <xdr:col>7</xdr:col>
      <xdr:colOff>678600</xdr:colOff>
      <xdr:row>22</xdr:row>
      <xdr:rowOff>32400</xdr:rowOff>
    </xdr:from>
    <xdr:to>
      <xdr:col>11</xdr:col>
      <xdr:colOff>616680</xdr:colOff>
      <xdr:row>35</xdr:row>
      <xdr:rowOff>7920</xdr:rowOff>
    </xdr:to>
    <xdr:sp macro="" textlink="">
      <xdr:nvSpPr>
        <xdr:cNvPr id="6" name="CustomShape 1"/>
        <xdr:cNvSpPr/>
      </xdr:nvSpPr>
      <xdr:spPr>
        <a:xfrm>
          <a:off x="5968080" y="4223160"/>
          <a:ext cx="2960640" cy="2451960"/>
        </a:xfrm>
        <a:prstGeom prst="rect">
          <a:avLst/>
        </a:prstGeom>
      </xdr:spPr>
    </xdr:sp>
    <xdr:clientData/>
  </xdr:twoCellAnchor>
  <xdr:twoCellAnchor editAs="absolute">
    <xdr:from>
      <xdr:col>2</xdr:col>
      <xdr:colOff>207360</xdr:colOff>
      <xdr:row>3</xdr:row>
      <xdr:rowOff>152640</xdr:rowOff>
    </xdr:from>
    <xdr:to>
      <xdr:col>19</xdr:col>
      <xdr:colOff>82440</xdr:colOff>
      <xdr:row>53</xdr:row>
      <xdr:rowOff>33480</xdr:rowOff>
    </xdr:to>
    <xdr:pic>
      <xdr:nvPicPr>
        <xdr:cNvPr id="7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640" y="723960"/>
          <a:ext cx="12720960" cy="940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536"/>
  <sheetViews>
    <sheetView tabSelected="1" view="pageBreakPreview" topLeftCell="C9" zoomScale="60" zoomScaleNormal="130" workbookViewId="0">
      <selection activeCell="AY25" sqref="AY25"/>
    </sheetView>
  </sheetViews>
  <sheetFormatPr baseColWidth="10" defaultRowHeight="12.75" x14ac:dyDescent="0.2"/>
  <cols>
    <col min="1" max="2" width="10.7109375" style="1"/>
    <col min="3" max="3" width="18.28515625" style="1"/>
    <col min="4" max="4" width="0" style="1" hidden="1"/>
    <col min="5" max="5" width="10.140625" style="2"/>
    <col min="6" max="6" width="5.140625" style="2"/>
    <col min="7" max="9" width="5.140625" style="1"/>
    <col min="10" max="10" width="5.140625" style="3"/>
    <col min="11" max="53" width="5.140625" style="1"/>
    <col min="54" max="54" width="6.140625" style="1"/>
    <col min="55" max="55" width="0.28515625" style="1"/>
    <col min="56" max="58" width="10.7109375" style="1"/>
    <col min="59" max="59" width="12.5703125" style="1"/>
    <col min="60" max="60" width="14.28515625" style="4"/>
    <col min="61" max="61" width="0" style="1" hidden="1"/>
    <col min="62" max="1025" width="10.7109375" style="1"/>
  </cols>
  <sheetData>
    <row r="1" spans="2:61" ht="12.75" customHeight="1" x14ac:dyDescent="0.2">
      <c r="E1" s="5"/>
      <c r="F1" s="5"/>
    </row>
    <row r="2" spans="2:61" ht="12.75" customHeight="1" x14ac:dyDescent="0.2">
      <c r="E2" s="5"/>
      <c r="F2" s="5"/>
    </row>
    <row r="3" spans="2:61" ht="12.75" customHeight="1" x14ac:dyDescent="0.2">
      <c r="B3" s="57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6"/>
      <c r="M3" s="6"/>
    </row>
    <row r="4" spans="2:61" ht="12.75" customHeight="1" x14ac:dyDescent="0.2">
      <c r="E4" s="5"/>
      <c r="F4" s="5"/>
    </row>
    <row r="5" spans="2:61" ht="12.75" customHeight="1" x14ac:dyDescent="0.2">
      <c r="B5" s="57" t="s">
        <v>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</row>
    <row r="6" spans="2:61" ht="12.75" customHeight="1" x14ac:dyDescent="0.2">
      <c r="E6" s="5"/>
      <c r="F6" s="5"/>
    </row>
    <row r="7" spans="2:61" ht="12.75" customHeight="1" x14ac:dyDescent="0.2">
      <c r="E7" s="5"/>
      <c r="F7" s="5"/>
    </row>
    <row r="8" spans="2:61" ht="17.25" customHeight="1" x14ac:dyDescent="0.2">
      <c r="B8" s="5"/>
      <c r="C8" s="5"/>
      <c r="D8" s="7"/>
      <c r="E8" s="7"/>
      <c r="F8" s="58" t="s">
        <v>2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8"/>
    </row>
    <row r="9" spans="2:61" s="9" customFormat="1" ht="25.5" customHeight="1" x14ac:dyDescent="0.2">
      <c r="B9" s="10"/>
      <c r="C9" s="10"/>
      <c r="D9" s="11"/>
      <c r="E9" s="12" t="s">
        <v>3</v>
      </c>
      <c r="F9" s="59" t="s">
        <v>4</v>
      </c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13" t="s">
        <v>5</v>
      </c>
      <c r="BC9" s="14"/>
      <c r="BD9" s="11" t="s">
        <v>6</v>
      </c>
      <c r="BE9" s="13" t="s">
        <v>5</v>
      </c>
      <c r="BF9" s="13" t="s">
        <v>6</v>
      </c>
      <c r="BG9" s="13" t="s">
        <v>5</v>
      </c>
      <c r="BH9" s="13" t="s">
        <v>7</v>
      </c>
      <c r="BI9" s="15"/>
    </row>
    <row r="10" spans="2:61" ht="14.25" customHeight="1" x14ac:dyDescent="0.2">
      <c r="B10" s="5"/>
      <c r="C10" s="5"/>
      <c r="D10" s="16"/>
      <c r="E10" s="17" t="s">
        <v>8</v>
      </c>
      <c r="F10" s="60" t="s">
        <v>9</v>
      </c>
      <c r="G10" s="60"/>
      <c r="H10" s="60"/>
      <c r="I10" s="60"/>
      <c r="J10" s="60" t="s">
        <v>10</v>
      </c>
      <c r="K10" s="60"/>
      <c r="L10" s="60"/>
      <c r="M10" s="60"/>
      <c r="N10" s="60" t="s">
        <v>11</v>
      </c>
      <c r="O10" s="60"/>
      <c r="P10" s="60"/>
      <c r="Q10" s="60"/>
      <c r="R10" s="60" t="s">
        <v>12</v>
      </c>
      <c r="S10" s="60"/>
      <c r="T10" s="60"/>
      <c r="U10" s="60"/>
      <c r="V10" s="60" t="s">
        <v>13</v>
      </c>
      <c r="W10" s="60"/>
      <c r="X10" s="60"/>
      <c r="Y10" s="60"/>
      <c r="Z10" s="60" t="s">
        <v>14</v>
      </c>
      <c r="AA10" s="60"/>
      <c r="AB10" s="60"/>
      <c r="AC10" s="60"/>
      <c r="AD10" s="60" t="s">
        <v>15</v>
      </c>
      <c r="AE10" s="60"/>
      <c r="AF10" s="60"/>
      <c r="AG10" s="60"/>
      <c r="AH10" s="60" t="s">
        <v>16</v>
      </c>
      <c r="AI10" s="60"/>
      <c r="AJ10" s="60"/>
      <c r="AK10" s="60"/>
      <c r="AL10" s="60" t="s">
        <v>17</v>
      </c>
      <c r="AM10" s="60"/>
      <c r="AN10" s="60"/>
      <c r="AO10" s="60"/>
      <c r="AP10" s="60" t="s">
        <v>18</v>
      </c>
      <c r="AQ10" s="60"/>
      <c r="AR10" s="60"/>
      <c r="AS10" s="60"/>
      <c r="AT10" s="60" t="s">
        <v>19</v>
      </c>
      <c r="AU10" s="60"/>
      <c r="AV10" s="60"/>
      <c r="AW10" s="60"/>
      <c r="AX10" s="60" t="s">
        <v>20</v>
      </c>
      <c r="AY10" s="60"/>
      <c r="AZ10" s="60"/>
      <c r="BA10" s="60"/>
      <c r="BB10" s="18" t="s">
        <v>21</v>
      </c>
      <c r="BC10" s="19"/>
      <c r="BD10" s="18" t="s">
        <v>21</v>
      </c>
      <c r="BE10" s="18" t="s">
        <v>22</v>
      </c>
      <c r="BF10" s="18" t="s">
        <v>23</v>
      </c>
      <c r="BG10" s="18" t="s">
        <v>7</v>
      </c>
      <c r="BH10" s="18" t="s">
        <v>24</v>
      </c>
      <c r="BI10" s="20"/>
    </row>
    <row r="11" spans="2:61" ht="12.75" customHeight="1" x14ac:dyDescent="0.2">
      <c r="B11" s="5"/>
      <c r="C11" s="5"/>
      <c r="D11" s="16"/>
      <c r="E11" s="16"/>
      <c r="F11" s="21" t="s">
        <v>25</v>
      </c>
      <c r="G11" s="18" t="s">
        <v>26</v>
      </c>
      <c r="H11" s="18" t="s">
        <v>27</v>
      </c>
      <c r="I11" s="18" t="s">
        <v>28</v>
      </c>
      <c r="J11" s="22" t="s">
        <v>25</v>
      </c>
      <c r="K11" s="18" t="s">
        <v>26</v>
      </c>
      <c r="L11" s="18" t="s">
        <v>27</v>
      </c>
      <c r="M11" s="18" t="s">
        <v>28</v>
      </c>
      <c r="N11" s="18" t="s">
        <v>25</v>
      </c>
      <c r="O11" s="18" t="s">
        <v>26</v>
      </c>
      <c r="P11" s="18" t="s">
        <v>27</v>
      </c>
      <c r="Q11" s="18" t="s">
        <v>28</v>
      </c>
      <c r="R11" s="18" t="s">
        <v>25</v>
      </c>
      <c r="S11" s="18" t="s">
        <v>26</v>
      </c>
      <c r="T11" s="18" t="s">
        <v>27</v>
      </c>
      <c r="U11" s="18" t="s">
        <v>28</v>
      </c>
      <c r="V11" s="18" t="s">
        <v>25</v>
      </c>
      <c r="W11" s="18" t="s">
        <v>26</v>
      </c>
      <c r="X11" s="18" t="s">
        <v>27</v>
      </c>
      <c r="Y11" s="18" t="s">
        <v>28</v>
      </c>
      <c r="Z11" s="18" t="s">
        <v>25</v>
      </c>
      <c r="AA11" s="18" t="s">
        <v>26</v>
      </c>
      <c r="AB11" s="18" t="s">
        <v>27</v>
      </c>
      <c r="AC11" s="18" t="s">
        <v>28</v>
      </c>
      <c r="AD11" s="18" t="s">
        <v>25</v>
      </c>
      <c r="AE11" s="18" t="s">
        <v>26</v>
      </c>
      <c r="AF11" s="18" t="s">
        <v>27</v>
      </c>
      <c r="AG11" s="18" t="s">
        <v>28</v>
      </c>
      <c r="AH11" s="18" t="s">
        <v>25</v>
      </c>
      <c r="AI11" s="18" t="s">
        <v>26</v>
      </c>
      <c r="AJ11" s="18" t="s">
        <v>27</v>
      </c>
      <c r="AK11" s="18" t="s">
        <v>28</v>
      </c>
      <c r="AL11" s="18" t="s">
        <v>25</v>
      </c>
      <c r="AM11" s="18" t="s">
        <v>26</v>
      </c>
      <c r="AN11" s="18" t="s">
        <v>27</v>
      </c>
      <c r="AO11" s="18" t="s">
        <v>28</v>
      </c>
      <c r="AP11" s="18" t="s">
        <v>25</v>
      </c>
      <c r="AQ11" s="18" t="s">
        <v>26</v>
      </c>
      <c r="AR11" s="18" t="s">
        <v>27</v>
      </c>
      <c r="AS11" s="18" t="s">
        <v>28</v>
      </c>
      <c r="AT11" s="18" t="s">
        <v>25</v>
      </c>
      <c r="AU11" s="18" t="s">
        <v>26</v>
      </c>
      <c r="AV11" s="18" t="s">
        <v>27</v>
      </c>
      <c r="AW11" s="18" t="s">
        <v>28</v>
      </c>
      <c r="AX11" s="18" t="s">
        <v>25</v>
      </c>
      <c r="AY11" s="18" t="s">
        <v>26</v>
      </c>
      <c r="AZ11" s="18" t="s">
        <v>27</v>
      </c>
      <c r="BA11" s="18" t="s">
        <v>28</v>
      </c>
      <c r="BB11" s="16"/>
      <c r="BC11" s="16"/>
      <c r="BD11" s="16"/>
      <c r="BE11" s="16"/>
      <c r="BF11" s="16"/>
      <c r="BG11" s="16"/>
      <c r="BH11" s="23"/>
      <c r="BI11" s="24"/>
    </row>
    <row r="12" spans="2:61" ht="13.5" customHeight="1" x14ac:dyDescent="0.2">
      <c r="B12" s="61" t="s">
        <v>29</v>
      </c>
      <c r="C12" s="61"/>
      <c r="D12" s="16"/>
      <c r="E12" s="16">
        <v>12</v>
      </c>
      <c r="F12" s="23">
        <v>0.25</v>
      </c>
      <c r="G12" s="23">
        <v>0.25</v>
      </c>
      <c r="H12" s="23">
        <v>0.25</v>
      </c>
      <c r="I12" s="23">
        <v>0.25</v>
      </c>
      <c r="J12" s="23"/>
      <c r="K12" s="23"/>
      <c r="L12" s="23"/>
      <c r="M12" s="23"/>
      <c r="N12" s="23">
        <v>4</v>
      </c>
      <c r="O12" s="23">
        <v>1</v>
      </c>
      <c r="P12" s="23">
        <v>1</v>
      </c>
      <c r="Q12" s="23">
        <v>1</v>
      </c>
      <c r="R12" s="23">
        <v>4</v>
      </c>
      <c r="S12" s="23">
        <v>1.5</v>
      </c>
      <c r="T12" s="23">
        <v>1</v>
      </c>
      <c r="U12" s="23">
        <v>1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>
        <f t="shared" ref="BB12:BB22" si="0">SUM(F12:BA12)</f>
        <v>15.5</v>
      </c>
      <c r="BC12" s="16"/>
      <c r="BD12" s="25">
        <f t="shared" ref="BD12:BD22" si="1">IF(BB12&gt;0,((BB12-E12)/E12),0)</f>
        <v>0.29166666666666669</v>
      </c>
      <c r="BE12" s="16">
        <f t="shared" ref="BE12:BE21" si="2">F12+J12+N12+R12+V12+Z12+AD12+AH12+AL12+AP12+AT12+AX12+G12+I12+K12+M12+O12+Q12+S12+U12+W12+Y12+AA12+AC12+AE12+AG12+AI12+AK12+AM12+AO12+AQ12+AS12+AU12+AW12+AY12+BA12</f>
        <v>13.25</v>
      </c>
      <c r="BF12" s="25">
        <f t="shared" ref="BF12:BF22" si="3">IF(E12=0,0,((BE12)-E12)/E12)</f>
        <v>0.10416666666666667</v>
      </c>
      <c r="BG12" s="16">
        <f t="shared" ref="BG12:BG21" si="4">H12+L12+P12+T12+X12+AB12+AF12+AJ12+AN12+AR12+AV12+AZ12</f>
        <v>2.25</v>
      </c>
      <c r="BH12" s="26">
        <f t="shared" ref="BH12:BH22" si="5">IF( BB12=0,0,BG12/BB12)</f>
        <v>0.14516129032258066</v>
      </c>
      <c r="BI12" s="27"/>
    </row>
    <row r="13" spans="2:61" ht="15" customHeight="1" x14ac:dyDescent="0.2">
      <c r="B13" s="61" t="s">
        <v>30</v>
      </c>
      <c r="C13" s="61"/>
      <c r="D13" s="16"/>
      <c r="E13" s="16">
        <v>6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>
        <v>0.3</v>
      </c>
      <c r="S13" s="23">
        <v>0.1</v>
      </c>
      <c r="T13" s="23"/>
      <c r="U13" s="23">
        <v>0.1</v>
      </c>
      <c r="V13" s="23"/>
      <c r="W13" s="23"/>
      <c r="X13" s="23"/>
      <c r="Y13" s="23"/>
      <c r="Z13" s="23">
        <v>0.25</v>
      </c>
      <c r="AA13" s="23">
        <v>0.15</v>
      </c>
      <c r="AB13" s="23"/>
      <c r="AC13" s="23">
        <v>0.1</v>
      </c>
      <c r="AD13" s="23">
        <v>0.25</v>
      </c>
      <c r="AE13" s="23"/>
      <c r="AF13" s="23"/>
      <c r="AG13" s="23">
        <v>0.25</v>
      </c>
      <c r="AH13" s="23">
        <v>0.35</v>
      </c>
      <c r="AI13" s="23"/>
      <c r="AJ13" s="23"/>
      <c r="AK13" s="23">
        <v>0.15</v>
      </c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>
        <v>0.5</v>
      </c>
      <c r="AW13" s="23"/>
      <c r="AX13" s="23">
        <v>1</v>
      </c>
      <c r="AY13" s="23">
        <v>1</v>
      </c>
      <c r="AZ13" s="23"/>
      <c r="BA13" s="23"/>
      <c r="BB13" s="16">
        <f t="shared" si="0"/>
        <v>4.5</v>
      </c>
      <c r="BC13" s="16"/>
      <c r="BD13" s="25">
        <f t="shared" si="1"/>
        <v>-0.25</v>
      </c>
      <c r="BE13" s="16">
        <f t="shared" si="2"/>
        <v>4</v>
      </c>
      <c r="BF13" s="25">
        <f t="shared" si="3"/>
        <v>-0.33333333333333331</v>
      </c>
      <c r="BG13" s="16">
        <f t="shared" si="4"/>
        <v>0.5</v>
      </c>
      <c r="BH13" s="26">
        <f t="shared" si="5"/>
        <v>0.1111111111111111</v>
      </c>
      <c r="BI13" s="8"/>
    </row>
    <row r="14" spans="2:61" ht="12.75" customHeight="1" x14ac:dyDescent="0.2">
      <c r="B14" s="61" t="s">
        <v>31</v>
      </c>
      <c r="C14" s="61"/>
      <c r="D14" s="16"/>
      <c r="E14" s="16">
        <v>12</v>
      </c>
      <c r="F14" s="23">
        <v>2</v>
      </c>
      <c r="G14" s="23">
        <v>1</v>
      </c>
      <c r="H14" s="23">
        <v>1</v>
      </c>
      <c r="I14" s="23">
        <v>1</v>
      </c>
      <c r="J14" s="23">
        <v>2</v>
      </c>
      <c r="K14" s="23">
        <v>0.5</v>
      </c>
      <c r="L14" s="23">
        <v>1</v>
      </c>
      <c r="M14" s="23">
        <v>1</v>
      </c>
      <c r="N14" s="23"/>
      <c r="O14" s="23"/>
      <c r="P14" s="23"/>
      <c r="Q14" s="23"/>
      <c r="R14" s="23">
        <v>0.4</v>
      </c>
      <c r="S14" s="23">
        <v>0.1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>
        <v>1</v>
      </c>
      <c r="AQ14" s="23">
        <v>1.5</v>
      </c>
      <c r="AR14" s="23"/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16">
        <f t="shared" si="0"/>
        <v>16.5</v>
      </c>
      <c r="BC14" s="16"/>
      <c r="BD14" s="25">
        <f t="shared" si="1"/>
        <v>0.375</v>
      </c>
      <c r="BE14" s="16">
        <f t="shared" si="2"/>
        <v>14.5</v>
      </c>
      <c r="BF14" s="25">
        <f t="shared" si="3"/>
        <v>0.20833333333333334</v>
      </c>
      <c r="BG14" s="16">
        <f t="shared" si="4"/>
        <v>2</v>
      </c>
      <c r="BH14" s="26">
        <f t="shared" si="5"/>
        <v>0.12121212121212122</v>
      </c>
      <c r="BI14" s="27"/>
    </row>
    <row r="15" spans="2:61" ht="12.75" customHeight="1" x14ac:dyDescent="0.2">
      <c r="B15" s="61" t="s">
        <v>32</v>
      </c>
      <c r="C15" s="61"/>
      <c r="D15" s="16"/>
      <c r="E15" s="16">
        <v>6</v>
      </c>
      <c r="F15" s="23">
        <v>0.25</v>
      </c>
      <c r="G15" s="23"/>
      <c r="H15" s="23"/>
      <c r="I15" s="23"/>
      <c r="J15" s="23">
        <v>0.25</v>
      </c>
      <c r="K15" s="23"/>
      <c r="L15" s="23"/>
      <c r="M15" s="23"/>
      <c r="N15" s="23">
        <v>0.15</v>
      </c>
      <c r="O15" s="23"/>
      <c r="P15" s="23"/>
      <c r="Q15" s="23">
        <v>0.1</v>
      </c>
      <c r="R15" s="23">
        <v>0.1</v>
      </c>
      <c r="S15" s="23"/>
      <c r="T15" s="23">
        <v>0.15</v>
      </c>
      <c r="U15" s="23"/>
      <c r="V15" s="23"/>
      <c r="W15" s="23"/>
      <c r="X15" s="23"/>
      <c r="Y15" s="23"/>
      <c r="Z15" s="23">
        <v>0.25</v>
      </c>
      <c r="AA15" s="23"/>
      <c r="AB15" s="23"/>
      <c r="AC15" s="23"/>
      <c r="AD15" s="23">
        <v>0.15</v>
      </c>
      <c r="AE15" s="23"/>
      <c r="AF15" s="23"/>
      <c r="AG15" s="23">
        <v>0.1</v>
      </c>
      <c r="AH15" s="23">
        <v>0.15</v>
      </c>
      <c r="AI15" s="23"/>
      <c r="AJ15" s="23"/>
      <c r="AK15" s="23">
        <v>0.1</v>
      </c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>
        <v>3</v>
      </c>
      <c r="AY15" s="23">
        <v>1</v>
      </c>
      <c r="AZ15" s="23"/>
      <c r="BA15" s="23"/>
      <c r="BB15" s="16">
        <f t="shared" si="0"/>
        <v>5.75</v>
      </c>
      <c r="BC15" s="16"/>
      <c r="BD15" s="25">
        <f t="shared" si="1"/>
        <v>-4.1666666666666664E-2</v>
      </c>
      <c r="BE15" s="16">
        <f t="shared" si="2"/>
        <v>5.5999999999999988</v>
      </c>
      <c r="BF15" s="25">
        <f t="shared" si="3"/>
        <v>-6.6666666666666874E-2</v>
      </c>
      <c r="BG15" s="16">
        <f t="shared" si="4"/>
        <v>0.15</v>
      </c>
      <c r="BH15" s="26">
        <f t="shared" si="5"/>
        <v>2.6086956521739129E-2</v>
      </c>
      <c r="BI15" s="27"/>
    </row>
    <row r="16" spans="2:61" ht="12.75" customHeight="1" x14ac:dyDescent="0.2">
      <c r="B16" s="61" t="s">
        <v>33</v>
      </c>
      <c r="C16" s="61"/>
      <c r="D16" s="16"/>
      <c r="E16" s="16">
        <v>3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2</v>
      </c>
      <c r="AQ16" s="23"/>
      <c r="AR16" s="23"/>
      <c r="AS16" s="23"/>
      <c r="AT16" s="23">
        <v>2</v>
      </c>
      <c r="AU16" s="23"/>
      <c r="AV16" s="23"/>
      <c r="AW16" s="23"/>
      <c r="AX16" s="23"/>
      <c r="AY16" s="23"/>
      <c r="AZ16" s="23"/>
      <c r="BA16" s="23"/>
      <c r="BB16" s="16">
        <f t="shared" si="0"/>
        <v>4</v>
      </c>
      <c r="BC16" s="16"/>
      <c r="BD16" s="25">
        <f t="shared" si="1"/>
        <v>0.33333333333333331</v>
      </c>
      <c r="BE16" s="16">
        <f t="shared" si="2"/>
        <v>4</v>
      </c>
      <c r="BF16" s="25">
        <f t="shared" si="3"/>
        <v>0.33333333333333331</v>
      </c>
      <c r="BG16" s="16">
        <f t="shared" si="4"/>
        <v>0</v>
      </c>
      <c r="BH16" s="26">
        <f t="shared" si="5"/>
        <v>0</v>
      </c>
      <c r="BI16" s="27"/>
    </row>
    <row r="17" spans="2:65" ht="12.75" customHeight="1" x14ac:dyDescent="0.2">
      <c r="B17" s="61" t="s">
        <v>34</v>
      </c>
      <c r="C17" s="61"/>
      <c r="D17" s="16"/>
      <c r="E17" s="16">
        <v>12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>
        <v>4</v>
      </c>
      <c r="W17" s="23">
        <v>1.5</v>
      </c>
      <c r="X17" s="23">
        <v>1.5</v>
      </c>
      <c r="Y17" s="23">
        <v>1</v>
      </c>
      <c r="Z17" s="23">
        <v>3</v>
      </c>
      <c r="AA17" s="23">
        <v>1</v>
      </c>
      <c r="AB17" s="23">
        <v>1</v>
      </c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>
        <v>1</v>
      </c>
      <c r="AT17" s="23">
        <v>0.5</v>
      </c>
      <c r="AU17" s="23">
        <v>0.5</v>
      </c>
      <c r="AV17" s="23"/>
      <c r="AW17" s="23"/>
      <c r="AX17" s="23"/>
      <c r="AY17" s="23"/>
      <c r="AZ17" s="23"/>
      <c r="BA17" s="23"/>
      <c r="BB17" s="16">
        <f t="shared" si="0"/>
        <v>15</v>
      </c>
      <c r="BC17" s="16"/>
      <c r="BD17" s="25">
        <f t="shared" si="1"/>
        <v>0.25</v>
      </c>
      <c r="BE17" s="16">
        <f t="shared" si="2"/>
        <v>12.5</v>
      </c>
      <c r="BF17" s="25">
        <f t="shared" si="3"/>
        <v>4.1666666666666664E-2</v>
      </c>
      <c r="BG17" s="16">
        <f t="shared" si="4"/>
        <v>2.5</v>
      </c>
      <c r="BH17" s="26">
        <f t="shared" si="5"/>
        <v>0.16666666666666666</v>
      </c>
      <c r="BI17" s="27"/>
    </row>
    <row r="18" spans="2:65" ht="12.75" customHeight="1" x14ac:dyDescent="0.2">
      <c r="B18" s="61" t="s">
        <v>35</v>
      </c>
      <c r="C18" s="61"/>
      <c r="D18" s="16"/>
      <c r="E18" s="16">
        <v>12</v>
      </c>
      <c r="F18" s="23"/>
      <c r="G18" s="23"/>
      <c r="H18" s="23"/>
      <c r="I18" s="23"/>
      <c r="J18" s="1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>
        <v>7</v>
      </c>
      <c r="AE18" s="23">
        <v>0.5</v>
      </c>
      <c r="AF18" s="23">
        <v>0.5</v>
      </c>
      <c r="AG18" s="23">
        <v>1</v>
      </c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>
        <f t="shared" si="0"/>
        <v>9</v>
      </c>
      <c r="BC18" s="16"/>
      <c r="BD18" s="25">
        <f t="shared" si="1"/>
        <v>-0.25</v>
      </c>
      <c r="BE18" s="16">
        <f t="shared" si="2"/>
        <v>8.5</v>
      </c>
      <c r="BF18" s="25">
        <f t="shared" si="3"/>
        <v>-0.29166666666666669</v>
      </c>
      <c r="BG18" s="16">
        <f t="shared" si="4"/>
        <v>0.5</v>
      </c>
      <c r="BH18" s="26">
        <f t="shared" si="5"/>
        <v>5.5555555555555552E-2</v>
      </c>
      <c r="BI18" s="20"/>
    </row>
    <row r="19" spans="2:65" ht="12.75" customHeight="1" x14ac:dyDescent="0.2">
      <c r="B19" s="61" t="s">
        <v>36</v>
      </c>
      <c r="C19" s="61"/>
      <c r="D19" s="16"/>
      <c r="E19" s="16">
        <v>12</v>
      </c>
      <c r="F19" s="23"/>
      <c r="G19" s="23"/>
      <c r="H19" s="23"/>
      <c r="I19" s="23"/>
      <c r="J19" s="1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>
        <v>5</v>
      </c>
      <c r="AM19" s="23">
        <v>1</v>
      </c>
      <c r="AN19" s="23">
        <v>1</v>
      </c>
      <c r="AO19" s="23">
        <v>1</v>
      </c>
      <c r="AP19" s="23"/>
      <c r="AQ19" s="23"/>
      <c r="AR19" s="23"/>
      <c r="AS19" s="23"/>
      <c r="AT19" s="23"/>
      <c r="AU19" s="23">
        <v>1</v>
      </c>
      <c r="AV19" s="23"/>
      <c r="AW19" s="23"/>
      <c r="AX19" s="23"/>
      <c r="AY19" s="23"/>
      <c r="AZ19" s="23"/>
      <c r="BA19" s="23"/>
      <c r="BB19" s="16">
        <f t="shared" si="0"/>
        <v>9</v>
      </c>
      <c r="BC19" s="16"/>
      <c r="BD19" s="25">
        <f t="shared" si="1"/>
        <v>-0.25</v>
      </c>
      <c r="BE19" s="16">
        <f t="shared" si="2"/>
        <v>8</v>
      </c>
      <c r="BF19" s="25">
        <f t="shared" si="3"/>
        <v>-0.33333333333333331</v>
      </c>
      <c r="BG19" s="16">
        <f t="shared" si="4"/>
        <v>1</v>
      </c>
      <c r="BH19" s="26">
        <f t="shared" si="5"/>
        <v>0.1111111111111111</v>
      </c>
      <c r="BI19" s="5"/>
    </row>
    <row r="20" spans="2:65" ht="12.75" customHeight="1" x14ac:dyDescent="0.2">
      <c r="B20" s="61" t="s">
        <v>37</v>
      </c>
      <c r="C20" s="61"/>
      <c r="D20" s="16"/>
      <c r="E20" s="16">
        <v>6</v>
      </c>
      <c r="F20" s="23"/>
      <c r="G20" s="23"/>
      <c r="H20" s="23"/>
      <c r="I20" s="23"/>
      <c r="J20" s="1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>
        <v>2</v>
      </c>
      <c r="AI20" s="23">
        <v>2</v>
      </c>
      <c r="AJ20" s="23"/>
      <c r="AK20" s="23">
        <v>1</v>
      </c>
      <c r="AL20" s="23"/>
      <c r="AM20" s="23"/>
      <c r="AN20" s="23"/>
      <c r="AO20" s="23"/>
      <c r="AP20" s="23"/>
      <c r="AQ20" s="23">
        <v>0.5</v>
      </c>
      <c r="AR20" s="23"/>
      <c r="AS20" s="23"/>
      <c r="AT20" s="23">
        <v>5</v>
      </c>
      <c r="AU20" s="23">
        <v>1</v>
      </c>
      <c r="AV20" s="23"/>
      <c r="AW20" s="23"/>
      <c r="AX20" s="23"/>
      <c r="AY20" s="23"/>
      <c r="AZ20" s="23"/>
      <c r="BA20" s="23"/>
      <c r="BB20" s="16">
        <f t="shared" si="0"/>
        <v>11.5</v>
      </c>
      <c r="BC20" s="16"/>
      <c r="BD20" s="25">
        <f t="shared" si="1"/>
        <v>0.91666666666666663</v>
      </c>
      <c r="BE20" s="16">
        <f t="shared" si="2"/>
        <v>11.5</v>
      </c>
      <c r="BF20" s="25">
        <f t="shared" si="3"/>
        <v>0.91666666666666663</v>
      </c>
      <c r="BG20" s="16">
        <f t="shared" si="4"/>
        <v>0</v>
      </c>
      <c r="BH20" s="26">
        <f t="shared" si="5"/>
        <v>0</v>
      </c>
      <c r="BI20" s="5"/>
    </row>
    <row r="21" spans="2:65" ht="12.75" customHeight="1" x14ac:dyDescent="0.2">
      <c r="B21" s="61" t="s">
        <v>38</v>
      </c>
      <c r="C21" s="61"/>
      <c r="D21" s="16"/>
      <c r="E21" s="16">
        <v>6</v>
      </c>
      <c r="F21" s="23">
        <v>0.25</v>
      </c>
      <c r="G21" s="23"/>
      <c r="H21" s="23"/>
      <c r="I21" s="23"/>
      <c r="J21" s="23">
        <v>0.25</v>
      </c>
      <c r="K21" s="23"/>
      <c r="L21" s="23"/>
      <c r="M21" s="23"/>
      <c r="N21" s="23">
        <v>0.25</v>
      </c>
      <c r="O21" s="23"/>
      <c r="P21" s="23"/>
      <c r="Q21" s="23"/>
      <c r="R21" s="23">
        <v>0.25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>
        <v>2</v>
      </c>
      <c r="AY21" s="23"/>
      <c r="AZ21" s="23"/>
      <c r="BA21" s="23"/>
      <c r="BB21" s="16">
        <f t="shared" si="0"/>
        <v>3</v>
      </c>
      <c r="BC21" s="16"/>
      <c r="BD21" s="25">
        <f t="shared" si="1"/>
        <v>-0.5</v>
      </c>
      <c r="BE21" s="16">
        <f t="shared" si="2"/>
        <v>3</v>
      </c>
      <c r="BF21" s="25">
        <f t="shared" si="3"/>
        <v>-0.5</v>
      </c>
      <c r="BG21" s="16">
        <f t="shared" si="4"/>
        <v>0</v>
      </c>
      <c r="BH21" s="26">
        <f t="shared" si="5"/>
        <v>0</v>
      </c>
      <c r="BI21" s="5"/>
    </row>
    <row r="22" spans="2:65" ht="15.75" customHeight="1" x14ac:dyDescent="0.2">
      <c r="C22" s="28" t="s">
        <v>21</v>
      </c>
      <c r="D22" s="16"/>
      <c r="E22" s="16">
        <f>SUM(E12:E18)</f>
        <v>63</v>
      </c>
      <c r="F22" s="16">
        <f>SUM(F12:F18)</f>
        <v>2.5</v>
      </c>
      <c r="G22" s="16">
        <f>SUM(G12:G21)</f>
        <v>1.25</v>
      </c>
      <c r="H22" s="16">
        <f>SUM(H12:H21)</f>
        <v>1.25</v>
      </c>
      <c r="I22" s="16">
        <f>SUM(I12:I21)</f>
        <v>1.25</v>
      </c>
      <c r="J22" s="29">
        <f t="shared" ref="J22:Y22" si="6">SUM(J12:J18)</f>
        <v>2.25</v>
      </c>
      <c r="K22" s="29">
        <f t="shared" si="6"/>
        <v>0.5</v>
      </c>
      <c r="L22" s="29">
        <f t="shared" si="6"/>
        <v>1</v>
      </c>
      <c r="M22" s="29">
        <f t="shared" si="6"/>
        <v>1</v>
      </c>
      <c r="N22" s="16">
        <f t="shared" si="6"/>
        <v>4.1500000000000004</v>
      </c>
      <c r="O22" s="16">
        <f t="shared" si="6"/>
        <v>1</v>
      </c>
      <c r="P22" s="16">
        <f t="shared" si="6"/>
        <v>1</v>
      </c>
      <c r="Q22" s="16">
        <f t="shared" si="6"/>
        <v>1.1000000000000001</v>
      </c>
      <c r="R22" s="16">
        <f t="shared" si="6"/>
        <v>4.8</v>
      </c>
      <c r="S22" s="16">
        <f t="shared" si="6"/>
        <v>1.7000000000000002</v>
      </c>
      <c r="T22" s="16">
        <f t="shared" si="6"/>
        <v>1.1499999999999999</v>
      </c>
      <c r="U22" s="16">
        <f t="shared" si="6"/>
        <v>1.1000000000000001</v>
      </c>
      <c r="V22" s="16">
        <f t="shared" si="6"/>
        <v>4</v>
      </c>
      <c r="W22" s="16">
        <f t="shared" si="6"/>
        <v>1.5</v>
      </c>
      <c r="X22" s="16">
        <f t="shared" si="6"/>
        <v>1.5</v>
      </c>
      <c r="Y22" s="16">
        <f t="shared" si="6"/>
        <v>1</v>
      </c>
      <c r="Z22" s="16">
        <f t="shared" ref="Z22:BA22" si="7">SUM(Z12:Z21)</f>
        <v>3.5</v>
      </c>
      <c r="AA22" s="16">
        <f t="shared" si="7"/>
        <v>1.1499999999999999</v>
      </c>
      <c r="AB22" s="16">
        <f t="shared" si="7"/>
        <v>1</v>
      </c>
      <c r="AC22" s="16">
        <f t="shared" si="7"/>
        <v>0.1</v>
      </c>
      <c r="AD22" s="16">
        <f t="shared" si="7"/>
        <v>7.4</v>
      </c>
      <c r="AE22" s="16">
        <f t="shared" si="7"/>
        <v>0.5</v>
      </c>
      <c r="AF22" s="16">
        <f t="shared" si="7"/>
        <v>0.5</v>
      </c>
      <c r="AG22" s="16">
        <f t="shared" si="7"/>
        <v>1.35</v>
      </c>
      <c r="AH22" s="16">
        <f t="shared" si="7"/>
        <v>2.5</v>
      </c>
      <c r="AI22" s="16">
        <f t="shared" si="7"/>
        <v>2</v>
      </c>
      <c r="AJ22" s="16">
        <f t="shared" si="7"/>
        <v>0</v>
      </c>
      <c r="AK22" s="16">
        <f t="shared" si="7"/>
        <v>1.25</v>
      </c>
      <c r="AL22" s="16">
        <f t="shared" si="7"/>
        <v>5</v>
      </c>
      <c r="AM22" s="16">
        <f t="shared" si="7"/>
        <v>1</v>
      </c>
      <c r="AN22" s="16">
        <f t="shared" si="7"/>
        <v>1</v>
      </c>
      <c r="AO22" s="16">
        <f t="shared" si="7"/>
        <v>1</v>
      </c>
      <c r="AP22" s="16">
        <f t="shared" si="7"/>
        <v>3</v>
      </c>
      <c r="AQ22" s="16">
        <f t="shared" si="7"/>
        <v>2</v>
      </c>
      <c r="AR22" s="16">
        <f t="shared" si="7"/>
        <v>0</v>
      </c>
      <c r="AS22" s="16">
        <f t="shared" si="7"/>
        <v>3</v>
      </c>
      <c r="AT22" s="16">
        <f t="shared" si="7"/>
        <v>8.5</v>
      </c>
      <c r="AU22" s="16">
        <f t="shared" si="7"/>
        <v>3.5</v>
      </c>
      <c r="AV22" s="16">
        <f t="shared" si="7"/>
        <v>0.5</v>
      </c>
      <c r="AW22" s="16">
        <f t="shared" si="7"/>
        <v>0</v>
      </c>
      <c r="AX22" s="16">
        <f t="shared" si="7"/>
        <v>6</v>
      </c>
      <c r="AY22" s="16">
        <f t="shared" si="7"/>
        <v>2</v>
      </c>
      <c r="AZ22" s="16">
        <f t="shared" si="7"/>
        <v>0</v>
      </c>
      <c r="BA22" s="16">
        <f t="shared" si="7"/>
        <v>0</v>
      </c>
      <c r="BB22" s="16">
        <f t="shared" si="0"/>
        <v>92.75</v>
      </c>
      <c r="BC22" s="16"/>
      <c r="BD22" s="30">
        <f t="shared" si="1"/>
        <v>0.47222222222222221</v>
      </c>
      <c r="BE22" s="16">
        <f>SUM(BE12:BE21)</f>
        <v>84.85</v>
      </c>
      <c r="BF22" s="25">
        <f t="shared" si="3"/>
        <v>0.34682539682539676</v>
      </c>
      <c r="BG22" s="16">
        <f>SUM(BG12:BG21)</f>
        <v>8.9</v>
      </c>
      <c r="BH22" s="31">
        <f t="shared" si="5"/>
        <v>9.5956873315363886E-2</v>
      </c>
      <c r="BI22" s="32"/>
    </row>
    <row r="23" spans="2:65" ht="15.75" customHeight="1" x14ac:dyDescent="0.2">
      <c r="C23" s="33"/>
      <c r="E23" s="5"/>
      <c r="F23" s="5"/>
      <c r="BB23" s="5"/>
      <c r="BC23" s="34"/>
      <c r="BD23" s="35"/>
      <c r="BE23" s="36"/>
      <c r="BF23" s="36"/>
      <c r="BG23" s="37"/>
      <c r="BH23" s="38"/>
      <c r="BI23" s="39"/>
      <c r="BJ23" s="5"/>
    </row>
    <row r="24" spans="2:65" ht="10.5" customHeight="1" x14ac:dyDescent="0.2">
      <c r="C24" s="40"/>
      <c r="E24" s="5"/>
      <c r="F24" s="5"/>
      <c r="G24" s="5"/>
      <c r="H24" s="5"/>
      <c r="I24" s="5"/>
      <c r="J24" s="4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35"/>
      <c r="BE24" s="35"/>
      <c r="BF24" s="35"/>
      <c r="BG24" s="35"/>
      <c r="BH24" s="38"/>
      <c r="BI24" s="39"/>
      <c r="BJ24" s="5"/>
    </row>
    <row r="25" spans="2:65" ht="20.25" customHeight="1" x14ac:dyDescent="0.2">
      <c r="C25" s="62" t="s">
        <v>39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5"/>
      <c r="AZ25" s="5"/>
      <c r="BA25" s="5"/>
      <c r="BB25" s="63" t="s">
        <v>40</v>
      </c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</row>
    <row r="26" spans="2:65" ht="17.25" customHeight="1" x14ac:dyDescent="0.2">
      <c r="C26" s="42"/>
      <c r="D26" s="43"/>
      <c r="E26" s="4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45"/>
      <c r="AC26" s="45"/>
      <c r="AD26" s="43"/>
      <c r="AE26" s="43"/>
      <c r="AF26" s="43"/>
      <c r="AG26" s="43"/>
      <c r="AH26" s="43"/>
      <c r="AI26" s="43"/>
      <c r="AJ26" s="43"/>
      <c r="AK26" s="43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5"/>
      <c r="AY26" s="5"/>
      <c r="AZ26" s="5"/>
      <c r="BA26" s="5"/>
      <c r="BB26" s="5"/>
      <c r="BC26" s="5"/>
      <c r="BD26" s="35"/>
      <c r="BH26" s="38"/>
      <c r="BI26" s="47"/>
      <c r="BJ26" s="5"/>
    </row>
    <row r="27" spans="2:65" ht="13.5" customHeight="1" x14ac:dyDescent="0.2">
      <c r="B27" s="9" t="s">
        <v>41</v>
      </c>
      <c r="E27" s="5"/>
      <c r="F27" s="48"/>
      <c r="G27" s="49"/>
      <c r="H27" s="49"/>
      <c r="I27" s="49"/>
      <c r="J27" s="50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S27" s="49"/>
      <c r="AT27" s="49"/>
      <c r="AU27" s="49"/>
      <c r="AV27" s="49"/>
      <c r="AW27" s="49"/>
      <c r="AX27" s="49"/>
      <c r="AY27" s="49"/>
      <c r="AZ27" s="49"/>
      <c r="BA27" s="48"/>
      <c r="BB27" s="5"/>
      <c r="BC27" s="47"/>
      <c r="BD27" s="5"/>
      <c r="BF27" s="65" t="s">
        <v>42</v>
      </c>
      <c r="BG27" s="65"/>
      <c r="BH27" s="65"/>
    </row>
    <row r="28" spans="2:65" ht="12.75" customHeight="1" x14ac:dyDescent="0.2">
      <c r="E28" s="5"/>
      <c r="F28" s="5"/>
      <c r="BA28" s="5"/>
      <c r="BB28" s="5"/>
      <c r="BC28" s="47"/>
      <c r="BD28" s="5"/>
      <c r="BF28" s="51" t="s">
        <v>25</v>
      </c>
      <c r="BG28" s="60" t="s">
        <v>43</v>
      </c>
      <c r="BH28" s="60"/>
    </row>
    <row r="29" spans="2:65" s="52" customFormat="1" ht="12.75" customHeight="1" x14ac:dyDescent="0.2">
      <c r="C29" s="49" t="s">
        <v>44</v>
      </c>
      <c r="D29" s="49"/>
      <c r="E29" s="48"/>
      <c r="F29" s="48"/>
      <c r="G29" s="53"/>
      <c r="H29" s="53"/>
      <c r="I29" s="53"/>
      <c r="J29" s="54"/>
      <c r="K29" s="54"/>
      <c r="L29" s="54"/>
      <c r="M29" s="54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S29" s="49"/>
      <c r="AT29" s="49"/>
      <c r="AU29" s="49"/>
      <c r="AV29" s="49"/>
      <c r="AW29" s="49"/>
      <c r="AX29" s="49"/>
      <c r="AY29" s="49"/>
      <c r="AZ29" s="49"/>
      <c r="BA29" s="48"/>
      <c r="BB29" s="53"/>
      <c r="BC29" s="47"/>
      <c r="BD29" s="53"/>
      <c r="BF29" s="51" t="s">
        <v>26</v>
      </c>
      <c r="BG29" s="60" t="s">
        <v>45</v>
      </c>
      <c r="BH29" s="60"/>
    </row>
    <row r="30" spans="2:65" ht="12.75" customHeight="1" x14ac:dyDescent="0.2">
      <c r="C30" s="49" t="s">
        <v>46</v>
      </c>
      <c r="D30" s="49"/>
      <c r="E30" s="48"/>
      <c r="F30" s="48"/>
      <c r="G30" s="48"/>
      <c r="H30" s="48"/>
      <c r="I30" s="48"/>
      <c r="J30" s="50"/>
      <c r="K30" s="50"/>
      <c r="L30" s="50"/>
      <c r="M30" s="50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S30" s="49"/>
      <c r="AT30" s="49"/>
      <c r="AU30" s="49"/>
      <c r="AV30" s="49"/>
      <c r="AW30" s="49"/>
      <c r="AX30" s="49"/>
      <c r="AY30" s="49"/>
      <c r="AZ30" s="49"/>
      <c r="BA30" s="48"/>
      <c r="BB30" s="5"/>
      <c r="BC30" s="47"/>
      <c r="BD30" s="5"/>
      <c r="BF30" s="51" t="s">
        <v>27</v>
      </c>
      <c r="BG30" s="60" t="s">
        <v>47</v>
      </c>
      <c r="BH30" s="60"/>
    </row>
    <row r="31" spans="2:65" ht="13.5" customHeight="1" x14ac:dyDescent="0.2">
      <c r="C31" s="49" t="s">
        <v>48</v>
      </c>
      <c r="D31" s="49"/>
      <c r="E31" s="48"/>
      <c r="F31" s="48"/>
      <c r="G31" s="48"/>
      <c r="H31" s="48"/>
      <c r="I31" s="48"/>
      <c r="J31" s="50"/>
      <c r="K31" s="50"/>
      <c r="L31" s="50"/>
      <c r="M31" s="50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S31" s="49"/>
      <c r="AT31" s="49"/>
      <c r="AU31" s="49"/>
      <c r="AV31" s="49"/>
      <c r="AW31" s="49"/>
      <c r="AX31" s="49"/>
      <c r="AY31" s="49"/>
      <c r="AZ31" s="49"/>
      <c r="BA31" s="48"/>
      <c r="BB31" s="5"/>
      <c r="BC31" s="47"/>
      <c r="BD31" s="5"/>
      <c r="BF31" s="51" t="s">
        <v>28</v>
      </c>
      <c r="BG31" s="60" t="s">
        <v>49</v>
      </c>
      <c r="BH31" s="60"/>
    </row>
    <row r="32" spans="2:65" ht="12.75" customHeight="1" x14ac:dyDescent="0.2">
      <c r="C32" s="49" t="s">
        <v>50</v>
      </c>
      <c r="D32" s="49"/>
      <c r="E32" s="48"/>
      <c r="F32" s="48"/>
      <c r="G32" s="48"/>
      <c r="H32" s="48"/>
      <c r="I32" s="48"/>
      <c r="J32" s="50"/>
      <c r="K32" s="50"/>
      <c r="L32" s="50"/>
      <c r="M32" s="50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S32" s="49"/>
      <c r="AT32" s="49"/>
      <c r="AU32" s="49"/>
      <c r="AV32" s="49"/>
      <c r="AW32" s="49"/>
      <c r="AX32" s="49"/>
      <c r="AY32" s="49"/>
      <c r="AZ32" s="49"/>
      <c r="BA32" s="49"/>
      <c r="BD32" s="47"/>
      <c r="BE32" s="47"/>
      <c r="BF32" s="47"/>
      <c r="BG32" s="47"/>
      <c r="BH32" s="55"/>
      <c r="BI32" s="47"/>
      <c r="BJ32" s="5"/>
    </row>
    <row r="33" spans="2:62" ht="12.75" customHeight="1" x14ac:dyDescent="0.2">
      <c r="C33" s="49" t="s">
        <v>51</v>
      </c>
      <c r="D33" s="49"/>
      <c r="E33" s="48"/>
      <c r="F33" s="48"/>
      <c r="G33" s="48"/>
      <c r="H33" s="48"/>
      <c r="I33" s="48"/>
      <c r="J33" s="50"/>
      <c r="K33" s="50"/>
      <c r="L33" s="50"/>
      <c r="M33" s="50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S33" s="49"/>
      <c r="AT33" s="49"/>
      <c r="AU33" s="49"/>
      <c r="AV33" s="49"/>
      <c r="AW33" s="49"/>
      <c r="AX33" s="49"/>
      <c r="AY33" s="49"/>
      <c r="AZ33" s="49"/>
      <c r="BA33" s="49"/>
      <c r="BD33" s="47"/>
      <c r="BE33" s="47"/>
      <c r="BF33" s="47"/>
      <c r="BG33" s="47"/>
      <c r="BH33" s="55"/>
      <c r="BI33" s="47"/>
      <c r="BJ33" s="5"/>
    </row>
    <row r="34" spans="2:62" ht="12.75" customHeight="1" x14ac:dyDescent="0.2">
      <c r="C34" s="49" t="s">
        <v>52</v>
      </c>
      <c r="D34" s="49"/>
      <c r="E34" s="48"/>
      <c r="F34" s="48"/>
      <c r="G34" s="48"/>
      <c r="H34" s="48"/>
      <c r="I34" s="48"/>
      <c r="J34" s="50"/>
      <c r="K34" s="50"/>
      <c r="L34" s="50"/>
      <c r="M34" s="50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S34" s="49"/>
      <c r="AT34" s="49"/>
      <c r="AU34" s="49"/>
      <c r="AV34" s="49"/>
      <c r="AW34" s="49"/>
      <c r="AX34" s="49"/>
      <c r="AY34" s="49"/>
      <c r="AZ34" s="49"/>
      <c r="BA34" s="49"/>
      <c r="BD34" s="47"/>
      <c r="BE34" s="47"/>
      <c r="BF34" s="47"/>
      <c r="BG34" s="47"/>
      <c r="BH34" s="55"/>
      <c r="BI34" s="47"/>
      <c r="BJ34" s="5"/>
    </row>
    <row r="35" spans="2:62" ht="12.75" customHeight="1" x14ac:dyDescent="0.2">
      <c r="E35" s="5"/>
      <c r="F35" s="5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S35" s="49"/>
      <c r="AT35" s="49"/>
      <c r="AU35" s="49"/>
      <c r="AV35" s="49"/>
      <c r="AW35" s="49"/>
      <c r="AX35" s="49"/>
      <c r="AY35" s="49"/>
      <c r="AZ35" s="49"/>
      <c r="BA35" s="49"/>
    </row>
    <row r="36" spans="2:62" ht="12.75" customHeight="1" x14ac:dyDescent="0.2">
      <c r="B36" s="49"/>
      <c r="C36" s="49"/>
      <c r="D36" s="49"/>
      <c r="E36" s="48"/>
      <c r="F36" s="48"/>
      <c r="G36" s="49"/>
      <c r="H36" s="49"/>
      <c r="I36" s="49"/>
      <c r="J36" s="50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S36" s="49"/>
      <c r="AT36" s="49"/>
      <c r="AU36" s="49"/>
      <c r="AV36" s="49"/>
      <c r="AW36" s="49"/>
      <c r="AX36" s="49"/>
      <c r="AY36" s="49"/>
      <c r="AZ36" s="49"/>
      <c r="BA36" s="49"/>
    </row>
    <row r="37" spans="2:62" ht="12.75" customHeight="1" x14ac:dyDescent="0.2">
      <c r="E37" s="5"/>
      <c r="F37" s="5"/>
      <c r="S37" s="66" t="s">
        <v>53</v>
      </c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</row>
    <row r="38" spans="2:62" ht="12.75" customHeight="1" x14ac:dyDescent="0.2">
      <c r="E38" s="5"/>
      <c r="F38" s="5"/>
    </row>
    <row r="39" spans="2:62" ht="12.75" customHeight="1" x14ac:dyDescent="0.2">
      <c r="E39" s="5"/>
      <c r="F39" s="5"/>
      <c r="S39" s="67" t="s">
        <v>54</v>
      </c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</row>
    <row r="40" spans="2:62" ht="12.75" customHeight="1" x14ac:dyDescent="0.2">
      <c r="E40" s="5"/>
      <c r="F40" s="5"/>
    </row>
    <row r="41" spans="2:62" ht="12.75" customHeight="1" x14ac:dyDescent="0.2">
      <c r="E41" s="5"/>
      <c r="F41" s="5"/>
    </row>
    <row r="42" spans="2:62" ht="12.75" customHeight="1" x14ac:dyDescent="0.2">
      <c r="E42" s="5"/>
      <c r="F42" s="5"/>
    </row>
    <row r="43" spans="2:62" ht="12.75" customHeight="1" x14ac:dyDescent="0.2">
      <c r="E43" s="5"/>
      <c r="F43" s="5"/>
    </row>
    <row r="44" spans="2:62" ht="12.75" customHeight="1" x14ac:dyDescent="0.2">
      <c r="E44" s="5"/>
      <c r="F44" s="5"/>
    </row>
    <row r="45" spans="2:62" ht="12.75" customHeight="1" x14ac:dyDescent="0.2">
      <c r="E45" s="5"/>
      <c r="F45" s="5"/>
    </row>
    <row r="46" spans="2:62" ht="12.75" customHeight="1" x14ac:dyDescent="0.2">
      <c r="E46" s="5"/>
      <c r="F46" s="5"/>
    </row>
    <row r="47" spans="2:62" ht="12.75" customHeight="1" x14ac:dyDescent="0.2">
      <c r="E47" s="5"/>
      <c r="F47" s="5"/>
    </row>
    <row r="48" spans="2:62" ht="12.75" customHeight="1" x14ac:dyDescent="0.2">
      <c r="E48" s="5"/>
      <c r="F48" s="5"/>
    </row>
    <row r="49" spans="5:6" ht="12.75" customHeight="1" x14ac:dyDescent="0.2">
      <c r="E49" s="5"/>
      <c r="F49" s="5"/>
    </row>
    <row r="50" spans="5:6" ht="12.75" customHeight="1" x14ac:dyDescent="0.2">
      <c r="E50" s="5"/>
      <c r="F50" s="5"/>
    </row>
    <row r="51" spans="5:6" ht="12.75" customHeight="1" x14ac:dyDescent="0.2">
      <c r="E51" s="5"/>
      <c r="F51" s="5"/>
    </row>
    <row r="52" spans="5:6" ht="12.75" customHeight="1" x14ac:dyDescent="0.2">
      <c r="E52" s="5"/>
      <c r="F52" s="5"/>
    </row>
    <row r="53" spans="5:6" ht="12.75" customHeight="1" x14ac:dyDescent="0.2">
      <c r="E53" s="5"/>
      <c r="F53" s="5"/>
    </row>
    <row r="54" spans="5:6" ht="12.75" customHeight="1" x14ac:dyDescent="0.2">
      <c r="E54" s="5"/>
      <c r="F54" s="5"/>
    </row>
    <row r="55" spans="5:6" ht="12.75" customHeight="1" x14ac:dyDescent="0.2">
      <c r="E55" s="5"/>
      <c r="F55" s="5"/>
    </row>
    <row r="56" spans="5:6" ht="12.75" customHeight="1" x14ac:dyDescent="0.2">
      <c r="E56" s="5"/>
      <c r="F56" s="5"/>
    </row>
    <row r="57" spans="5:6" ht="12.75" customHeight="1" x14ac:dyDescent="0.2">
      <c r="E57" s="5"/>
      <c r="F57" s="5"/>
    </row>
    <row r="58" spans="5:6" ht="12.75" customHeight="1" x14ac:dyDescent="0.2">
      <c r="E58" s="5"/>
      <c r="F58" s="5"/>
    </row>
    <row r="59" spans="5:6" ht="12.75" customHeight="1" x14ac:dyDescent="0.2">
      <c r="E59" s="5"/>
      <c r="F59" s="5"/>
    </row>
    <row r="60" spans="5:6" ht="12.75" customHeight="1" x14ac:dyDescent="0.2">
      <c r="E60" s="5"/>
      <c r="F60" s="5"/>
    </row>
    <row r="61" spans="5:6" ht="12.75" customHeight="1" x14ac:dyDescent="0.2">
      <c r="E61" s="5"/>
      <c r="F61" s="5"/>
    </row>
    <row r="62" spans="5:6" ht="12.75" customHeight="1" x14ac:dyDescent="0.2">
      <c r="E62" s="5"/>
      <c r="F62" s="5"/>
    </row>
    <row r="63" spans="5:6" ht="12.75" customHeight="1" x14ac:dyDescent="0.2">
      <c r="E63" s="5"/>
      <c r="F63" s="5"/>
    </row>
    <row r="64" spans="5:6" ht="12.75" customHeight="1" x14ac:dyDescent="0.2">
      <c r="E64" s="5"/>
      <c r="F64" s="5"/>
    </row>
    <row r="65" spans="5:6" ht="12.75" customHeight="1" x14ac:dyDescent="0.2">
      <c r="E65" s="5"/>
      <c r="F65" s="5"/>
    </row>
    <row r="66" spans="5:6" ht="12.75" customHeight="1" x14ac:dyDescent="0.2">
      <c r="E66" s="5"/>
      <c r="F66" s="5"/>
    </row>
    <row r="67" spans="5:6" ht="12.75" customHeight="1" x14ac:dyDescent="0.2">
      <c r="E67" s="5"/>
      <c r="F67" s="5"/>
    </row>
    <row r="68" spans="5:6" ht="12.75" customHeight="1" x14ac:dyDescent="0.2">
      <c r="E68" s="5"/>
      <c r="F68" s="5"/>
    </row>
    <row r="69" spans="5:6" ht="12.75" customHeight="1" x14ac:dyDescent="0.2">
      <c r="E69" s="5"/>
      <c r="F69" s="5"/>
    </row>
    <row r="70" spans="5:6" ht="12.75" customHeight="1" x14ac:dyDescent="0.2">
      <c r="E70" s="5"/>
      <c r="F70" s="5"/>
    </row>
    <row r="71" spans="5:6" ht="12.75" customHeight="1" x14ac:dyDescent="0.2">
      <c r="E71" s="5"/>
      <c r="F71" s="5"/>
    </row>
    <row r="72" spans="5:6" ht="12.75" customHeight="1" x14ac:dyDescent="0.2">
      <c r="E72" s="5"/>
      <c r="F72" s="5"/>
    </row>
    <row r="73" spans="5:6" ht="12.75" customHeight="1" x14ac:dyDescent="0.2">
      <c r="E73" s="5"/>
      <c r="F73" s="5"/>
    </row>
    <row r="74" spans="5:6" ht="12.75" customHeight="1" x14ac:dyDescent="0.2">
      <c r="E74" s="5"/>
      <c r="F74" s="5"/>
    </row>
    <row r="75" spans="5:6" ht="12.75" customHeight="1" x14ac:dyDescent="0.2">
      <c r="E75" s="5"/>
      <c r="F75" s="5"/>
    </row>
    <row r="76" spans="5:6" ht="12.75" customHeight="1" x14ac:dyDescent="0.2">
      <c r="E76" s="5"/>
      <c r="F76" s="5"/>
    </row>
    <row r="77" spans="5:6" ht="12.75" customHeight="1" x14ac:dyDescent="0.2">
      <c r="E77" s="5"/>
      <c r="F77" s="5"/>
    </row>
    <row r="78" spans="5:6" ht="12.75" customHeight="1" x14ac:dyDescent="0.2">
      <c r="E78" s="5"/>
      <c r="F78" s="5"/>
    </row>
    <row r="79" spans="5:6" ht="12.75" customHeight="1" x14ac:dyDescent="0.2">
      <c r="E79" s="5"/>
      <c r="F79" s="5"/>
    </row>
    <row r="80" spans="5:6" ht="12.75" customHeight="1" x14ac:dyDescent="0.2">
      <c r="E80" s="5"/>
      <c r="F80" s="5"/>
    </row>
    <row r="81" spans="5:6" ht="12.75" customHeight="1" x14ac:dyDescent="0.2">
      <c r="E81" s="5"/>
      <c r="F81" s="5"/>
    </row>
    <row r="82" spans="5:6" ht="12.75" customHeight="1" x14ac:dyDescent="0.2">
      <c r="E82" s="5"/>
      <c r="F82" s="5"/>
    </row>
    <row r="83" spans="5:6" ht="12.75" customHeight="1" x14ac:dyDescent="0.2">
      <c r="E83" s="5"/>
      <c r="F83" s="5"/>
    </row>
    <row r="84" spans="5:6" ht="12.75" customHeight="1" x14ac:dyDescent="0.2">
      <c r="E84" s="5"/>
      <c r="F84" s="5"/>
    </row>
    <row r="85" spans="5:6" ht="12.75" customHeight="1" x14ac:dyDescent="0.2">
      <c r="E85" s="5"/>
      <c r="F85" s="5"/>
    </row>
    <row r="86" spans="5:6" ht="12.75" customHeight="1" x14ac:dyDescent="0.2">
      <c r="E86" s="5"/>
      <c r="F86" s="5"/>
    </row>
    <row r="87" spans="5:6" ht="12.75" customHeight="1" x14ac:dyDescent="0.2">
      <c r="E87" s="5"/>
      <c r="F87" s="5"/>
    </row>
    <row r="88" spans="5:6" ht="12.75" customHeight="1" x14ac:dyDescent="0.2">
      <c r="E88" s="5"/>
      <c r="F88" s="5"/>
    </row>
    <row r="89" spans="5:6" ht="12.75" customHeight="1" x14ac:dyDescent="0.2">
      <c r="E89" s="5"/>
      <c r="F89" s="5"/>
    </row>
    <row r="90" spans="5:6" ht="12.75" customHeight="1" x14ac:dyDescent="0.2">
      <c r="E90" s="5"/>
      <c r="F90" s="5"/>
    </row>
    <row r="91" spans="5:6" ht="12.75" customHeight="1" x14ac:dyDescent="0.2">
      <c r="E91" s="5"/>
      <c r="F91" s="5"/>
    </row>
    <row r="92" spans="5:6" ht="12.75" customHeight="1" x14ac:dyDescent="0.2">
      <c r="E92" s="5"/>
      <c r="F92" s="5"/>
    </row>
    <row r="93" spans="5:6" ht="12.75" customHeight="1" x14ac:dyDescent="0.2">
      <c r="E93" s="5"/>
      <c r="F93" s="5"/>
    </row>
    <row r="94" spans="5:6" ht="12.75" customHeight="1" x14ac:dyDescent="0.2">
      <c r="E94" s="56"/>
      <c r="F94" s="56"/>
    </row>
    <row r="97" spans="3:3" ht="12.75" customHeight="1" x14ac:dyDescent="0.2">
      <c r="C97" s="1" t="s">
        <v>55</v>
      </c>
    </row>
    <row r="65536" ht="12.75" customHeight="1" x14ac:dyDescent="0.2"/>
  </sheetData>
  <mergeCells count="36">
    <mergeCell ref="BG29:BH29"/>
    <mergeCell ref="BG30:BH30"/>
    <mergeCell ref="BG31:BH31"/>
    <mergeCell ref="S37:BG37"/>
    <mergeCell ref="S39:BB39"/>
    <mergeCell ref="C25:AX25"/>
    <mergeCell ref="BB25:BM25"/>
    <mergeCell ref="F26:AA26"/>
    <mergeCell ref="BF27:BH27"/>
    <mergeCell ref="BG28:BH28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  <mergeCell ref="B3:K3"/>
    <mergeCell ref="B5:BH5"/>
    <mergeCell ref="F8:BH8"/>
    <mergeCell ref="F9:BA9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</mergeCells>
  <pageMargins left="0.51180555555555496" right="0.51180555555555496" top="0.51180555555555496" bottom="0.23611111111111099" header="0.51180555555555496" footer="0.23611111111111099"/>
  <pageSetup firstPageNumber="0" fitToWidth="0" orientation="landscape" horizontalDpi="200" verticalDpi="200" r:id="rId1"/>
  <headerFooter>
    <oddHeader>&amp;R&amp;P</oddHeader>
    <oddFooter>&amp;L&amp;D</oddFooter>
  </headerFooter>
  <rowBreaks count="1" manualBreakCount="1">
    <brk id="30" max="16383" man="1"/>
  </rowBreaks>
  <colBreaks count="1" manualBreakCount="1">
    <brk id="47" min="2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66" zoomScaleNormal="66" workbookViewId="0">
      <selection activeCell="V30" sqref="V30"/>
    </sheetView>
  </sheetViews>
  <sheetFormatPr baseColWidth="10" defaultRowHeight="12.75" x14ac:dyDescent="0.2"/>
  <cols>
    <col min="1" max="1025" width="10.7109375" style="1"/>
  </cols>
  <sheetData/>
  <pageMargins left="0.5" right="0.5" top="0.5" bottom="0.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2814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Estimation</vt:lpstr>
      <vt:lpstr>Coût qualité</vt:lpstr>
      <vt:lpstr>_FilterDatabase</vt:lpstr>
      <vt:lpstr>Print_Area_0_0_0</vt:lpstr>
      <vt:lpstr>Print_Area_1</vt:lpstr>
      <vt:lpstr>Print_Area_1_1</vt:lpstr>
      <vt:lpstr>Estimation!Zone_d_impression</vt:lpstr>
      <vt:lpstr>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Guérin, Mathieu</dc:creator>
  <cp:lastModifiedBy>Guérin, Mathieu</cp:lastModifiedBy>
  <cp:revision>6</cp:revision>
  <cp:lastPrinted>2013-04-08T18:32:46Z</cp:lastPrinted>
  <dcterms:created xsi:type="dcterms:W3CDTF">2013-04-08T18:12:37Z</dcterms:created>
  <dcterms:modified xsi:type="dcterms:W3CDTF">2013-04-08T18:32:58Z</dcterms:modified>
</cp:coreProperties>
</file>