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maste\source\repos\DashboardSge\DashboardSge.ApiService\Sources\Budget\"/>
    </mc:Choice>
  </mc:AlternateContent>
  <xr:revisionPtr revIDLastSave="0" documentId="13_ncr:1_{545A8A11-9A53-40CD-9154-5CE6A456B253}" xr6:coauthVersionLast="47" xr6:coauthVersionMax="47" xr10:uidLastSave="{00000000-0000-0000-0000-000000000000}"/>
  <workbookProtection workbookAlgorithmName="SHA-512" workbookHashValue="TpD3pOmwzxXvmEjGTTkSEggOm1w0MooQfq0+kvJR0WuFmpZXfrYmqnzgJH/geGn1cch1pHOdk1wAr3Eua9q8JQ==" workbookSaltValue="/Qtk6rcVXj+prDtlS8JoTg==" workbookSpinCount="100000" lockStructure="1"/>
  <bookViews>
    <workbookView xWindow="-28920" yWindow="-120" windowWidth="29040" windowHeight="15720" activeTab="1" xr2:uid="{094645BE-A64C-4205-BB96-0E6A880BD2B2}"/>
  </bookViews>
  <sheets>
    <sheet name="Implementações" sheetId="6" r:id="rId1"/>
    <sheet name="Orçamento" sheetId="8" r:id="rId2"/>
    <sheet name="Fribal" sheetId="1" r:id="rId3"/>
    <sheet name="Fribal - Davi" sheetId="7" r:id="rId4"/>
    <sheet name="Fribal - Davi 02-02-2021" sheetId="9" r:id="rId5"/>
    <sheet name="Cantinho Doce" sheetId="2" r:id="rId6"/>
    <sheet name="Moriá" sheetId="3" r:id="rId7"/>
    <sheet name="Plastnorte" sheetId="4" r:id="rId8"/>
    <sheet name="Impressão" sheetId="5" r:id="rId9"/>
  </sheets>
  <definedNames>
    <definedName name="_xlnm._FilterDatabase" localSheetId="5" hidden="1">'Cantinho Doce'!$A$1:$H$21</definedName>
    <definedName name="_xlnm._FilterDatabase" localSheetId="2">Fribal!$A$1:$J$1</definedName>
    <definedName name="_xlnm._FilterDatabase" localSheetId="6" hidden="1">Moriá!$A$1:$G$21</definedName>
    <definedName name="_xlnm._FilterDatabase" localSheetId="7" hidden="1">Plastnorte!$A$1:$G$21</definedName>
    <definedName name="_xlnm.Print_Area" localSheetId="1">Orçamento!$A$1:$D$48</definedName>
    <definedName name="_xlnm.Print_Titles" localSheetId="3">'Fribal - Davi'!$1:$1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0" i="8" l="1"/>
  <c r="D11" i="8"/>
  <c r="F25" i="8"/>
  <c r="G25" i="8" s="1"/>
  <c r="A25" i="8" s="1"/>
  <c r="A27" i="8"/>
  <c r="D13" i="8"/>
  <c r="D17" i="8" l="1"/>
  <c r="D15" i="8" s="1"/>
  <c r="G20" i="8"/>
  <c r="A23" i="8" l="1"/>
  <c r="D20" i="8"/>
  <c r="D16" i="8"/>
</calcChain>
</file>

<file path=xl/sharedStrings.xml><?xml version="1.0" encoding="utf-8"?>
<sst xmlns="http://schemas.openxmlformats.org/spreadsheetml/2006/main" count="1151" uniqueCount="443">
  <si>
    <t>Nº</t>
  </si>
  <si>
    <t>CHAMADO</t>
  </si>
  <si>
    <t>DATA ABERTURA</t>
  </si>
  <si>
    <t>DATA CONCLUSÃO</t>
  </si>
  <si>
    <t>OBS</t>
  </si>
  <si>
    <t>STATUS</t>
  </si>
  <si>
    <t>01</t>
  </si>
  <si>
    <t>02</t>
  </si>
  <si>
    <t>03</t>
  </si>
  <si>
    <t>04</t>
  </si>
  <si>
    <t>05</t>
  </si>
  <si>
    <t>06</t>
  </si>
  <si>
    <t>07</t>
  </si>
  <si>
    <t>08</t>
  </si>
  <si>
    <t>09</t>
  </si>
  <si>
    <t>10</t>
  </si>
  <si>
    <t>11</t>
  </si>
  <si>
    <t>12</t>
  </si>
  <si>
    <t>13</t>
  </si>
  <si>
    <t>RESPONSÁVEL</t>
  </si>
  <si>
    <t>RENNAN</t>
  </si>
  <si>
    <t>CONCLUÍDO</t>
  </si>
  <si>
    <t>14</t>
  </si>
  <si>
    <t>15</t>
  </si>
  <si>
    <t>16</t>
  </si>
  <si>
    <t>17</t>
  </si>
  <si>
    <t>18</t>
  </si>
  <si>
    <t>19</t>
  </si>
  <si>
    <t>20</t>
  </si>
  <si>
    <t>GERARDO</t>
  </si>
  <si>
    <t>PENDENTE</t>
  </si>
  <si>
    <t>ABERTO</t>
  </si>
  <si>
    <t>PROJETO</t>
  </si>
  <si>
    <t>SOLICITANTE</t>
  </si>
  <si>
    <t>(SgeFribal) - Implementação da tela de Fechamento de Entrega para selecionar vários pedidos e receber de uma só vez.</t>
  </si>
  <si>
    <t>Ailto Borges</t>
  </si>
  <si>
    <t>Davi</t>
  </si>
  <si>
    <t>(SgeFribal) - Implementação da tela de Devoluções para informar o motivo da devoluçao cadastrada na tabela de observações.</t>
  </si>
  <si>
    <t>(SgeFribal) - Implementação da rotina de configuração de etiqueta incluindo os campos referentes à tabela nutricional e o DIPOA</t>
  </si>
  <si>
    <t>Boaventura</t>
  </si>
  <si>
    <t>21</t>
  </si>
  <si>
    <t>22</t>
  </si>
  <si>
    <t>(SgeNFCe) - Implementação para a retirada da função que solicita o valor total a ser pago em produtos pesáveis</t>
  </si>
  <si>
    <t>Marcelo Oliveira</t>
  </si>
  <si>
    <t>ZéZé</t>
  </si>
  <si>
    <t>(SgeFribal) - Implementar a rotina de Pagamentos multiplos para quando marcado o flag Selecionar várias, mostrar o total acumulado em um campo mostrando o total selecionado.</t>
  </si>
  <si>
    <t>HORAS DESENV.</t>
  </si>
  <si>
    <t>O Cálcio segue a mesma tipologia dos itens já existentes (calorias, gorduras, etc, etc).
DIPOA = Significa o número do rótulo cadastrado no SIF (Numérico sempre.)</t>
  </si>
  <si>
    <t>05 horas</t>
  </si>
  <si>
    <t>10 horas</t>
  </si>
  <si>
    <t>03 horas</t>
  </si>
  <si>
    <t>Foi escolhido o cadastro de observações para cadastrar os motivos porque essa informação é puxada em alguns relatórios e também na tela de emissão de pedidos.
Mas pode ser colocada o cadastro de motivos mesmo porém essa informação tem que ser colocada na observação do pedido para sair nos relatórios</t>
  </si>
  <si>
    <t>(SgeFribal) - Implementação das rotinas de Entrada de produtos e Digitação de balanço para apenas permitir lançamentos caso a apuração não esteja encerrada</t>
  </si>
  <si>
    <t>20 horas</t>
  </si>
  <si>
    <t>CÓDIGO</t>
  </si>
  <si>
    <t>RELATÓRIOS</t>
  </si>
  <si>
    <t>PROJETOS</t>
  </si>
  <si>
    <t>RELATÓRIO DE ETIQUETAS PROMOÇÃO E ATACADO</t>
  </si>
  <si>
    <t>ORISVALDO</t>
  </si>
  <si>
    <t>RELATÓRIO DE PRODUTOS TABELAS DE PREÇO</t>
  </si>
  <si>
    <t>BUG'S</t>
  </si>
  <si>
    <t>TIPO</t>
  </si>
  <si>
    <t>MELHORIA</t>
  </si>
  <si>
    <t>Rennan</t>
  </si>
  <si>
    <t>Gerardo</t>
  </si>
  <si>
    <t>DAR O START NA ROTINA DE SUGESTÃO DE COMPRAS E ESTATÍSTICAS DE PRODUTOS.
Precisamos discutir formas de utilizarmos os recursos estatísticos que qualificam o bom uso da gestão comercial (Pedido de Compras) no SGE. É necessário lembrar que esses recursos foram o grande atrativo ano passado quando conhecemos a ferramenta.</t>
  </si>
  <si>
    <t>IMPLEMENTAÇÃO</t>
  </si>
  <si>
    <t>BUG</t>
  </si>
  <si>
    <t>FINALIZAR SEPARAÇÃO AO ATINGIR O Nº DE CAIXAS - SGEIBMOBILE.
Implementar função para finalizar a separação do item qd atingir a qtd de peso ou o número de caixas.</t>
  </si>
  <si>
    <t>ALTERAR CAMPO PLACA NO CAD.VEÍCULO PARA O NOVO PADRÃO.
Precisamos que na tela de cadastro de veículos seja possível a inclusão de placas no novo padrão Mercosul, atualmente a inclusão só é permitida pelo emissor de MDF-e.</t>
  </si>
  <si>
    <t>VERIFICAÇÃO DAS INFORMAÇÕES DE PAGAMENTO NO PEDIDO DE COMPRAS.
Senhores, objetivando melhorar as operações no Depto Comercial, analisei informações dos pedidos de compras e constatei que as condições de pagamento dos pedidos estão em bom número incompletas. Em conversas com Renan, chegamos a essa conclusão. Ao que parece, se o comprador não quiser informar por completo fica por isso mesmo. Portanto solicito mecanismos que garantam a integridade dessas informações. Um pedido feito não pode deixar informações fundamentais como essas de fora.</t>
  </si>
  <si>
    <t>ABERTURA</t>
  </si>
  <si>
    <t>CONCLUSÃO</t>
  </si>
  <si>
    <t>ARREDONDAMENTO DE PREÇOS NAS TRANSFERÊNCIAS.
Senhores peço que verifiquem este relatório da tela de Transferência "Consultar &gt;&gt; Transferência", onde os valores de origem para o destino estão sendo arredondados, criando uma diferença de um centavo</t>
  </si>
  <si>
    <t>Thiago</t>
  </si>
  <si>
    <t>CRIAÇÃO DE RELATÓRIO DE VENDAS POR CFOP PARA CONTRIBUINTES E NÃO CONTRIBUITES.
Senhores. Precisamos que seja desenvolvido um relatório que traga essas informações listadas pelo Clayton, dos relatórios existentes nenhum atenda essa demanda.
"Preciso que o sistema do SGE, gere um relatório para podermos identificar as Vendas por CFOPs (CFOPs 5.102,5.403,6.102,6.403...):
Para Contribuintes (Com Inscrição Estadual); e Não Contribuintes (Sem Inscrição Estadual)."</t>
  </si>
  <si>
    <t>FILTROS DO RELATORIO DE CORTES SAI99.
O relatório Sai99 -  cortes de produtos não está funcionando nenhum filtro, aparece as informações gerais usando qualquer filtro.
É de suma importância filtrar por loja/cliente também.</t>
  </si>
  <si>
    <t>BLOQUEIO PARA BAIXAS COM DATA RETROATIVA.
Senhores, encaminhamos abaixo duas solicitações em carater de urgência visando segurança em nosso sistema SGE:
Não permitir que usuário faça baixas com data retroativa fora do intervalo de data parametrizada mesmo que ele seja flegado como "Especial". A prioridade é o período parametrizado.</t>
  </si>
  <si>
    <t>Eduardo</t>
  </si>
  <si>
    <t xml:space="preserve">PERMISSÃO ESPECÍFICA PARA ATIVAR PRODUTO.
Senhores, encaminhamos abaixo duas solicitações em carater de urgência visando segurança em nosso sistema SGE:
Criar permissão específica para usuário desativar ou ativar produto, tanto no campo "Ativo" como na aba empresa loja a loja. Ou seja, mesmo que o usuário tenha permissão de "Alteração" ele não pode ativar/desativar determinado produto à menos que esteja flegado para tal. Inclusive no ato da inclusão, esse produto não seria já ativado como é hoje. Ele seria incluido normalmente mas ficaria à espera da ativação pelo usuário com essa permissão.
</t>
  </si>
  <si>
    <t xml:space="preserve">ALTERAÇÃO DE PERMISSÕES NO CADASTRO/ALTERAÇÃO DAS OPERAÇÕES.
Senhores, encaminhamos abaixo três solicitações em carater de urgência visando segurança em nosso sistema SGE:
Não permitir que quando se cadastre uma nova operação ou uma nova loja, ou mesmo quando se ative uma loja, essa ação replique para todos os usuários obrigando-nos a acessar usuário por usuário e retirar essas permissões. </t>
  </si>
  <si>
    <t>CONSULTA RESULTADO BRUTO COM INFORMAÇÕES DE ESTOQUE DIVERGENTES.
 Bom dia Gerardo
Conforme conversamos na ultima reunião aqui na central, estive validando a apuração através da consulta do Resultado Bruto, conforme caminho descrito abaixo e a consulta dos parâmetros informados na tela.
O período informado na consulta é do período da apuração da loja, tendo o como principal objetivo buscar o estoque inicial e o estoque final, adquiridos através de balanço, porem como demonstra a imagem abaixo, os valores estão totalmente desconformes com a realidade da loja</t>
  </si>
  <si>
    <t>Allyson</t>
  </si>
  <si>
    <t>PEDIDOS DE COMPRAS COM TOTAIS ERRADOS.
Na rotina de pedido de compras múltiplas empresas, na aba pesquisa, o campo valor total dos pedidos que é mostrado traz o total de apenas um dos itens do pedido.</t>
  </si>
  <si>
    <t>MELHORIAS DA ROTINA DE CAD.PRODUTOS PARA INFORMAÇÕES FISCAIS E CAMPOS DE "MENOR IMPORTANCIA".
Bom dia, Gerardo.
Gostariamos de sugerir algumas melhorias na tela de Cadastro de Produtos, visando primeiramente a segurança e depois a carga para os pdv's. Quando menciono a segurança me refiro à necessidade do quanto menos usuários acessarem essa tela com poderes de alteração, melhor.
1 - Separar os campos referentes ao universo fiscal/contábil em uma tela à parte. Desta forma, o pessoal da contabilidade não precisaria acessar a tela principal e somente a eles seria concedido o acesso à tela dos dados fiscais/contábeis.
2 - Separar em outra tela os campos que quando alterados não necessitem alterar a data de produto alterados e com isto diminuiria a carga para os pdv's. Tomemos como exemplo o campo Referência. Este é o campo mais alterado no dia a dia e os usuários que fazem isto não precisam ter acesso aos demais campos da tela atual. Portanto ganhariamos em segurança e rapidez na carga para pdv's.</t>
  </si>
  <si>
    <t>SEGURANÇA DO PDV.
Gerardo, boa tarde.
Preciso que vc analise a seguinte questão: nossa empresa decidiu não mais permitir a compra a prazo para o staf da empresa (diretoria e presidencia). A partir de amanhã, dia 01/09, todos comprarão e pagarão à vista ou com cartão e terão 20% de desconto no cupom. Semana passada eu fiz várias simulações e também contei com a participação do Israel. Funciona. No entanto, sabemos que se trata de uma operação insegura pois se a operadora quiser ela pode chamar no pdv um desses clientes qualquer e fazer os registros do tio, amigo, etc, etc, como se fosse um membro da diretoria pois ter acesso ao código e/ou cpf é muito fácil.
É necessário identificar o cliente para que ele tenha o desconto. Isto é fato. Existe alguma forma de darmos alguma segurança nessa operação? 
À mim parece que o ideal seria cadastrar uma senha para esse cliente e no momento da identificação dele no pdv, solicitar que a senha seja digitada no pinpad. 
O que vc acha?</t>
  </si>
  <si>
    <t>ALTERAÇÃO DO CAMPO CÓDIGO PARA ACEITAR DUN 14 ROTINA DE SEPARAÇÃO.
Precisamos que no campo “Código” na rotina de separação faça a leitura dos códigos DUN 14 para agilizar o processo de separação dos produtos, atualmente só faz a leitura do EAN 13.</t>
  </si>
  <si>
    <t>VER POSSIBILIDADE DE OTIMIZAR CONSULTA DOS RELATÓRIOS SAI06 E SAI07.
Os relatórios sai06 e sai07 que foram customizados hoje trazendo os custos corretos ficaram muito demorados realmente. É necessário otimização. É como falamos ao telefone com Eduardo: a regra de negócios sugere que toda estatistica que visa analisar custos de produtos precisa honrar os custos do dia pretendido</t>
  </si>
  <si>
    <t>PRECIFICAÇÃO MULTIPLOS - PREÇOS POR LOJA.
Renan / Gerardo, uma alternativa viavel que percebo e com menos necessidade de alterações nos fontes é a seguinte:
1 - Na tela de Cadastro/Produtos/Precificação Múltiplos, após os filtros, temos a coluna "Data Ult Compra". É necessário termos uma coluna com a data da entrada já que eu filtrei na tela anterior por essa data. 
2 - Na tela de precificação tradicional, acrescentar uma aba contendo os custos por loja desse produto similarmente aos estoques mostrados na tela de cadastro de produtos.
Desta forma vai funcionar pois no cadastro de empresas eu tenho como amarrar a loja à uma tabela de preços. Nas permissões de usuários eu também posso amarra-los à essa mesma tabela. Provendo os recursos solicitados nos itens 1 e 2 completam os processos para a boa gestão dos preços.</t>
  </si>
  <si>
    <t>INTEGRAÇÃO FINANCEIRA TOTVS PROTHEUS.</t>
  </si>
  <si>
    <t>EM IMPLANTAÇÃO</t>
  </si>
  <si>
    <r>
      <rPr>
        <b/>
        <u/>
        <sz val="11"/>
        <color theme="1"/>
        <rFont val="Calibri"/>
        <family val="2"/>
        <scheme val="minor"/>
      </rPr>
      <t>PENDÊNCIAS - SGEIBMOBILE.</t>
    </r>
    <r>
      <rPr>
        <sz val="11"/>
        <color theme="1"/>
        <rFont val="Calibri"/>
        <family val="2"/>
        <scheme val="minor"/>
      </rPr>
      <t xml:space="preserve">
1- Implementar função para finalizar a separação do item qd atingir a qtd de peso ou o número de caixas;
2- Exibir as quantidades de caixas coletadas na tela de produtos separados;
3- Entregar o módulo de conferência.</t>
    </r>
  </si>
  <si>
    <r>
      <rPr>
        <b/>
        <u/>
        <sz val="11"/>
        <color theme="1"/>
        <rFont val="Calibri"/>
        <family val="2"/>
        <scheme val="minor"/>
      </rPr>
      <t>BLOQUEIO PARA BAIXAS COM DATA RETROATIVA.</t>
    </r>
    <r>
      <rPr>
        <sz val="11"/>
        <color theme="1"/>
        <rFont val="Calibri"/>
        <family val="2"/>
        <scheme val="minor"/>
      </rPr>
      <t xml:space="preserve">
Senhores, encaminhamos abaixo duas solicitações em carater de urgência visando segurança em nosso sistema SGE:
Não permitir que usuário faça baixas com data retroativa fora do intervalo de data parametrizada mesmo que ele seja flegado como "Especial". A prioridade é o período parametrizado.</t>
    </r>
  </si>
  <si>
    <r>
      <rPr>
        <b/>
        <u/>
        <sz val="11"/>
        <color theme="1"/>
        <rFont val="Calibri"/>
        <family val="2"/>
        <scheme val="minor"/>
      </rPr>
      <t>PERMISSÃO ESPECÍFICA PARA ATIVAR PRODUTO.</t>
    </r>
    <r>
      <rPr>
        <sz val="11"/>
        <color theme="1"/>
        <rFont val="Calibri"/>
        <family val="2"/>
        <scheme val="minor"/>
      </rPr>
      <t xml:space="preserve">
Senhores, encaminhamos abaixo duas solicitações em carater de urgência visando segurança em nosso sistema SGE.
Criar permissão específica para usuário desativar ou ativar produto, tanto no campo "Ativo" como na aba empresa loja a loja. Ou seja, mesmo que o usuário tenha permissão de "Alteração" ele não pode ativar/desativar determinado produto à menos que esteja flegado para tal. Inclusive no ato da inclusão, esse produto não seria já ativado como é hoje. Ele seria incluido normalmente mas ficaria à espera da ativação pelo usuário com essa permissão.</t>
    </r>
  </si>
  <si>
    <r>
      <rPr>
        <b/>
        <u/>
        <sz val="11"/>
        <color theme="1"/>
        <rFont val="Calibri"/>
        <family val="2"/>
        <scheme val="minor"/>
      </rPr>
      <t>VERIFICAÇÃO DAS INFORMAÇÕES DE PAGAMENTO NO PEDIDO DE COMPRAS.</t>
    </r>
    <r>
      <rPr>
        <sz val="11"/>
        <color theme="1"/>
        <rFont val="Calibri"/>
        <family val="2"/>
        <scheme val="minor"/>
      </rPr>
      <t xml:space="preserve">
Senhores, objetivando melhorar as operações no Depto Comercial, analisei informações dos pedidos de compras e constatei que as condições de pagamento dos pedidos estão em bom número incompletas. Em conversas com Renan, chegamos a essa conclusão. Ao que parece, se o comprador não quiser informar por completo fica por isso mesmo. Portanto solicito mecanismos que garantam a integridade dessas informações. Um pedido feito não pode deixar informações fundamentais como essas de fora.</t>
    </r>
  </si>
  <si>
    <r>
      <rPr>
        <b/>
        <u/>
        <sz val="11"/>
        <color theme="1"/>
        <rFont val="Calibri"/>
        <family val="2"/>
        <scheme val="minor"/>
      </rPr>
      <t>CONSULTA RESULTADO BRUTO COM INFORMAÇÕES DE ESTOQUE DIVERGENTES.</t>
    </r>
    <r>
      <rPr>
        <sz val="11"/>
        <color theme="1"/>
        <rFont val="Calibri"/>
        <family val="2"/>
        <scheme val="minor"/>
      </rPr>
      <t xml:space="preserve">
Bom dia Gerardo
Conforme conversamos na ultima reunião aqui na central, estive validando a apuração através da consulta do Resultado Bruto, conforme caminho descrito abaixo e a consulta dos parâmetros informados na tela.
O período informado na consulta é do período da apuração da loja, tendo o como principal objetivo buscar o estoque inicial e o estoque final, adquiridos através de balanço, porem como demonstra a imagem abaixo, os valores estão totalmente desconformes com a realidade da loja</t>
    </r>
  </si>
  <si>
    <r>
      <rPr>
        <b/>
        <u/>
        <sz val="11"/>
        <color theme="1"/>
        <rFont val="Calibri"/>
        <family val="2"/>
        <scheme val="minor"/>
      </rPr>
      <t>PEDIDOS DE COMPRAS COM TOTAIS ERRADOS.</t>
    </r>
    <r>
      <rPr>
        <sz val="11"/>
        <color theme="1"/>
        <rFont val="Calibri"/>
        <family val="2"/>
        <scheme val="minor"/>
      </rPr>
      <t xml:space="preserve">
Na rotina de pedido de compras múltiplas empresas, na aba pesquisa, o campo valor total dos pedidos que é mostrado traz o total de apenas um dos itens do pedido.</t>
    </r>
  </si>
  <si>
    <r>
      <rPr>
        <b/>
        <u/>
        <sz val="11"/>
        <color theme="1"/>
        <rFont val="Calibri"/>
        <family val="2"/>
        <scheme val="minor"/>
      </rPr>
      <t>BRESPECTK-80212 - EXTRATO ESTABELECIMENTO STCP.</t>
    </r>
    <r>
      <rPr>
        <sz val="11"/>
        <color theme="1"/>
        <rFont val="Calibri"/>
        <family val="2"/>
        <scheme val="minor"/>
      </rPr>
      <t xml:space="preserve">
Temos este tipo de recebimentos da SODEX  baixamos os arquivos sempre problema e gostaríamos que padecemos resolver esta baixa da TICKTES TAMBEM automática.
Estou enviado alguns dos arquivos que recebo da sodex. Isto e diário e esta dando certo.
Segue email dos contatos dos responsável que administra o sistema SGE e poderá acompanha melhor.</t>
    </r>
  </si>
  <si>
    <t>Maria de Jesus</t>
  </si>
  <si>
    <r>
      <rPr>
        <b/>
        <u/>
        <sz val="11"/>
        <color theme="1"/>
        <rFont val="Calibri"/>
        <family val="2"/>
        <scheme val="minor"/>
      </rPr>
      <t>CRIAÇÃO DE RELATÓRIO DE VENDAS POR CFOP PARA CONTRIBUINTES E NÃO CONTRIBUITES.</t>
    </r>
    <r>
      <rPr>
        <sz val="11"/>
        <color theme="1"/>
        <rFont val="Calibri"/>
        <family val="2"/>
        <scheme val="minor"/>
      </rPr>
      <t xml:space="preserve">
Senhores. Precisamos que seja desenvolvido um relatório que traga essas informações listadas pelo Clayton, dos relatórios existentes nenhum atenda essa demanda.
"Preciso que o sistema do SGE, gere um relatório para podermos identificar as Vendas por CFOPs (CFOPs 5.102,5.403,6.102,6.403...):
Para Contribuintes (Com Inscrição Estadual); e Não Contribuintes (Sem Inscrição Estadual)."</t>
    </r>
  </si>
  <si>
    <r>
      <rPr>
        <b/>
        <u/>
        <sz val="11"/>
        <color theme="1"/>
        <rFont val="Calibri"/>
        <family val="2"/>
        <scheme val="minor"/>
      </rPr>
      <t>SEGURANÇA DO PDV</t>
    </r>
    <r>
      <rPr>
        <sz val="11"/>
        <color theme="1"/>
        <rFont val="Calibri"/>
        <family val="2"/>
        <scheme val="minor"/>
      </rPr>
      <t>.
Gerardo, boa tarde.
Preciso que vc analise a seguinte questão: nossa empresa decidiu não mais permitir a compra a prazo para o staf da empresa (diretoria e presidencia). A partir de amanhã, dia 01/09, todos comprarão e pagarão à vista ou com cartão e terão 20% de desconto no cupom. Semana passada eu fiz várias simulações e também contei com a participação do Israel. Funciona. No entanto, sabemos que se trata de uma operação insegura pois se a operadora quiser ela pode chamar no pdv um desses clientes qualquer e fazer os registros do tio, amigo, etc, etc, como se fosse um membro da diretoria pois ter acesso ao código e/ou cpf é muito fácil.
É necessário identificar o cliente para que ele tenha o desconto. Isto é fato. Existe alguma forma de darmos alguma segurança nessa operação? 
À mim parece que o ideal seria cadastrar uma senha para esse cliente e no momento da identificação dele no pdv, solicitar que a senha seja digitada no pinpad. 
O que vc acha?</t>
    </r>
  </si>
  <si>
    <t>Sugerido pela equipe de desenvolvimento de implementar a autenticação via cartão, parecido com o que já funciona para os operadoes. Mas o TI da fribal recusou a sugestão e matém a solicitação inicial.</t>
  </si>
  <si>
    <t>EM ANÁLISE</t>
  </si>
  <si>
    <t>TESTES</t>
  </si>
  <si>
    <r>
      <rPr>
        <b/>
        <u/>
        <sz val="11"/>
        <color theme="1"/>
        <rFont val="Calibri"/>
        <family val="2"/>
        <scheme val="minor"/>
      </rPr>
      <t>DAR O START NA ROTINA DE SUGESTÃO DE COMPRAS E ESTATÍSTICAS DE PRODUTOS</t>
    </r>
    <r>
      <rPr>
        <sz val="11"/>
        <color theme="1"/>
        <rFont val="Calibri"/>
        <family val="2"/>
        <scheme val="minor"/>
      </rPr>
      <t>.
Precisamos discutir formas de utilizarmos os recursos estatísticos que qualificam o bom uso da gestão comercial (Pedido de Compras) no SGE. É necessário lembrar que esses recursos foram o grande atrativo ano passado quando conhecemos a ferramenta.</t>
    </r>
  </si>
  <si>
    <r>
      <rPr>
        <b/>
        <sz val="11"/>
        <color theme="1"/>
        <rFont val="Calibri"/>
        <family val="2"/>
        <scheme val="minor"/>
      </rPr>
      <t>PRECIFICAÇÃO MULTIPLOS - PREÇOS POR LOJA.</t>
    </r>
    <r>
      <rPr>
        <sz val="11"/>
        <color theme="1"/>
        <rFont val="Calibri"/>
        <family val="2"/>
        <scheme val="minor"/>
      </rPr>
      <t xml:space="preserve">
Renan / Gerardo, uma alternativa viavel que percebo e com menos necessidade de alterações nos fontes é a seguinte:
1 - Na tela de Cadastro/Produtos/Precificação Múltiplos, após os filtros, temos a coluna "Data Ult Compra". É necessário termos uma coluna com a data da entrada já que eu filtrei na tela anterior por essa data.
2 - Na tela de precificação tradicional, acrescentar uma aba contendo os custos por loja desse produto similarmente aos estoques mostrados na tela de cadastro de produtos.
Desta forma vai funcionar pois no cadastro de empresas eu tenho como amarrar a loja à uma tabela de preços. Nas permissões de usuários eu também posso amarra-los à essa mesma tabela. Provendo os recursos solicitados nos itens 1 e 2 completam os processos para a boa gestão dos preços.</t>
    </r>
  </si>
  <si>
    <r>
      <rPr>
        <b/>
        <u/>
        <sz val="11"/>
        <color theme="1"/>
        <rFont val="Calibri"/>
        <family val="2"/>
        <scheme val="minor"/>
      </rPr>
      <t>ALTERAÇÃO DE PERMISSÕES NO CADASTRO/ALTERAÇÃO DAS OPERAÇÕES.</t>
    </r>
    <r>
      <rPr>
        <sz val="11"/>
        <color theme="1"/>
        <rFont val="Calibri"/>
        <family val="2"/>
        <scheme val="minor"/>
      </rPr>
      <t xml:space="preserve">
Senhores, encaminhamos abaixo três solicitações em carater de urgência visando segurança em nosso sistema SGE:
Não permitir que quando se cadastre uma nova operação ou uma nova loja, ou mesmo quando se ative uma loja, essa ação replique para todos os usuários obrigando-nos a acessar usuário por usuário e retirar essas permissões.</t>
    </r>
  </si>
  <si>
    <t>VALIDADO</t>
  </si>
  <si>
    <t>QTD DE HORAS</t>
  </si>
  <si>
    <r>
      <rPr>
        <b/>
        <u/>
        <sz val="11"/>
        <color rgb="FF00B0F0"/>
        <rFont val="Calibri"/>
        <family val="2"/>
        <scheme val="minor"/>
      </rPr>
      <t>ALTERAÇÃO DO CAMPO CÓDIGO PARA ACEITAR DUN 14 ROTINA DE SEPARAÇÃO.</t>
    </r>
    <r>
      <rPr>
        <sz val="11"/>
        <color rgb="FF00B0F0"/>
        <rFont val="Calibri"/>
        <family val="2"/>
        <scheme val="minor"/>
      </rPr>
      <t xml:space="preserve">
Precisamos que no campo “Código” na rotina de separação faça a leitura dos códigos DUN 14 para agilizar o processo de separação dos produtos, atualmente só faz a leitura do EAN 13.</t>
    </r>
  </si>
  <si>
    <t>2</t>
  </si>
  <si>
    <t>PREVISÃO DE ENTREGA</t>
  </si>
  <si>
    <r>
      <rPr>
        <b/>
        <u/>
        <sz val="11"/>
        <color theme="7" tint="-0.249977111117893"/>
        <rFont val="Calibri"/>
        <family val="2"/>
        <scheme val="minor"/>
      </rPr>
      <t>SUGESTÃO DE COMPRAS POR EMBALAGENS</t>
    </r>
    <r>
      <rPr>
        <sz val="11"/>
        <color theme="7" tint="-0.249977111117893"/>
        <rFont val="Calibri"/>
        <family val="2"/>
        <scheme val="minor"/>
      </rPr>
      <t xml:space="preserve">
A sugestão de compras não obedece a questão das embalagens e quando a quantidade pedida é menor que a quantidade de embalagem o sistema atribui o valor zero ao campo embalagem/peças</t>
    </r>
  </si>
  <si>
    <t>Testar rotina</t>
  </si>
  <si>
    <t>ENTREGUE</t>
  </si>
  <si>
    <t>Verificar quais são os filtros do sai99</t>
  </si>
  <si>
    <t>1</t>
  </si>
  <si>
    <r>
      <rPr>
        <b/>
        <u/>
        <sz val="11"/>
        <color rgb="FF00B0F0"/>
        <rFont val="Calibri"/>
        <family val="2"/>
        <scheme val="minor"/>
      </rPr>
      <t>FILTROS DO RELATORIO DE CORTES SAI99.</t>
    </r>
    <r>
      <rPr>
        <sz val="11"/>
        <color rgb="FF00B0F0"/>
        <rFont val="Calibri"/>
        <family val="2"/>
        <scheme val="minor"/>
      </rPr>
      <t xml:space="preserve">
O relatório Sai99 -  cortes de produtos não está funcionando nenhum filtro, aparece as informações gerais usando qualquer filtro.
É de suma importância filtrar por loja/cliente também.</t>
    </r>
  </si>
  <si>
    <r>
      <rPr>
        <b/>
        <sz val="11"/>
        <color rgb="FF00B0F0"/>
        <rFont val="Calibri"/>
        <family val="2"/>
        <scheme val="minor"/>
      </rPr>
      <t>QUANTIDADE DE PEÇAS NO PEDIDO SEMPRE 1 QUANDO FOR 0</t>
    </r>
    <r>
      <rPr>
        <sz val="11"/>
        <color rgb="FF00B0F0"/>
        <rFont val="Calibri"/>
        <family val="2"/>
        <scheme val="minor"/>
      </rPr>
      <t xml:space="preserve">
Gerardo, boa tarde.
Temos vivenciado o nosso ambiente da logística e surgiu uma ideia muito importante que vai melhorar substancialmente nossas operações e também ficaremos bem na foto. Não peço que nossas prioridades sejam alteradas. O que peço é um pedaço do seu tempo para viabilizar este recurso por entender que não se trata de algo dificil. Quem sabe até já tenha algum parâmetro que já controle isso?
É o seguinte: se um determinado produto está no cadastro como CX / 24, e a loja resolve pedir somente 18 unidades, ao gerar o pedido o campo "Peças" vai zerado e isto impede o processo de separação obrigando o pessoal a ficar alterando pedido a pedido e informando a qtde 1 nesse campo "Peças". Então nossa solicitação é que esse campo não seja zerado e sempre contenha 1 nesses casos.
Por favor, viabilize isto para nós.</t>
    </r>
  </si>
  <si>
    <r>
      <rPr>
        <b/>
        <u/>
        <sz val="11"/>
        <color rgb="FF00B0F0"/>
        <rFont val="Calibri"/>
        <family val="2"/>
        <scheme val="minor"/>
      </rPr>
      <t>PREENCHIMENTO AUTOMATICO DA QUANTIDADE DE PEÇAS NA TELA PEDIDOS</t>
    </r>
    <r>
      <rPr>
        <sz val="11"/>
        <color rgb="FF00B0F0"/>
        <rFont val="Calibri"/>
        <family val="2"/>
        <scheme val="minor"/>
      </rPr>
      <t xml:space="preserve">
Ao digitar o número de kg’s preencher as quantidades de caixas correspondentes na tela de pedido de vendas.</t>
    </r>
  </si>
  <si>
    <t>TENTANDO OBTER DLL'S JUNTO A GERTEC</t>
  </si>
  <si>
    <t>23</t>
  </si>
  <si>
    <t>24</t>
  </si>
  <si>
    <t>25</t>
  </si>
  <si>
    <t>26</t>
  </si>
  <si>
    <t>27</t>
  </si>
  <si>
    <t>28</t>
  </si>
  <si>
    <t>29</t>
  </si>
  <si>
    <t>30</t>
  </si>
  <si>
    <t>31</t>
  </si>
  <si>
    <t>32</t>
  </si>
  <si>
    <t>33</t>
  </si>
  <si>
    <t>34</t>
  </si>
  <si>
    <t>35</t>
  </si>
  <si>
    <t>36</t>
  </si>
  <si>
    <t>Demora na precificação do produto na entrada da nota</t>
  </si>
  <si>
    <t>FLÁVIA</t>
  </si>
  <si>
    <t>Emissão de títulos a receber deve gerar a partir da emissão de nota</t>
  </si>
  <si>
    <t>CRISTIANO</t>
  </si>
  <si>
    <t>Valor total do contas a receber diferente do valor total da nota</t>
  </si>
  <si>
    <t>ALEX</t>
  </si>
  <si>
    <t>ISRAEL</t>
  </si>
  <si>
    <t>A INFORMAÇÃO FOI DECORRENTE DE ALTERAÇÃO DO USUÁRIO. CAMPO PREÇO FATURA</t>
  </si>
  <si>
    <t>Importador travando na importação de dados da loja 004</t>
  </si>
  <si>
    <t>Cupons inconsistentes da loja 004 no banco da cohama, porém na loja 004 não existem inconsistencias</t>
  </si>
  <si>
    <t>CARLOS</t>
  </si>
  <si>
    <t>SUPORTE</t>
  </si>
  <si>
    <r>
      <rPr>
        <b/>
        <u/>
        <sz val="11"/>
        <color rgb="FF00B0F0"/>
        <rFont val="Calibri"/>
        <family val="2"/>
        <scheme val="minor"/>
      </rPr>
      <t>BLOQUEIO DE PERMISSÕES SGE</t>
    </r>
    <r>
      <rPr>
        <sz val="11"/>
        <color rgb="FF00B0F0"/>
        <rFont val="Calibri"/>
        <family val="2"/>
        <scheme val="minor"/>
      </rPr>
      <t xml:space="preserve">
Estivemos conversando sobre o bloqueio/desbloqueio após o Fechamento de uma Apuração e tendo em vista que o resultado da Apuração afeta diretamente o resultado do DRE, e sabendo ainda, que inclusões, alterações ou exclusões com data retroativa pertencente ao período de uma
Apuração Fechada, nas telas de Entrada, Saída, Contas a Pagar, Contas a Receber, Balanço, entre outras, pode afetar os resultados, sugerimos:
Criar no Sistema, parâmetros nos cadastros de Operações, Grupos de Despesas e nos demais cadastros que se fizerem necessário, para que vocês configurassem de acordo com suas necessidades.
Lembrando que qualquer operação que movimente estoque e financeiro deverá ser bloqueada, bem como qualquer alteração no financeiro(pagar/receber) para grupo de despesa que afete o DRE.</t>
    </r>
  </si>
  <si>
    <r>
      <rPr>
        <b/>
        <sz val="11"/>
        <color rgb="FF00B0F0"/>
        <rFont val="Calibri"/>
        <family val="2"/>
        <scheme val="minor"/>
      </rPr>
      <t>MELHORIAS DA ROTINA DE CAD.PRODUTOS PARA INFORMAÇÕES FISCAIS E CAMPOS DE "MENOR IMPORTANCIA".</t>
    </r>
    <r>
      <rPr>
        <sz val="11"/>
        <color rgb="FF00B0F0"/>
        <rFont val="Calibri"/>
        <family val="2"/>
        <scheme val="minor"/>
      </rPr>
      <t xml:space="preserve">
Bom dia, Gerardo.
Gostariamos de sugerir algumas melhorias na tela de Cadastro de Produtos, visando primeiramente a segurança e depois a carga para os pdv's. Quando menciono a segurança me refiro à necessidade do quanto menos usuários acessarem essa tela com poderes de alteração, melhor.
1 - Separar os campos referentes ao universo fiscal/contábil em uma tela à parte. Desta forma, o pessoal da contabilidade não precisaria acessar a tela principal e somente a eles seria concedido o acesso à tela dos dados fiscais/contábeis.
2 - Separar em outra tela os campos que quando alterados não necessitem alterar a data de produto alterados e com isto diminuiria a carga para os pdv's. Tomemos como exemplo o campo Referência. Este é o campo mais alterado no dia a dia e os usuários que fazem isto não precisam ter acesso aos demais campos da tela atual. Portanto ganhariamos em segurança e rapidez na carga para pdv's.</t>
    </r>
  </si>
  <si>
    <r>
      <rPr>
        <b/>
        <sz val="11"/>
        <color theme="1"/>
        <rFont val="Calibri"/>
        <family val="2"/>
        <scheme val="minor"/>
      </rPr>
      <t>Campo de Peças na rotina de Avarias</t>
    </r>
    <r>
      <rPr>
        <sz val="11"/>
        <color theme="1"/>
        <rFont val="Calibri"/>
        <family val="2"/>
        <scheme val="minor"/>
      </rPr>
      <t xml:space="preserve">
Na rotina de avaria quando é lançado o valor para peso da mercadoria o mesmo valor fica no campo de peças, precisamos que na tela de avaria tenha o campo para peças e outro para quantidades .</t>
    </r>
  </si>
  <si>
    <t>MATHEUS</t>
  </si>
  <si>
    <t>BLOQUEIO DE PERMISSÕES SGE
Conforme conversamos, apareceu mais uma necessidade na pendência de nº 05 -  BLOQUEIO DE PERMISSÕES SGE e precisamos que os lançamentos dos cartões tenha a opção para verificar a apuração ou não, igual foi desenvolvido para as despesas e operações.</t>
  </si>
  <si>
    <t>PRJ0042020</t>
  </si>
  <si>
    <t>PRJ0032020</t>
  </si>
  <si>
    <t>Rotina de inventário mobile</t>
  </si>
  <si>
    <t>C.Doce</t>
  </si>
  <si>
    <t>Integração Protheus</t>
  </si>
  <si>
    <t>Fribal</t>
  </si>
  <si>
    <t>PRJ0052020</t>
  </si>
  <si>
    <t>Integração Api Rest para vendas Whatsapp</t>
  </si>
  <si>
    <t>PRJ0062020</t>
  </si>
  <si>
    <t>Filtro de preço na consulta de produtos</t>
  </si>
  <si>
    <t>C.Doce (Alex)</t>
  </si>
  <si>
    <t>TEMPO(h)</t>
  </si>
  <si>
    <t>TOTAL</t>
  </si>
  <si>
    <t>total de dias</t>
  </si>
  <si>
    <t>PRJ0072020</t>
  </si>
  <si>
    <t xml:space="preserve">Alterações da rotina de Recebimento </t>
  </si>
  <si>
    <t>Precisamos de um grande favor seu. À nosso pedido, quando voltamos do Winthor para o SGE, o est19 foi alterado para pegar o custo da última entrada na época e não podia mesmo ser diferente. Passado um ano e já tendo dados suficientes, queremos adotar nova metodologia na apuração e para tanto é necessário nova mudança nesse relatório: que ele pegue o custo médio ao invés da última entrada. Ou seja, o mesmo tratamento do est27 que já faz dessa forma. Se vc achar melhor, mantenha o est19 como está e crie um novo relatório no mesmo layout do est19 mas pegando o custo médio.
Detalhe: inicialmente será apenas um teste para vermos como as estatísticas se comportarão. Se der certo adotaremos o custo médio. Por isso talvez seja melhor fazer um novo e não mexer no já existente est19.</t>
  </si>
  <si>
    <t>RABELO</t>
  </si>
  <si>
    <t>04.1</t>
  </si>
  <si>
    <r>
      <rPr>
        <b/>
        <sz val="11"/>
        <rFont val="Calibri"/>
        <family val="2"/>
        <scheme val="minor"/>
      </rPr>
      <t>EMBALAGENS DE SAÍDA</t>
    </r>
    <r>
      <rPr>
        <sz val="11"/>
        <rFont val="Calibri"/>
        <family val="2"/>
        <scheme val="minor"/>
      </rPr>
      <t xml:space="preserve">
Precisamos que o sistema tenha um cadastro de embalagens para expedição dos produtos. Atualmente só existe uma embalagem por produto.</t>
    </r>
  </si>
  <si>
    <t>07.1</t>
  </si>
  <si>
    <r>
      <rPr>
        <b/>
        <sz val="11"/>
        <color theme="1"/>
        <rFont val="Calibri"/>
        <family val="2"/>
        <scheme val="minor"/>
      </rPr>
      <t>ARREDONDAMENTO DE PREÇOS NAS TRANSFERÊNCIAS.</t>
    </r>
    <r>
      <rPr>
        <sz val="11"/>
        <color theme="1"/>
        <rFont val="Calibri"/>
        <family val="2"/>
        <scheme val="minor"/>
      </rPr>
      <t xml:space="preserve">
Senhores peço que verifiquem este relatório da tela de Transferência "Consultar &gt;&gt; Transferência", onde os valores de origem para o destino estão sendo arredondados, criando uma diferença de um centavo</t>
    </r>
  </si>
  <si>
    <r>
      <rPr>
        <b/>
        <sz val="11"/>
        <color theme="1"/>
        <rFont val="Calibri"/>
        <family val="2"/>
        <scheme val="minor"/>
      </rPr>
      <t>INCLUSÃO DE PEDIDOS PARA ENTENDER O ESTOQUE MOSTRADO NA INCLUSÃO DO ITEM</t>
    </r>
    <r>
      <rPr>
        <sz val="11"/>
        <color theme="1"/>
        <rFont val="Calibri"/>
        <family val="2"/>
        <scheme val="minor"/>
      </rPr>
      <t xml:space="preserve">
Este estoque é calculado pegando o estoque atual do produto menos a quantidade requisitada.  Se o estoque que aparece não concorda com o apresentado na tela de cadastro menos as requisições,  é necessário uma análise mais detalhada para ver o porque da divergência.</t>
    </r>
  </si>
  <si>
    <r>
      <rPr>
        <b/>
        <sz val="11"/>
        <color rgb="FF00B0F0"/>
        <rFont val="Calibri"/>
        <family val="2"/>
        <scheme val="minor"/>
      </rPr>
      <t>ALTERAR CAMPO PLACA NO CAD.VEÍCULO PARA O NOVO PADRÃO.</t>
    </r>
    <r>
      <rPr>
        <sz val="11"/>
        <color rgb="FF00B0F0"/>
        <rFont val="Calibri"/>
        <family val="2"/>
        <scheme val="minor"/>
      </rPr>
      <t xml:space="preserve">
Precisamos que na tela de cadastro de veículos seja possível a inclusão de placas no novo padrão Mercosul, atualmente a inclusão só é permitida pelo emissor de MDF-e.</t>
    </r>
  </si>
  <si>
    <t>Solicitação de implementação da rotina de recebimento. Com recursos de devolução automática e controle de permissão no encerramento de lote</t>
  </si>
  <si>
    <t>-&gt; Orçamento enviado em 27/11/2020</t>
  </si>
  <si>
    <t>Solicitação de implementação da rotina de separação. Com recursos para controle de permissão.</t>
  </si>
  <si>
    <t>PRJ0082020</t>
  </si>
  <si>
    <t>Inclusão de controle de usuário na rotina de separação</t>
  </si>
  <si>
    <t>C.Doce (Orisvaldo</t>
  </si>
  <si>
    <t>-&gt; Orçamento enviado em 01/12/2020</t>
  </si>
  <si>
    <t>C.FOREST</t>
  </si>
  <si>
    <r>
      <rPr>
        <b/>
        <sz val="11"/>
        <color theme="1"/>
        <rFont val="Calibri"/>
        <family val="2"/>
        <scheme val="minor"/>
      </rPr>
      <t>MELHORIA NO RATEIO DE CONTAS A PAGAR E NO DRE.</t>
    </r>
    <r>
      <rPr>
        <sz val="11"/>
        <color theme="1"/>
        <rFont val="Calibri"/>
        <family val="2"/>
        <scheme val="minor"/>
      </rPr>
      <t xml:space="preserve">
Implementar cadastro de centro de custo para considerar a classificação de bandeiras do cadastro de empresas afim de ratear o contas a pagar por esta classificação: Rateio somente empórios ou Rateio somente lojas de bairro.</t>
    </r>
  </si>
  <si>
    <t>PRJ0092020</t>
  </si>
  <si>
    <t>Implementação do rateio de contas a pagar para considerar a bandeira do cadastro de empresas.</t>
  </si>
  <si>
    <t>CONCLUIDO</t>
  </si>
  <si>
    <t>AGUARD. APROV</t>
  </si>
  <si>
    <t>DESENVOLVIMENTO</t>
  </si>
  <si>
    <t>PRJ0102020</t>
  </si>
  <si>
    <t>Implementação da rotina de impressão de etiquetas</t>
  </si>
  <si>
    <t>RELATÓRIO DE ESTOQUE EST16</t>
  </si>
  <si>
    <t>REL0032020</t>
  </si>
  <si>
    <t>REL0042020</t>
  </si>
  <si>
    <t>REL0052020</t>
  </si>
  <si>
    <t>REL0062020</t>
  </si>
  <si>
    <t>RELATÓRIO DE SUGESTÃO DE COMPRAS</t>
  </si>
  <si>
    <t>LUIS ROMUALDO</t>
  </si>
  <si>
    <t>PRJ0012021</t>
  </si>
  <si>
    <t>Implementação da rotina de entrada de produtos para considerar o cfop de retorno</t>
  </si>
  <si>
    <t>Alteração da rotina de Entrada de produtos para bloqueio da entrada em operações que possuem Grupo de Despesa/Receita definido e não foi informado no momento da entrada.</t>
  </si>
  <si>
    <t>PRJ0022021</t>
  </si>
  <si>
    <t>PRJ0032021</t>
  </si>
  <si>
    <t>Implementação do app Força de Venda para suportar a promoção atacarejo</t>
  </si>
  <si>
    <t>REL0012021</t>
  </si>
  <si>
    <t>RELATÓRIOS (SAI99 - CORTES DE PRODUTOS, uFrmStockBoxSldEstoque1 , uFrmStockBoxSldEstoque2)</t>
  </si>
  <si>
    <t>Implementação de novos recursos Sge x Protheus</t>
  </si>
  <si>
    <t>AGUARD. APROVAÇÃO</t>
  </si>
  <si>
    <t>EM DESENV</t>
  </si>
  <si>
    <t>SOLICITAÇÃO</t>
  </si>
  <si>
    <t>EM VALIDAÇÃO</t>
  </si>
  <si>
    <t>PRJ0052021</t>
  </si>
  <si>
    <t>Implementação de checkpoints para os serviços de WebService de vendas pelo whatsapp</t>
  </si>
  <si>
    <t>DATA DA ULTIMA ATUALIZAÇÃO DO ASSUNTO</t>
  </si>
  <si>
    <t>PRJ0062021</t>
  </si>
  <si>
    <t xml:space="preserve">Alteração de faturamento para a data de emissão da NF'e </t>
  </si>
  <si>
    <t>CANCELADO</t>
  </si>
  <si>
    <t>PREVISÃO DE CONCLUSÃO</t>
  </si>
  <si>
    <t>PROC. INTERROMPIDO</t>
  </si>
  <si>
    <t xml:space="preserve">Est19 - Est27 </t>
  </si>
  <si>
    <t>O relatório est19 – Mapa de estoque por custo médio precisa trazer o custo médio dos produtos com base na última entrada e dos 60 dias anteriores a ela. Exemplo: Um produto teve a última entrada no dia 01/12/20, o período base para o cálculo do custo médio será de 01/10/20 a 01/12/20. Outros requisitos são: O estoque exibido no relatório será sempre o presente; As entradas que o relatório tem que considerar são as de fornecedores e dos nossos frigoríficos; As entradas de bonificação também precisam mudar o custo médio do produto.</t>
  </si>
  <si>
    <t>CFOP DE ENTRADA PARA AS NOTAS EMITIDAS PELOS FRIGORÍFICOS</t>
  </si>
  <si>
    <t>Conforme conversamos, precisamos da alteração dos CFOP’s de entrada para as filiais e matriz das notas emitidas pelos nossos Frigoríficos.</t>
  </si>
  <si>
    <t>SEGURANÇA DO PDV.</t>
  </si>
  <si>
    <t>Gerardo, boa tarde. Preciso que vc analise a seguinte questão: nossa empresa decidiu não mais permitir a compra a prazo para o staf da empresa (diretoria e presidência). A partir de amanhã, dia 01/09, todos comprarão e pagarão à vista ou com cartão e terão 20% de desconto no cupom. Semana passada eu fiz várias simulações e também contei com a participação do Israel. Funciona. No entanto, sabemos que se trata de uma operação insegura pois se a operadora quiser ela pode chamar no pdv um desses clientes qualquer e fazer os registros do tio, amigo, etc, etc, como se fosse um membro da diretoria pois ter acesso ao código e/ou cpf é muito fácil. É necessário identificar o cliente para que ele tenha o desconto. Isto é fato. Existe alguma forma de darmos alguma segurança nessa o peração? À mim parece que o ideal seria cadastrar uma senha para esse cliente e no momento da identificação dele no pdv, solicitar que a senha seja digitada no pinpad. O que vc acha?</t>
  </si>
  <si>
    <t> MELHORIA</t>
  </si>
  <si>
    <t>Boaventura </t>
  </si>
  <si>
    <t>Gerardo </t>
  </si>
  <si>
    <t>TENTANDO OBTER DLL'S JUNTO A GERTEC </t>
  </si>
  <si>
    <t>ALTERAÇÃO DO CAMPO CÓDIGO PARA ACEITAR DUN 14 ROTINA DE SEPARAÇÃO.</t>
  </si>
  <si>
    <t>Precisamos que no campo “Código” na rotina de separação faça a leitura dos códigos DUN 14 para agilizar o processo de separação dos produtos, atualmente só faz a leitura do EAN 13.</t>
  </si>
  <si>
    <t>EMBALAGENS DE SAÍDA</t>
  </si>
  <si>
    <t>Precisamos que o sistema tenha um cadastro de embalagens para expedição dos produtos. Atualmente só existe uma embalagem por produto.</t>
  </si>
  <si>
    <t>PENDÊNCIAS - SGEIBMOBILE.</t>
  </si>
  <si>
    <t>1- Implementar função para finalizar a separação do item qd atingir a qtd de peso ou o número de caixas;</t>
  </si>
  <si>
    <t>2- Exibir as quantidades de caixas coletadas na tela de produtos separados;</t>
  </si>
  <si>
    <t>3- Entregar o módulo de conferência.</t>
  </si>
  <si>
    <t>PREENCHIMENTO AUTOMATICO DA QUANTIDADE DE PEÇAS NA TELA PEDIDOS</t>
  </si>
  <si>
    <t>Ao digitar o número de kg’s preencher as quantidades de caixas correspondentes na tela de pedido de vendas.</t>
  </si>
  <si>
    <t>BLOQUEIO DE PERMISSÕES SGE</t>
  </si>
  <si>
    <t>Estivemos conversando sobre o bloqueio/desbloqueio após o Fechamento de uma Apuração e tendo em vista que o resultado da Apuração afeta diretamente o resultado do DRE, e sabendo ainda, que inclusões, alterações ou exclusões com data retroativa pertencente ao período de uma  Apuração Fechada, nas telas de Entrada, Saída, Contas a Pagar, Contas a Receber, Balanço, entre outras, pode afetar os resultados, sugerimos: Criar no Sistema, parâmetros nos cadastros de Operações, Grupos de Despesas e nos demais cadastros que se fizerem necessário, para que vocês configurassem de acordo com suas necessidades. Lembrando que qualquer operação que movimente estoque e financeiro deverá ser bloqueada, bem como qualquer alteração no financeiro(pagar/receber) para grupo de despesa que afete o DRE.</t>
  </si>
  <si>
    <t>FILTROS DO RELATORIO DE CORTES SAI99.</t>
  </si>
  <si>
    <t>O relatório Sai99 -  cortes de produtos não está funcionando nenhum filtro, aparece as informações gerais usando qualquer filtro. É de suma importância filtrar por loja/cliente também.</t>
  </si>
  <si>
    <t>BLOQUEIO PARA BAIXAS COM DATA RETROATIVA.</t>
  </si>
  <si>
    <t>Senhores, encaminhamos abaixo duas solicitações em carater de urgência visando segurança em nosso sistema SGE: Não permitir que usuário faça baixas com data retroativa fora do intervalo de data parametrizada mesmo que ele seja flegado como "Especial". A prioridade é o período parametrizado.</t>
  </si>
  <si>
    <t>PERMISSÃO ESPECÍFICA PARA ATIVAR PRODUTO.</t>
  </si>
  <si>
    <t>Senhores, encaminhamos abaixo duas solicitações em carater de urgência visando segurança em nosso sistema SGE. Criar permissão específica para usuário desativar ou ativar produto, tanto no campo "Ativo" como na aba empresa loja a loja. Ou seja, mesmo que o usuário tenha permissão de "Alteração" ele não pode ativar/desativar determinado produto à menos que esteja flegado para tal. Inclusive no ato da inclusão, esse produto não seria já ativado como é hoje. Ele seria incluido normalmente mas ficaria à espera da ativação pelo usuário com essa permissão.</t>
  </si>
  <si>
    <r>
      <t>DAR O START NA ROTINA DE SUGESTÃO DE COMPRAS E ESTATÍSTICAS DE PRODUTOS</t>
    </r>
    <r>
      <rPr>
        <sz val="11"/>
        <color rgb="FF000000"/>
        <rFont val="Calibri"/>
        <family val="2"/>
      </rPr>
      <t>.</t>
    </r>
  </si>
  <si>
    <t>Precisamos discutir formas de utilizarmos os recursos estatísticos que qualificam o bom uso da gestão comercial (Pedido de Compras) no SGE. É necessário lembrar que esses recursos foram o grande atrativo ano passado quando conhecemos a ferramenta.</t>
  </si>
  <si>
    <t>VERIFICAÇÃO DAS INFORMAÇÕES DE PAGAMENTO NO PEDIDO DE COMPRAS.</t>
  </si>
  <si>
    <t>Senhores, objetivando melhorar as operações no Depto Comercial, analisei informações dos pedidos de compras e constatei que as condições de pagamento dos pedidos estão em bom número incompletas. Em conversas com Renan, chegamos a essa conclusão. Ao que parece, se o comprador não quiser informar por completo fica por isso mesmo. Portanto solicito mecanismos que garantam a integridade dessas informações. Um pedido feito não pode deixar informações fundamentais como essas de fora.</t>
  </si>
  <si>
    <t>MELHORIA RELATÓRIO prd23 - relação para etiquetas</t>
  </si>
  <si>
    <t>Precisamos que o relatório prd23- relação para etiquetas exiba os preços dos produtos que estão em promoção no período pesquisado, nos mesmo molde do que já existe, mostrando o preço atual, no caso o promocional e o preço anterior.</t>
  </si>
  <si>
    <t>CONSULTA RESULTADO BRUTO COM INFORMAÇÕES DE ESTOQUE DIVERGENTES.</t>
  </si>
  <si>
    <t>Conforme conversamos na última reunião aqui na central, estive validando a apuração através da consulta do Resultado Bruto, conforme caminho descrito abaixo e a consulta dos parâmetros informados na tela. O período informado na consulta é do período da apuração da loja, tendo o como principal objetivo buscar o estoque inicial e o estoque final, adquiridos através de balanço, porem como demonstra a imagem abaixo, os valores estão totalmente desconformes com a realidade da loja</t>
  </si>
  <si>
    <t>PEDIDOS DE COMPRAS COM TOTAIS ERRADOS.</t>
  </si>
  <si>
    <t>Na rotina de pedido de compras múltiplas empresas, na aba pesquisa, o campo valor total dos pedidos que é mostrado traz o total de apenas um dos itens do pedido.</t>
  </si>
  <si>
    <t>MELHORIAS DA ROTINA DE CAD.PRODUTOS PARA INFORMAÇÕES FISCAIS E CAMPOS DE "MENOR IMPORTANCIA".</t>
  </si>
  <si>
    <t>Gostariamos de sugerir algumas melhorias na tela de Cadastro de Produtos, visando primeiramente a segurança e depois a carga para os pdv's. Quando menciono a segurança me refiro à necessidade do quanto menos usuários acessarem essa tela com poderes de alteração, melhor. 1 - Separar os campos referentes ao universo fiscal/contábil em uma tela à parte. Desta forma, o pessoal da contabilidade não precisaria acessar a tela principal e somente a eles seria concedido o acesso à tela dos dados fiscais/contábeis.2 - Separar em outra tela os campos que quando alterados não necessitem alterar a data de produto alterados e com isto diminuiria a carga para os pdv's. Tomemos como exemplo o campo Referência. Este é o campo mais alterado no dia a dia e os usuários que fazem isto não precisam ter acesso aos demais campos da tela at ual. Portanto ganhariamos em segurança e rapidez na carga para pdv's.</t>
  </si>
  <si>
    <t>PRECIFICAÇÃO MULTIPLOS - PREÇOS POR LOJA.</t>
  </si>
  <si>
    <t>Renan / Gerardo, uma alternativa viavel que percebo e com menos necessidade de alterações nos fontes é a seguinte:</t>
  </si>
  <si>
    <t>1 - Na tela de Cadastro/Produtos/Precificação Múltiplos, após os filtros, temos a coluna "Data Ult Compra". É necessário termos uma coluna com a data da entrada já que eu filtrei na tela anterior por essa data.</t>
  </si>
  <si>
    <t>2 - Na tela de precificação tradicional, acrescentar uma aba contendo os custos por loja desse produto similarmente aos estoques mostrados na tela de cadastro de produtos.</t>
  </si>
  <si>
    <t>Desta forma vai funcionar pois no cadastro de empresas eu tenho como amarrar a loja à uma tabela de preços. Nas permissões de usuários eu também posso amarra-los à essa mesma tabela. Provendo os recursos solicitados nos itens 1 e 2 completam os processos para a boa gestão dos preços.</t>
  </si>
  <si>
    <t>ALTERAÇÃO DE PERMISSÕES NO CADASTRO/ALTERAÇÃO DAS OPERAÇÕES.</t>
  </si>
  <si>
    <t>Senhores, encaminhamos abaixo três solicitações em carater de urgência visando segurança em nosso sistema SGE: Não permitir que quando se cadastre uma nova operação ou uma nova loja, ou mesmo quando se ative uma loja, essa ação replique para todos os usuários obrigando-nos a acessar usuário por usuário e retirar essas permissões.</t>
  </si>
  <si>
    <t>BRESPECTK-80212 - EXTRATO ESTABELECIMENTO STCP.</t>
  </si>
  <si>
    <t>Temos este tipo de recebimentos da SODEX  baixamos os arquivos sempre problema e gostaríamos que padecemos resolver esta baixa da TICKTES TAMBEM automática.  Estou enviado alguns dos arquivos que recebo da sodex. Isto e diário e esta dando certo. Segue email dos contatos dos responsável que administra o sistema SGE e poderá acompanha melhor.</t>
  </si>
  <si>
    <t>ARREDONDAMENTO DE PREÇOS NAS TRANSFERÊNCIAS.</t>
  </si>
  <si>
    <t>Senhores peço que verifiquem este relatório da tela de Transferência "Consultar &gt;&gt; Transferência", onde os valores de origem para o destino estão sendo arredondados, criando uma diferença de um centavo</t>
  </si>
  <si>
    <t>CRIAÇÃO DE RELATÓRIO DE VENDAS POR CFOP PARA CONTRIBUINTES E NÃO CONTRIBUITES.</t>
  </si>
  <si>
    <t>Senhores. Precisamos que seja desenvolvido um relatório que traga essas informações listadas pelo Clayton, dos relatórios existentes nenhum atenda essa demanda. "Preciso que o sistema do SGE, gere um relatório para podermos identificar as Vendas por CFOPs (CFOPs 5.102,5.403,6.102,6.403...): Para Contribuintes (Com Inscrição Estadual); e Não Contribuintes (Sem Inscrição Estadual)."</t>
  </si>
  <si>
    <t>INCLUSÃO DE PEDIDOS PARA ENTENDER O ESTOQUE MOSTRADO NA INCLUSÃO DO ITEM</t>
  </si>
  <si>
    <t>Este estoque é calculado pegando o estoque atual do produto menos a quantidade requisitada.  Se o estoque que aparece não concorda com o apresentado na tela de cadastro menos as requisições,  é necessário uma análise mais detalhada para ver o porque da divergência.</t>
  </si>
  <si>
    <t>ALTERAR CAMPO PLACA NO CAD.VEÍCULO PARA O NOVO PADRÃO.</t>
  </si>
  <si>
    <t>Precisamos que na tela de cadastro de veículos seja possível a inclusão de placas no novo padrão Mercosul, atualmente a inclusão só é permitida pelo emissor de MDF-e.</t>
  </si>
  <si>
    <t>QUANTIDADE DE PEÇAS NO PEDIDO SEMPRE 1 QUANDO FOR 0</t>
  </si>
  <si>
    <t>Gerardo, boa tarde.
Temos vivenciado o nosso ambiente da logística e surgiu uma ideia muito importante que vai melhorar substancialmente nossas operações e também ficaremos bem na foto. Não peço que nossas prioridades sejam alteradas. O que peço é um pedaço do seu tempo para viabilizar este recurso por entender que não se trata de algo difícil. Quem sabe até já tenha algum parâmetro que já controle isso?
É o seguinte: se um determinado produto está no cadastro como CX / 24, e a loja resolve pedir somente 18 unidades, ao gerar o pedido o campo "Peças" vai zerado e isto impede o processo de separação obrigando o pessoal a ficar alterando pedido a pedido e informando a qtde 1 nesse campo "Peças". Então nossa solicitação é que esse campo não seja zerado e sempre contenha 1 nesses casos.
Por favor, viabilize isto para nós.</t>
  </si>
  <si>
    <t>CORREÇÃO E MELHORIA NO RELATÓRIO APURAÇÃO CATEGORIA SINTÉTICA</t>
  </si>
  <si>
    <t>Favor solicitar a correção do relatório a seguir:
Caminho: Movimentos &gt;&gt; Financeiro ... &gt;&gt; Apuração ... &gt;&gt; Categorias ...
PROBLEMA 1: Ao clicar em “F8 – Imprimir”, o relatório muda o nome da coluna Frios, para Rotisserie. O correto é Frios.
PROBLEMA 2: Ao clicar em “F8 – Imprimir”, o relatório exclui a coluna Almoxarifado.
Favor analisar também a possibilidade de inserir o botão de “Planilha”, que já está disponível no Tipo Analítico do mesmo relatório!!</t>
  </si>
  <si>
    <t>RELATÓRIOS DE BALANÇO/INVENTÁRIO COM INFORMAÇÕES DE TODAS AS LOJAS</t>
  </si>
  <si>
    <t>Gostaria de solicitar a disponibilidade de extrair esse relatório de uma forma única, por loja, hoje temos como extrair loja por loja, porem temos 99 lojas. A intenção dessa alteração é de auditar os preços, pois os valores puxado por qualquer que seja o motivo interfere na margem apurada.</t>
  </si>
  <si>
    <t>RELATÓRIO DE AJUSTES DE ESTOQUE</t>
  </si>
  <si>
    <t>Devido não usarmos a rotina de ajuste de estoque precisamos de um relatórios com as mesmas funções do "est03 - ajustes de estoque" para as operações AJUSTE DE ESTOQUE ENTRADA e AJUSTE DE ESTOQUE SAIDA</t>
  </si>
  <si>
    <t>CAMPO DE PEÇAS NA ROTINA DE AVARIAS</t>
  </si>
  <si>
    <t>Matheus</t>
  </si>
  <si>
    <t>Na rotina de avaria quando é lançado o valor para peso da mercadoria o mesmo valor fica no campo de peças, precisamos que na tela de avaria tenha o campo para peças e outro para quantidades .</t>
  </si>
  <si>
    <t>PRJ0072021</t>
  </si>
  <si>
    <t>Alteração da rotina de Promoções Caixa para integrar no Força de Vendas</t>
  </si>
  <si>
    <t>PRJ0082021</t>
  </si>
  <si>
    <t>Implementações PIS/COFINS (Relatórios/Exibição no momento da geração do arquivo)</t>
  </si>
  <si>
    <t>Integração da administradora GetNet na tela de Extratos de movimentação financeiras (Baixas)</t>
  </si>
  <si>
    <t>PRJ0092021</t>
  </si>
  <si>
    <t>PRJ0102021</t>
  </si>
  <si>
    <t>Alteração do Relatório PRD23 - relação para etiquetas/Alteração na tela de Promoções -&gt; Caixa</t>
  </si>
  <si>
    <t>PRJ0112021</t>
  </si>
  <si>
    <t>Implementação Web Service REST de integração com ecommerce para inclusão de pedidos.</t>
  </si>
  <si>
    <t>PRJ0122021</t>
  </si>
  <si>
    <t>Alteração no Relatório DPR00 - Duplicatas a Receber</t>
  </si>
  <si>
    <t>Israel</t>
  </si>
  <si>
    <t>PRJ0132021</t>
  </si>
  <si>
    <t>PRJ0142021</t>
  </si>
  <si>
    <t>Implementação de promoções para ecommerce</t>
  </si>
  <si>
    <t>PRJ0152021</t>
  </si>
  <si>
    <t>Implementação de estoque para ecommerce</t>
  </si>
  <si>
    <t>PRJ0162021</t>
  </si>
  <si>
    <t>Implementação da tela Lançamento de Apuração e Permissões de Usuário para controlar ações de usuário na tela de apuração</t>
  </si>
  <si>
    <t>PRJ0172021</t>
  </si>
  <si>
    <t>Implementação de relatorio est19 para tratar de específica o custo dos produtos</t>
  </si>
  <si>
    <t>DATA DE ENTREGA</t>
  </si>
  <si>
    <t>Implementação de caracteristicas e descrição de produtos para ecommerce</t>
  </si>
  <si>
    <t>PRJ0182021</t>
  </si>
  <si>
    <t>Retirar produtos ecommerce</t>
  </si>
  <si>
    <t>Alteração do Relatório SAI55 - Saidas por empresas (Adicionar novos campos/calculos)</t>
  </si>
  <si>
    <t>REL0022021</t>
  </si>
  <si>
    <t>ALINIE</t>
  </si>
  <si>
    <t>REL0072021</t>
  </si>
  <si>
    <t>Alteração do Relatório Est04 - Estoque atual de produtos  (Adicionar novos campos)</t>
  </si>
  <si>
    <t>REL0082021</t>
  </si>
  <si>
    <t>70% na aprovação e 30% na conclusão</t>
  </si>
  <si>
    <t>REL0092021</t>
  </si>
  <si>
    <t>Criaçãop de filtro comprador e alteração do relatório ent00 para exibir e filtrar por comprador</t>
  </si>
  <si>
    <t>PRJ0192021</t>
  </si>
  <si>
    <t>Implementação do ambiente retaguarda e PDVs para controlar e enviar via carga a quantidade de dígitos do código do produto na balança.</t>
  </si>
  <si>
    <t>100% na aprovação</t>
  </si>
  <si>
    <t>REL0102021</t>
  </si>
  <si>
    <t>Relatório de produtos ecommerce</t>
  </si>
  <si>
    <t>Alteração dos relatórios est19 - Mapa de estoque e Registro de inventário.
OBS: Aprovado somente o mapa de estoque.</t>
  </si>
  <si>
    <t>ENTREQUE</t>
  </si>
  <si>
    <t>PRJ0202021</t>
  </si>
  <si>
    <t>Implementação da tela Pedidos de Saída para informar o complemento de endereço que será carregado na NF-e</t>
  </si>
  <si>
    <t>HORAS DE IMPLEMENTAÇÃO</t>
  </si>
  <si>
    <t>PRJ0212021</t>
  </si>
  <si>
    <t>Implementação da rotina de Produção Produtos Normais para associar outra operação de produção</t>
  </si>
  <si>
    <t>BV</t>
  </si>
  <si>
    <t>PRJ0222021</t>
  </si>
  <si>
    <t>Implementação da rotina de Registro de Inventário para alterar os campos de código de produtos para numérico</t>
  </si>
  <si>
    <t>Orisvaldo</t>
  </si>
  <si>
    <t>REL0112021</t>
  </si>
  <si>
    <t xml:space="preserve">Adicionar campo de NF no relatório dpp09 - grupo de despesas analítico </t>
  </si>
  <si>
    <t>KALINA</t>
  </si>
  <si>
    <t>PRJ0232021</t>
  </si>
  <si>
    <t>Implementação Web Service REST de integração com ecommerce para inclusão de pedidos e clientes.</t>
  </si>
  <si>
    <t>PRJ0242021</t>
  </si>
  <si>
    <t>Implementação de acessos de usuários, para permissão que altere o valor do titulo somente  se estiver permissão via flag.(Alterar valor de titulo após autorização de pagamento)</t>
  </si>
  <si>
    <t>PRJ0252021</t>
  </si>
  <si>
    <t>Implementação do Sge, para criar um tipo de alerta nos titulos em aberto do fornecedor referente a NF de devolução.</t>
  </si>
  <si>
    <t>PRJ0262021</t>
  </si>
  <si>
    <t>Implementação da rotina de Produção Produtos Normais e Composição de Produto Composto.</t>
  </si>
  <si>
    <t>DIAS PARA ACRESCENTAR NO PRAZO</t>
  </si>
  <si>
    <t>Customização do relatório de entrada ent00  e Implementação da rotina Autorização de pagamentos</t>
  </si>
  <si>
    <t>PRJ0272021</t>
  </si>
  <si>
    <t>PRJ0282021</t>
  </si>
  <si>
    <t>Implementação de acesso de usuários, para alterações do valor original do titulo somente se 
estiver permissão via flag.</t>
  </si>
  <si>
    <t>REL0122021</t>
  </si>
  <si>
    <t>Implementação do relatório dpp-18 e dpp-19 para o usuario visualizar somente as empresas que ele tem acesso</t>
  </si>
  <si>
    <t>DAVI</t>
  </si>
  <si>
    <t>Implementação do relatório dpp-08 e dpp-08 por competência para o usuário visualizar somente as empresas que tem acesso</t>
  </si>
  <si>
    <t>REL0132021</t>
  </si>
  <si>
    <t>16.09.2021</t>
  </si>
  <si>
    <t>PRJ0292021</t>
  </si>
  <si>
    <t>Pesquisar de produtos "P"  onde possa possibilitar marcar o produto pesquisado, essa consulta será definida onde o curso está no momento que foi pressionado a tecla "P"</t>
  </si>
  <si>
    <t>PRJ0262021-2</t>
  </si>
  <si>
    <t>Implementação da rotina de produção e cadastro de produtos compostos relacionado a troca de insumos.</t>
  </si>
  <si>
    <t>APROVADO</t>
  </si>
  <si>
    <t>REL0142021</t>
  </si>
  <si>
    <t>Implementação do relatório dpr10 - duplicatas por cliente analita para o usuário visualizar somente as empresas que tema acesso.</t>
  </si>
  <si>
    <t xml:space="preserve">Implementação na tela Consulta-&gt;Resumo de Vendas, aba Fornecedor faça o agrupamento por grupo quando houver. </t>
  </si>
  <si>
    <t>PRJ0302021</t>
  </si>
  <si>
    <t>PRJ0312021</t>
  </si>
  <si>
    <t>Implementação da tela Pedido de compra a partir da sugestão, exibindo estoque do CD.</t>
  </si>
  <si>
    <t>PRJ0322021</t>
  </si>
  <si>
    <t>Criação de flag nas permissões do usuário para controlar acréscimos e descontos no contas a pagar.</t>
  </si>
  <si>
    <t>Cant.Doce</t>
  </si>
  <si>
    <t>6+2</t>
  </si>
  <si>
    <t>PRJ0332021</t>
  </si>
  <si>
    <t>Criação de serviço para a alteração de vencimentos dos titulos a receber em aberto</t>
  </si>
  <si>
    <t>Ailton</t>
  </si>
  <si>
    <t>PRJ0342021</t>
  </si>
  <si>
    <t>Alteração da rotina de integração com o StockBox para o tratamento do novo CD.</t>
  </si>
  <si>
    <t>Alex</t>
  </si>
  <si>
    <t>PRJ0262021-3</t>
  </si>
  <si>
    <t>Implementação da rotina de Agendamento de produção Produtos Normais.</t>
  </si>
  <si>
    <t>PRJ0352021</t>
  </si>
  <si>
    <t>Alteração da rotina de contas a pagar para travar tipo de cobrança de acordo com o cadastro de Fornecedores</t>
  </si>
  <si>
    <t>Alteração dos procedimentos de Sugestão de Compras do Centro de Distribuição</t>
  </si>
  <si>
    <t>PRJ0362021</t>
  </si>
  <si>
    <t>PRJ0372021</t>
  </si>
  <si>
    <t>Alteração de cadastro de Fornecedor incluindo banco, agencia e conta.</t>
  </si>
  <si>
    <t>PRJ0382021</t>
  </si>
  <si>
    <t>Implementação do controle de Caixa - Fechamento</t>
  </si>
  <si>
    <t>10.12.2021</t>
  </si>
  <si>
    <t>PRJ0392021</t>
  </si>
  <si>
    <t>Alteração do processo de integração Sge x Protheus para recebimentos e pagamentos.</t>
  </si>
  <si>
    <t>PRJ0012022</t>
  </si>
  <si>
    <t>Criação de relatório de vendas baseado no relatório Sai64 - Vendas x Custo</t>
  </si>
  <si>
    <t>PRJ0402021</t>
  </si>
  <si>
    <t>Criação da rotina de configuração da margem de venda para lojas</t>
  </si>
  <si>
    <t>PRJ0022022</t>
  </si>
  <si>
    <t>Criação de relatório de vendas da Distribuidora baseado no relatório Sai64 - Vendas x Custo</t>
  </si>
  <si>
    <t>PAUSADO</t>
  </si>
  <si>
    <t>REL0012022</t>
  </si>
  <si>
    <t>Implementação do relatório de separação do agendamento de produção.</t>
  </si>
  <si>
    <t>REL0022022</t>
  </si>
  <si>
    <t>Implementação do reltório prd13 - Produtos Compostos par alteração e inclusão de novos campos.</t>
  </si>
  <si>
    <t>PRJ0032022</t>
  </si>
  <si>
    <t>Implementação das rotinas de precificação e configurações gerais do sistema para atender a empresas do lucro real e lucro presumido.</t>
  </si>
  <si>
    <t>REL0032022</t>
  </si>
  <si>
    <t>Criação de relatório de Contas a receber baseado no dpr00 - Contas a receber, filtrando a data de emissão das notas emitidas.</t>
  </si>
  <si>
    <t>PRJ0042022</t>
  </si>
  <si>
    <t>Criação das rotinas Gestão de grade (Retaguarda) e Sugestão de prateleira (Mobile)</t>
  </si>
  <si>
    <t>PRJ0052022</t>
  </si>
  <si>
    <t>Alteração de entrada de produtos para incluir informações de pagamento na aba Frete</t>
  </si>
  <si>
    <t>PRJ0062022</t>
  </si>
  <si>
    <t>Melhoria em Inteligência de negocios PDV(Criação de campanhas)</t>
  </si>
  <si>
    <t>PRJ0072022</t>
  </si>
  <si>
    <t>Alterações da rotina de DRE e cadastro de Centro de custos</t>
  </si>
  <si>
    <t>PRJ0082022</t>
  </si>
  <si>
    <t>Dyego</t>
  </si>
  <si>
    <t>Implementação de rotina para exportação de despesas para o sistema Mastermaq</t>
  </si>
  <si>
    <t>SERVIÇOS</t>
  </si>
  <si>
    <t xml:space="preserve">Total de horas: </t>
  </si>
  <si>
    <t xml:space="preserve">Valor da hora: </t>
  </si>
  <si>
    <t xml:space="preserve">Valor Total: </t>
  </si>
  <si>
    <t xml:space="preserve">Prazo: </t>
  </si>
  <si>
    <t>Condição de pagamento:</t>
  </si>
  <si>
    <t>REL0042022</t>
  </si>
  <si>
    <t>Customização de etiqueta de gondola 70x40 com dois layouts.</t>
  </si>
  <si>
    <t>DYEGO</t>
  </si>
  <si>
    <t>PRJ0072022-2</t>
  </si>
  <si>
    <t>Alterações da rotina de DRE, cadastro de Centro de custos e contas a pagar</t>
  </si>
  <si>
    <t>PRJ0072022-3</t>
  </si>
  <si>
    <t>Alterações da rotina de Contas a Pagar e DRE.</t>
  </si>
  <si>
    <t>PRJ0092022</t>
  </si>
  <si>
    <t>Alterações do projeto de integração Sge x Protheus - Compensação e Pix de fornecedor</t>
  </si>
  <si>
    <t>ORÇAMENTO DOS SERVIÇOS COM TEMPO DE IMPLEMENTAÇÃO</t>
  </si>
  <si>
    <t>Observação???</t>
  </si>
  <si>
    <t>OBS: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</si>
  <si>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n</t>
  </si>
  <si>
    <t>Nº 0000</t>
  </si>
  <si>
    <t>Titulo</t>
  </si>
  <si>
    <t>- Descrição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</si>
</sst>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R$-416]\ * #,##0.00_-;\-[$R$-416]\ * #,##0.00_-;_-[$R$-416]\ * &quot;-&quot;??_-;_-@_-"/>
    <numFmt numFmtId="165" formatCode="[$R$-416]\ #,##0.00;\-[$R$-416]\ #,##0.00"/>
  </numFmts>
  <fonts count="31" x14ac:knownFonts="1">
    <font>
      <sz val="11"/>
      <color theme="1"/>
      <name val="Calibri"/>
      <family val="2"/>
      <scheme val="minor"/>
    </font>
    <font>
      <b/>
      <sz val="11"/>
      <color theme="1"/>
      <name val="Calibri"/>
      <family val="2"/>
      <scheme val="minor"/>
    </font>
    <font>
      <sz val="8"/>
      <name val="Calibri"/>
      <family val="2"/>
      <scheme val="minor"/>
    </font>
    <font>
      <b/>
      <sz val="20"/>
      <color theme="1"/>
      <name val="Calibri"/>
      <family val="2"/>
      <scheme val="minor"/>
    </font>
    <font>
      <b/>
      <u/>
      <sz val="11"/>
      <color theme="1"/>
      <name val="Calibri"/>
      <family val="2"/>
      <scheme val="minor"/>
    </font>
    <font>
      <sz val="11"/>
      <color rgb="FF00B0F0"/>
      <name val="Calibri"/>
      <family val="2"/>
      <scheme val="minor"/>
    </font>
    <font>
      <b/>
      <u/>
      <sz val="11"/>
      <color rgb="FF00B0F0"/>
      <name val="Calibri"/>
      <family val="2"/>
      <scheme val="minor"/>
    </font>
    <font>
      <b/>
      <sz val="11"/>
      <color rgb="FF00B0F0"/>
      <name val="Calibri"/>
      <family val="2"/>
      <scheme val="minor"/>
    </font>
    <font>
      <sz val="11"/>
      <color theme="7" tint="-0.249977111117893"/>
      <name val="Calibri"/>
      <family val="2"/>
      <scheme val="minor"/>
    </font>
    <font>
      <b/>
      <u/>
      <sz val="11"/>
      <color theme="7" tint="-0.249977111117893"/>
      <name val="Calibri"/>
      <family val="2"/>
      <scheme val="minor"/>
    </font>
    <font>
      <b/>
      <sz val="11"/>
      <color theme="7" tint="-0.249977111117893"/>
      <name val="Calibri"/>
      <family val="2"/>
      <scheme val="minor"/>
    </font>
    <font>
      <u/>
      <sz val="11"/>
      <color rgb="FF00B0F0"/>
      <name val="Calibri"/>
      <family val="2"/>
      <scheme val="minor"/>
    </font>
    <font>
      <sz val="11"/>
      <name val="Calibri"/>
      <family val="2"/>
      <scheme val="minor"/>
    </font>
    <font>
      <b/>
      <sz val="11"/>
      <name val="Calibri"/>
      <family val="2"/>
      <scheme val="minor"/>
    </font>
    <font>
      <u/>
      <sz val="11"/>
      <name val="Calibri"/>
      <family val="2"/>
      <scheme val="minor"/>
    </font>
    <font>
      <b/>
      <sz val="10"/>
      <color theme="1"/>
      <name val="Calibri"/>
      <family val="2"/>
      <scheme val="minor"/>
    </font>
    <font>
      <sz val="10"/>
      <color theme="1"/>
      <name val="Calibri"/>
      <family val="2"/>
      <scheme val="minor"/>
    </font>
    <font>
      <b/>
      <sz val="11"/>
      <color rgb="FFFF0000"/>
      <name val="Calibri"/>
      <family val="2"/>
      <scheme val="minor"/>
    </font>
    <font>
      <sz val="11"/>
      <color rgb="FFFF0000"/>
      <name val="Calibri"/>
      <family val="2"/>
      <scheme val="minor"/>
    </font>
    <font>
      <b/>
      <sz val="11"/>
      <color rgb="FF000000"/>
      <name val="Calibri"/>
      <family val="2"/>
    </font>
    <font>
      <sz val="11"/>
      <color rgb="FF000000"/>
      <name val="Calibri"/>
      <family val="2"/>
    </font>
    <font>
      <b/>
      <u/>
      <sz val="11"/>
      <color rgb="FF000000"/>
      <name val="Calibri"/>
      <family val="2"/>
    </font>
    <font>
      <b/>
      <u/>
      <sz val="11"/>
      <color rgb="FF00B0F0"/>
      <name val="Calibri"/>
      <family val="2"/>
    </font>
    <font>
      <sz val="11"/>
      <color rgb="FF00B0F0"/>
      <name val="Calibri"/>
      <family val="2"/>
    </font>
    <font>
      <b/>
      <sz val="11"/>
      <color rgb="FF00B0F0"/>
      <name val="Calibri"/>
      <family val="2"/>
    </font>
    <font>
      <sz val="11"/>
      <name val="Calibri"/>
      <family val="2"/>
    </font>
    <font>
      <b/>
      <u/>
      <sz val="11"/>
      <name val="Calibri"/>
      <family val="2"/>
    </font>
    <font>
      <b/>
      <sz val="11"/>
      <name val="Calibri"/>
      <family val="2"/>
    </font>
    <font>
      <sz val="11"/>
      <color theme="1"/>
      <name val="Calibri"/>
      <family val="2"/>
    </font>
    <font>
      <u/>
      <sz val="11"/>
      <color theme="1"/>
      <name val="Calibri"/>
      <family val="2"/>
      <scheme val="minor"/>
    </font>
    <font>
      <b/>
      <sz val="11"/>
      <color theme="8" tint="-0.249977111117893"/>
      <name val="Calibri"/>
      <family val="2"/>
      <scheme val="minor"/>
    </font>
  </fonts>
  <fills count="11">
    <fill>
      <patternFill patternType="none"/>
    </fill>
    <fill>
      <patternFill patternType="gray125"/>
    </fill>
    <fill>
      <patternFill patternType="solid">
        <fgColor theme="0" tint="-0.249977111117893"/>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0" tint="-0.34998626667073579"/>
        <bgColor indexed="64"/>
      </patternFill>
    </fill>
    <fill>
      <patternFill patternType="solid">
        <fgColor rgb="FFBFBFBF"/>
        <bgColor indexed="64"/>
      </patternFill>
    </fill>
    <fill>
      <patternFill patternType="solid">
        <fgColor theme="8" tint="0.79998168889431442"/>
        <bgColor indexed="64"/>
      </patternFill>
    </fill>
    <fill>
      <patternFill patternType="solid">
        <fgColor rgb="FF00B0F0"/>
        <bgColor indexed="64"/>
      </patternFill>
    </fill>
    <fill>
      <patternFill patternType="solid">
        <fgColor theme="2" tint="-0.249977111117893"/>
        <bgColor indexed="64"/>
      </patternFill>
    </fill>
    <fill>
      <patternFill patternType="solid">
        <fgColor rgb="FFFFC0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thin">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bottom style="medium">
        <color rgb="FF000000"/>
      </bottom>
      <diagonal/>
    </border>
    <border>
      <left style="medium">
        <color indexed="64"/>
      </left>
      <right style="medium">
        <color indexed="64"/>
      </right>
      <top style="medium">
        <color rgb="FF000000"/>
      </top>
      <bottom/>
      <diagonal/>
    </border>
    <border>
      <left style="thin">
        <color indexed="64"/>
      </left>
      <right style="thin">
        <color indexed="64"/>
      </right>
      <top/>
      <bottom/>
      <diagonal/>
    </border>
  </borders>
  <cellStyleXfs count="1">
    <xf numFmtId="0" fontId="0" fillId="0" borderId="0"/>
  </cellStyleXfs>
  <cellXfs count="294">
    <xf numFmtId="0" fontId="0" fillId="0" borderId="0" xfId="0"/>
    <xf numFmtId="14" fontId="1" fillId="2" borderId="2" xfId="0" applyNumberFormat="1" applyFont="1" applyFill="1" applyBorder="1" applyAlignment="1">
      <alignment horizontal="center" vertical="center"/>
    </xf>
    <xf numFmtId="49" fontId="1" fillId="2" borderId="2" xfId="0" applyNumberFormat="1" applyFont="1" applyFill="1" applyBorder="1" applyAlignment="1">
      <alignment horizontal="center" vertical="center"/>
    </xf>
    <xf numFmtId="0" fontId="1" fillId="2" borderId="2" xfId="0" applyFont="1" applyFill="1" applyBorder="1" applyAlignment="1">
      <alignment horizontal="left" vertical="center" wrapText="1"/>
    </xf>
    <xf numFmtId="0" fontId="0" fillId="0" borderId="3" xfId="0" applyBorder="1" applyAlignment="1">
      <alignment horizontal="left" vertical="center" wrapText="1"/>
    </xf>
    <xf numFmtId="0" fontId="0" fillId="0" borderId="1" xfId="0" applyBorder="1" applyAlignment="1">
      <alignment horizontal="left" vertical="center" wrapText="1"/>
    </xf>
    <xf numFmtId="0" fontId="0" fillId="0" borderId="0" xfId="0" applyAlignment="1">
      <alignment horizontal="left" vertical="center" wrapText="1"/>
    </xf>
    <xf numFmtId="0" fontId="1" fillId="2" borderId="2" xfId="0" applyFont="1" applyFill="1" applyBorder="1"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horizontal="center" vertical="center" wrapText="1"/>
    </xf>
    <xf numFmtId="49" fontId="1" fillId="2" borderId="4" xfId="0" applyNumberFormat="1" applyFont="1" applyFill="1" applyBorder="1" applyAlignment="1">
      <alignment vertical="center"/>
    </xf>
    <xf numFmtId="49" fontId="0" fillId="0" borderId="3" xfId="0" applyNumberFormat="1" applyBorder="1" applyAlignment="1">
      <alignment vertical="center"/>
    </xf>
    <xf numFmtId="49" fontId="0" fillId="0" borderId="1" xfId="0" applyNumberFormat="1" applyBorder="1" applyAlignment="1">
      <alignment vertical="center"/>
    </xf>
    <xf numFmtId="49" fontId="0" fillId="0" borderId="0" xfId="0" applyNumberFormat="1" applyAlignment="1">
      <alignment vertical="center"/>
    </xf>
    <xf numFmtId="14" fontId="0" fillId="0" borderId="3" xfId="0" applyNumberFormat="1" applyBorder="1" applyAlignment="1">
      <alignment horizontal="center" vertical="center"/>
    </xf>
    <xf numFmtId="14" fontId="0" fillId="0" borderId="1" xfId="0" applyNumberFormat="1" applyBorder="1" applyAlignment="1">
      <alignment horizontal="center" vertical="center"/>
    </xf>
    <xf numFmtId="14" fontId="0" fillId="0" borderId="0" xfId="0" applyNumberFormat="1" applyAlignment="1">
      <alignment horizontal="center" vertical="center"/>
    </xf>
    <xf numFmtId="49" fontId="0" fillId="0" borderId="3" xfId="0" applyNumberFormat="1" applyBorder="1" applyAlignment="1">
      <alignment horizontal="left" vertical="center"/>
    </xf>
    <xf numFmtId="49" fontId="0" fillId="0" borderId="1" xfId="0" applyNumberFormat="1" applyBorder="1" applyAlignment="1">
      <alignment horizontal="left" vertical="center"/>
    </xf>
    <xf numFmtId="49" fontId="0" fillId="0" borderId="0" xfId="0" applyNumberFormat="1" applyAlignment="1">
      <alignment horizontal="left" vertical="center"/>
    </xf>
    <xf numFmtId="49" fontId="0" fillId="0" borderId="0" xfId="0" applyNumberFormat="1" applyAlignment="1">
      <alignment horizontal="center" vertical="center"/>
    </xf>
    <xf numFmtId="49" fontId="1" fillId="0" borderId="3" xfId="0" applyNumberFormat="1" applyFont="1" applyBorder="1" applyAlignment="1">
      <alignment horizontal="center" vertical="center"/>
    </xf>
    <xf numFmtId="49" fontId="1" fillId="0" borderId="1" xfId="0" applyNumberFormat="1" applyFont="1" applyBorder="1" applyAlignment="1">
      <alignment horizontal="center" vertical="center"/>
    </xf>
    <xf numFmtId="49" fontId="1" fillId="2" borderId="2" xfId="0" applyNumberFormat="1" applyFont="1" applyFill="1" applyBorder="1" applyAlignment="1">
      <alignment horizontal="center" vertical="center" wrapText="1"/>
    </xf>
    <xf numFmtId="49" fontId="0" fillId="0" borderId="1" xfId="0" applyNumberFormat="1" applyBorder="1" applyAlignment="1">
      <alignment horizontal="left" vertical="center" wrapText="1"/>
    </xf>
    <xf numFmtId="49" fontId="0" fillId="0" borderId="0" xfId="0" applyNumberFormat="1" applyAlignment="1">
      <alignment horizontal="left" vertical="center" wrapText="1"/>
    </xf>
    <xf numFmtId="49" fontId="1" fillId="0" borderId="0" xfId="0" applyNumberFormat="1" applyFont="1" applyAlignment="1">
      <alignment horizontal="center" vertical="center"/>
    </xf>
    <xf numFmtId="0" fontId="0" fillId="0" borderId="0" xfId="0" applyAlignment="1">
      <alignment horizontal="center"/>
    </xf>
    <xf numFmtId="49" fontId="1" fillId="2" borderId="4" xfId="0" applyNumberFormat="1" applyFont="1" applyFill="1" applyBorder="1" applyAlignment="1">
      <alignment horizontal="center" vertical="center"/>
    </xf>
    <xf numFmtId="49" fontId="0" fillId="0" borderId="3" xfId="0" applyNumberFormat="1" applyBorder="1" applyAlignment="1">
      <alignment horizontal="center" vertical="center"/>
    </xf>
    <xf numFmtId="49" fontId="0" fillId="0" borderId="1" xfId="0" applyNumberFormat="1" applyBorder="1" applyAlignment="1">
      <alignment horizontal="center" vertical="center"/>
    </xf>
    <xf numFmtId="49" fontId="0" fillId="4" borderId="1" xfId="0" applyNumberFormat="1" applyFill="1" applyBorder="1" applyAlignment="1">
      <alignment vertical="center"/>
    </xf>
    <xf numFmtId="0" fontId="0" fillId="4" borderId="1" xfId="0" applyFill="1" applyBorder="1" applyAlignment="1">
      <alignment horizontal="left" vertical="center" wrapText="1"/>
    </xf>
    <xf numFmtId="0" fontId="0" fillId="4" borderId="1" xfId="0" applyFill="1" applyBorder="1" applyAlignment="1">
      <alignment horizontal="center" vertical="center" wrapText="1"/>
    </xf>
    <xf numFmtId="14" fontId="0" fillId="4" borderId="1" xfId="0" applyNumberFormat="1" applyFill="1" applyBorder="1" applyAlignment="1">
      <alignment horizontal="center" vertical="center" wrapText="1"/>
    </xf>
    <xf numFmtId="14" fontId="0" fillId="4" borderId="1" xfId="0" applyNumberFormat="1" applyFill="1" applyBorder="1" applyAlignment="1">
      <alignment horizontal="center" vertical="center"/>
    </xf>
    <xf numFmtId="49" fontId="1" fillId="4" borderId="1" xfId="0" applyNumberFormat="1" applyFont="1" applyFill="1" applyBorder="1" applyAlignment="1">
      <alignment horizontal="center" vertical="center"/>
    </xf>
    <xf numFmtId="49" fontId="0" fillId="4" borderId="1" xfId="0" applyNumberFormat="1" applyFill="1" applyBorder="1" applyAlignment="1">
      <alignment horizontal="left" vertical="center" wrapText="1"/>
    </xf>
    <xf numFmtId="0" fontId="0" fillId="4" borderId="0" xfId="0" applyFill="1"/>
    <xf numFmtId="49" fontId="0" fillId="4" borderId="1" xfId="0" applyNumberFormat="1" applyFill="1" applyBorder="1" applyAlignment="1">
      <alignment horizontal="center" vertical="center"/>
    </xf>
    <xf numFmtId="49" fontId="5" fillId="4" borderId="1" xfId="0" applyNumberFormat="1" applyFont="1" applyFill="1" applyBorder="1" applyAlignment="1">
      <alignment horizontal="center" vertical="center"/>
    </xf>
    <xf numFmtId="0" fontId="5" fillId="4" borderId="1" xfId="0" applyFont="1" applyFill="1" applyBorder="1" applyAlignment="1">
      <alignment horizontal="left" vertical="center" wrapText="1"/>
    </xf>
    <xf numFmtId="0" fontId="5" fillId="4" borderId="1" xfId="0" applyFont="1" applyFill="1" applyBorder="1" applyAlignment="1">
      <alignment horizontal="center" vertical="center" wrapText="1"/>
    </xf>
    <xf numFmtId="14" fontId="5" fillId="4" borderId="1" xfId="0" applyNumberFormat="1" applyFont="1" applyFill="1" applyBorder="1" applyAlignment="1">
      <alignment horizontal="center" vertical="center" wrapText="1"/>
    </xf>
    <xf numFmtId="49" fontId="7" fillId="4" borderId="1" xfId="0" applyNumberFormat="1" applyFont="1" applyFill="1" applyBorder="1" applyAlignment="1">
      <alignment horizontal="center" vertical="center"/>
    </xf>
    <xf numFmtId="14" fontId="5" fillId="4" borderId="1" xfId="0" applyNumberFormat="1" applyFont="1" applyFill="1" applyBorder="1" applyAlignment="1">
      <alignment horizontal="center" vertical="center"/>
    </xf>
    <xf numFmtId="49" fontId="5" fillId="4" borderId="1" xfId="0" applyNumberFormat="1" applyFont="1" applyFill="1" applyBorder="1" applyAlignment="1">
      <alignment horizontal="left" vertical="center" wrapText="1"/>
    </xf>
    <xf numFmtId="0" fontId="5" fillId="4" borderId="0" xfId="0" applyFont="1" applyFill="1"/>
    <xf numFmtId="49" fontId="5" fillId="0" borderId="1" xfId="0" applyNumberFormat="1" applyFont="1" applyBorder="1" applyAlignment="1">
      <alignment horizontal="center" vertical="center"/>
    </xf>
    <xf numFmtId="0" fontId="5" fillId="0" borderId="1" xfId="0" applyFont="1" applyBorder="1" applyAlignment="1">
      <alignment horizontal="left" vertical="center" wrapText="1"/>
    </xf>
    <xf numFmtId="0" fontId="5" fillId="0" borderId="1" xfId="0" applyFont="1" applyBorder="1" applyAlignment="1">
      <alignment horizontal="center" vertical="center" wrapText="1"/>
    </xf>
    <xf numFmtId="49" fontId="7" fillId="0" borderId="1" xfId="0" applyNumberFormat="1" applyFont="1" applyBorder="1" applyAlignment="1">
      <alignment horizontal="center" vertical="center"/>
    </xf>
    <xf numFmtId="14" fontId="5" fillId="0" borderId="1" xfId="0" applyNumberFormat="1" applyFont="1" applyBorder="1" applyAlignment="1">
      <alignment horizontal="center" vertical="center"/>
    </xf>
    <xf numFmtId="49" fontId="5" fillId="0" borderId="1" xfId="0" applyNumberFormat="1" applyFont="1" applyBorder="1" applyAlignment="1">
      <alignment horizontal="left" vertical="center" wrapText="1"/>
    </xf>
    <xf numFmtId="0" fontId="5" fillId="0" borderId="0" xfId="0" applyFont="1"/>
    <xf numFmtId="49" fontId="1" fillId="2" borderId="4" xfId="0" applyNumberFormat="1" applyFont="1" applyFill="1" applyBorder="1" applyAlignment="1">
      <alignment horizontal="center" vertical="center" wrapText="1"/>
    </xf>
    <xf numFmtId="14" fontId="1" fillId="2" borderId="2" xfId="0" applyNumberFormat="1" applyFont="1" applyFill="1" applyBorder="1" applyAlignment="1">
      <alignment horizontal="center" vertical="center" wrapText="1"/>
    </xf>
    <xf numFmtId="0" fontId="0" fillId="0" borderId="0" xfId="0" applyAlignment="1">
      <alignment wrapText="1"/>
    </xf>
    <xf numFmtId="49" fontId="8" fillId="0" borderId="1" xfId="0" applyNumberFormat="1" applyFont="1" applyBorder="1" applyAlignment="1">
      <alignment horizontal="center" vertical="center"/>
    </xf>
    <xf numFmtId="0" fontId="8" fillId="0" borderId="1" xfId="0" applyFont="1" applyBorder="1" applyAlignment="1">
      <alignment horizontal="left" vertical="center" wrapText="1"/>
    </xf>
    <xf numFmtId="0" fontId="8" fillId="0" borderId="1" xfId="0" applyFont="1" applyBorder="1" applyAlignment="1">
      <alignment horizontal="center" vertical="center" wrapText="1"/>
    </xf>
    <xf numFmtId="49" fontId="10" fillId="0" borderId="1" xfId="0" applyNumberFormat="1" applyFont="1" applyBorder="1" applyAlignment="1">
      <alignment horizontal="center" vertical="center"/>
    </xf>
    <xf numFmtId="14" fontId="8" fillId="0" borderId="1" xfId="0" applyNumberFormat="1" applyFont="1" applyBorder="1" applyAlignment="1">
      <alignment horizontal="center" vertical="center"/>
    </xf>
    <xf numFmtId="49" fontId="8" fillId="0" borderId="1" xfId="0" applyNumberFormat="1" applyFont="1" applyBorder="1" applyAlignment="1">
      <alignment horizontal="left" vertical="center" wrapText="1"/>
    </xf>
    <xf numFmtId="0" fontId="8" fillId="0" borderId="0" xfId="0" applyFont="1"/>
    <xf numFmtId="14" fontId="11" fillId="0" borderId="1" xfId="0" applyNumberFormat="1" applyFont="1" applyBorder="1" applyAlignment="1">
      <alignment horizontal="center" vertical="center"/>
    </xf>
    <xf numFmtId="49" fontId="1" fillId="0" borderId="1" xfId="0" applyNumberFormat="1" applyFont="1" applyBorder="1" applyAlignment="1">
      <alignment horizontal="center" vertical="center" wrapText="1"/>
    </xf>
    <xf numFmtId="49" fontId="12" fillId="0" borderId="1" xfId="0" applyNumberFormat="1" applyFont="1" applyBorder="1" applyAlignment="1">
      <alignment horizontal="center" vertical="center"/>
    </xf>
    <xf numFmtId="0" fontId="12" fillId="0" borderId="1" xfId="0" applyFont="1" applyBorder="1" applyAlignment="1">
      <alignment horizontal="left" vertical="center" wrapText="1"/>
    </xf>
    <xf numFmtId="0" fontId="12" fillId="0" borderId="1" xfId="0" applyFont="1" applyBorder="1" applyAlignment="1">
      <alignment horizontal="center" vertical="center" wrapText="1"/>
    </xf>
    <xf numFmtId="14" fontId="12" fillId="0" borderId="1" xfId="0" applyNumberFormat="1" applyFont="1" applyBorder="1" applyAlignment="1">
      <alignment horizontal="center" vertical="center"/>
    </xf>
    <xf numFmtId="49" fontId="12" fillId="0" borderId="1" xfId="0" applyNumberFormat="1" applyFont="1" applyBorder="1" applyAlignment="1">
      <alignment horizontal="left" vertical="center" wrapText="1"/>
    </xf>
    <xf numFmtId="0" fontId="12" fillId="0" borderId="0" xfId="0" applyFont="1"/>
    <xf numFmtId="49" fontId="12" fillId="4" borderId="1" xfId="0" applyNumberFormat="1" applyFont="1" applyFill="1" applyBorder="1" applyAlignment="1">
      <alignment horizontal="center" vertical="center"/>
    </xf>
    <xf numFmtId="0" fontId="12" fillId="4" borderId="1" xfId="0" applyFont="1" applyFill="1" applyBorder="1" applyAlignment="1">
      <alignment horizontal="left" vertical="center" wrapText="1"/>
    </xf>
    <xf numFmtId="0" fontId="12" fillId="4" borderId="1" xfId="0" applyFont="1" applyFill="1" applyBorder="1" applyAlignment="1">
      <alignment horizontal="center" vertical="center" wrapText="1"/>
    </xf>
    <xf numFmtId="14" fontId="12" fillId="4" borderId="1" xfId="0" applyNumberFormat="1" applyFont="1" applyFill="1" applyBorder="1" applyAlignment="1">
      <alignment horizontal="center" vertical="center" wrapText="1"/>
    </xf>
    <xf numFmtId="49" fontId="13" fillId="4" borderId="1" xfId="0" applyNumberFormat="1" applyFont="1" applyFill="1" applyBorder="1" applyAlignment="1">
      <alignment horizontal="center" vertical="center"/>
    </xf>
    <xf numFmtId="14" fontId="12" fillId="4" borderId="1" xfId="0" applyNumberFormat="1" applyFont="1" applyFill="1" applyBorder="1" applyAlignment="1">
      <alignment horizontal="center" vertical="center"/>
    </xf>
    <xf numFmtId="49" fontId="12" fillId="4" borderId="1" xfId="0" applyNumberFormat="1" applyFont="1" applyFill="1" applyBorder="1" applyAlignment="1">
      <alignment horizontal="left" vertical="center" wrapText="1"/>
    </xf>
    <xf numFmtId="0" fontId="12" fillId="4" borderId="0" xfId="0" applyFont="1" applyFill="1"/>
    <xf numFmtId="49" fontId="13" fillId="0" borderId="1" xfId="0" applyNumberFormat="1" applyFont="1" applyBorder="1" applyAlignment="1">
      <alignment horizontal="center" vertical="center"/>
    </xf>
    <xf numFmtId="14" fontId="14" fillId="0" borderId="1" xfId="0" applyNumberFormat="1" applyFont="1" applyBorder="1" applyAlignment="1">
      <alignment horizontal="center" vertical="center"/>
    </xf>
    <xf numFmtId="49" fontId="7" fillId="0" borderId="1" xfId="0" applyNumberFormat="1" applyFont="1" applyBorder="1" applyAlignment="1">
      <alignment horizontal="center" vertical="center" wrapText="1"/>
    </xf>
    <xf numFmtId="14" fontId="0" fillId="0" borderId="1" xfId="0" applyNumberFormat="1" applyBorder="1" applyAlignment="1">
      <alignment horizontal="center" vertical="center" wrapText="1"/>
    </xf>
    <xf numFmtId="0" fontId="0" fillId="0" borderId="0" xfId="0" applyAlignment="1">
      <alignment horizontal="center" vertical="center"/>
    </xf>
    <xf numFmtId="164" fontId="0" fillId="0" borderId="0" xfId="0" applyNumberFormat="1" applyAlignment="1">
      <alignment horizontal="center" vertical="center"/>
    </xf>
    <xf numFmtId="1" fontId="0" fillId="0" borderId="0" xfId="0" applyNumberFormat="1" applyAlignment="1">
      <alignment horizontal="center"/>
    </xf>
    <xf numFmtId="49" fontId="16" fillId="0" borderId="0" xfId="0" applyNumberFormat="1" applyFont="1" applyAlignment="1">
      <alignment horizontal="center" vertical="center"/>
    </xf>
    <xf numFmtId="0" fontId="16" fillId="0" borderId="0" xfId="0" applyFont="1" applyAlignment="1">
      <alignment horizontal="center" vertical="center"/>
    </xf>
    <xf numFmtId="164" fontId="16" fillId="0" borderId="0" xfId="0" applyNumberFormat="1" applyFont="1" applyAlignment="1">
      <alignment horizontal="center" vertical="center"/>
    </xf>
    <xf numFmtId="49" fontId="8" fillId="4" borderId="1" xfId="0" applyNumberFormat="1" applyFont="1" applyFill="1" applyBorder="1" applyAlignment="1">
      <alignment horizontal="center" vertical="center"/>
    </xf>
    <xf numFmtId="0" fontId="8" fillId="4" borderId="1" xfId="0" applyFont="1" applyFill="1" applyBorder="1" applyAlignment="1">
      <alignment horizontal="left" vertical="center" wrapText="1"/>
    </xf>
    <xf numFmtId="0" fontId="8" fillId="4" borderId="1" xfId="0" applyFont="1" applyFill="1" applyBorder="1" applyAlignment="1">
      <alignment horizontal="center" vertical="center" wrapText="1"/>
    </xf>
    <xf numFmtId="14" fontId="8" fillId="4" borderId="1" xfId="0" applyNumberFormat="1" applyFont="1" applyFill="1" applyBorder="1" applyAlignment="1">
      <alignment horizontal="center" vertical="center" wrapText="1"/>
    </xf>
    <xf numFmtId="49" fontId="10" fillId="4" borderId="1" xfId="0" applyNumberFormat="1" applyFont="1" applyFill="1" applyBorder="1" applyAlignment="1">
      <alignment horizontal="center" vertical="center"/>
    </xf>
    <xf numFmtId="14" fontId="8" fillId="4" borderId="1" xfId="0" applyNumberFormat="1" applyFont="1" applyFill="1" applyBorder="1" applyAlignment="1">
      <alignment horizontal="center" vertical="center"/>
    </xf>
    <xf numFmtId="49" fontId="8" fillId="4" borderId="1" xfId="0" applyNumberFormat="1" applyFont="1" applyFill="1" applyBorder="1" applyAlignment="1">
      <alignment horizontal="left" vertical="center" wrapText="1"/>
    </xf>
    <xf numFmtId="0" fontId="8" fillId="4" borderId="0" xfId="0" applyFont="1" applyFill="1"/>
    <xf numFmtId="49" fontId="12" fillId="4" borderId="1" xfId="0" quotePrefix="1" applyNumberFormat="1" applyFont="1" applyFill="1" applyBorder="1" applyAlignment="1">
      <alignment horizontal="left" vertical="center" wrapText="1"/>
    </xf>
    <xf numFmtId="0" fontId="18" fillId="0" borderId="0" xfId="0" applyFont="1" applyAlignment="1">
      <alignment wrapText="1"/>
    </xf>
    <xf numFmtId="0" fontId="16" fillId="0" borderId="0" xfId="0" applyFont="1" applyAlignment="1">
      <alignment horizontal="left" vertical="center" wrapText="1"/>
    </xf>
    <xf numFmtId="0" fontId="18" fillId="0" borderId="0" xfId="0" applyFont="1" applyAlignment="1">
      <alignment horizontal="left" vertical="center" wrapText="1"/>
    </xf>
    <xf numFmtId="49" fontId="13" fillId="4" borderId="1" xfId="0" applyNumberFormat="1" applyFont="1" applyFill="1" applyBorder="1" applyAlignment="1">
      <alignment horizontal="center" vertical="center" wrapText="1"/>
    </xf>
    <xf numFmtId="49" fontId="13" fillId="0" borderId="1" xfId="0" applyNumberFormat="1" applyFont="1" applyBorder="1" applyAlignment="1">
      <alignment horizontal="center" vertical="center" wrapText="1"/>
    </xf>
    <xf numFmtId="49" fontId="1" fillId="4" borderId="1" xfId="0" applyNumberFormat="1" applyFont="1" applyFill="1" applyBorder="1" applyAlignment="1">
      <alignment horizontal="center" vertical="center" wrapText="1"/>
    </xf>
    <xf numFmtId="49" fontId="0" fillId="0" borderId="0" xfId="0" applyNumberFormat="1" applyAlignment="1">
      <alignment horizontal="center" vertical="center" wrapText="1"/>
    </xf>
    <xf numFmtId="49" fontId="1" fillId="2" borderId="4" xfId="0" applyNumberFormat="1" applyFont="1" applyFill="1" applyBorder="1" applyAlignment="1">
      <alignment vertical="center" wrapText="1"/>
    </xf>
    <xf numFmtId="0" fontId="0" fillId="0" borderId="0" xfId="0" applyAlignment="1">
      <alignment horizontal="center" wrapText="1"/>
    </xf>
    <xf numFmtId="49" fontId="0" fillId="5" borderId="1" xfId="0" applyNumberFormat="1" applyFill="1" applyBorder="1" applyAlignment="1">
      <alignment vertical="center"/>
    </xf>
    <xf numFmtId="49" fontId="0" fillId="5" borderId="1" xfId="0" applyNumberFormat="1" applyFill="1" applyBorder="1" applyAlignment="1">
      <alignment horizontal="center" vertical="center"/>
    </xf>
    <xf numFmtId="0" fontId="0" fillId="5" borderId="1" xfId="0" applyFill="1" applyBorder="1" applyAlignment="1">
      <alignment horizontal="left" vertical="center" wrapText="1"/>
    </xf>
    <xf numFmtId="0" fontId="0" fillId="5" borderId="1" xfId="0" applyFill="1" applyBorder="1" applyAlignment="1">
      <alignment horizontal="center" vertical="center" wrapText="1"/>
    </xf>
    <xf numFmtId="14" fontId="0" fillId="5" borderId="1" xfId="0" applyNumberFormat="1" applyFill="1" applyBorder="1" applyAlignment="1">
      <alignment horizontal="center" vertical="center"/>
    </xf>
    <xf numFmtId="49" fontId="1" fillId="5" borderId="1" xfId="0" applyNumberFormat="1" applyFont="1" applyFill="1" applyBorder="1" applyAlignment="1">
      <alignment horizontal="center" vertical="center"/>
    </xf>
    <xf numFmtId="0" fontId="19" fillId="6" borderId="4" xfId="0" applyFont="1" applyFill="1" applyBorder="1" applyAlignment="1">
      <alignment horizontal="center" vertical="center" wrapText="1"/>
    </xf>
    <xf numFmtId="0" fontId="19" fillId="6" borderId="2" xfId="0" applyFont="1" applyFill="1" applyBorder="1" applyAlignment="1">
      <alignment horizontal="center" vertical="center" wrapText="1"/>
    </xf>
    <xf numFmtId="0" fontId="19" fillId="6" borderId="9" xfId="0" applyFont="1" applyFill="1" applyBorder="1" applyAlignment="1">
      <alignment horizontal="center" vertical="center" wrapText="1"/>
    </xf>
    <xf numFmtId="0" fontId="21" fillId="0" borderId="11" xfId="0" applyFont="1" applyBorder="1" applyAlignment="1">
      <alignment horizontal="center" vertical="center" wrapText="1"/>
    </xf>
    <xf numFmtId="0" fontId="20" fillId="0" borderId="11" xfId="0" applyFont="1" applyBorder="1" applyAlignment="1">
      <alignment vertical="center" wrapText="1"/>
    </xf>
    <xf numFmtId="0" fontId="22" fillId="7" borderId="6" xfId="0" applyFont="1" applyFill="1" applyBorder="1" applyAlignment="1">
      <alignment horizontal="center" vertical="center" wrapText="1"/>
    </xf>
    <xf numFmtId="0" fontId="23" fillId="7" borderId="7" xfId="0" applyFont="1" applyFill="1" applyBorder="1" applyAlignment="1">
      <alignment vertical="center" wrapText="1"/>
    </xf>
    <xf numFmtId="0" fontId="20" fillId="0" borderId="11" xfId="0" applyFont="1" applyBorder="1" applyAlignment="1">
      <alignment horizontal="center" vertical="center" wrapText="1"/>
    </xf>
    <xf numFmtId="0" fontId="19" fillId="0" borderId="11" xfId="0" applyFont="1" applyBorder="1" applyAlignment="1">
      <alignment horizontal="center" vertical="center" wrapText="1"/>
    </xf>
    <xf numFmtId="0" fontId="20" fillId="0" borderId="11" xfId="0" applyFont="1" applyBorder="1" applyAlignment="1">
      <alignment horizontal="center" vertical="center"/>
    </xf>
    <xf numFmtId="0" fontId="20" fillId="0" borderId="7" xfId="0" applyFont="1" applyBorder="1" applyAlignment="1">
      <alignment horizontal="center" vertical="center" wrapText="1"/>
    </xf>
    <xf numFmtId="0" fontId="21" fillId="7" borderId="11" xfId="0" applyFont="1" applyFill="1" applyBorder="1" applyAlignment="1">
      <alignment horizontal="center" vertical="center" wrapText="1"/>
    </xf>
    <xf numFmtId="0" fontId="20" fillId="7" borderId="11" xfId="0" applyFont="1" applyFill="1" applyBorder="1" applyAlignment="1">
      <alignment vertical="center" wrapText="1"/>
    </xf>
    <xf numFmtId="0" fontId="20" fillId="7" borderId="7" xfId="0" applyFont="1" applyFill="1" applyBorder="1" applyAlignment="1">
      <alignment vertical="center" wrapText="1"/>
    </xf>
    <xf numFmtId="0" fontId="22" fillId="0" borderId="11" xfId="0" applyFont="1" applyBorder="1" applyAlignment="1">
      <alignment horizontal="center" vertical="center" wrapText="1"/>
    </xf>
    <xf numFmtId="0" fontId="23" fillId="0" borderId="7" xfId="0" applyFont="1" applyBorder="1" applyAlignment="1">
      <alignment horizontal="center" vertical="center" wrapText="1"/>
    </xf>
    <xf numFmtId="0" fontId="22" fillId="0" borderId="6" xfId="0" applyFont="1" applyBorder="1" applyAlignment="1">
      <alignment horizontal="center" vertical="center" wrapText="1"/>
    </xf>
    <xf numFmtId="0" fontId="23" fillId="0" borderId="7" xfId="0" applyFont="1" applyBorder="1" applyAlignment="1">
      <alignment vertical="center" wrapText="1"/>
    </xf>
    <xf numFmtId="0" fontId="21" fillId="7" borderId="10" xfId="0" applyFont="1" applyFill="1" applyBorder="1" applyAlignment="1">
      <alignment horizontal="center" vertical="center" wrapText="1"/>
    </xf>
    <xf numFmtId="0" fontId="20" fillId="7" borderId="13" xfId="0" applyFont="1" applyFill="1" applyBorder="1" applyAlignment="1">
      <alignment vertical="center" wrapText="1"/>
    </xf>
    <xf numFmtId="0" fontId="20" fillId="0" borderId="7" xfId="0" applyFont="1" applyBorder="1" applyAlignment="1">
      <alignment vertical="center" wrapText="1"/>
    </xf>
    <xf numFmtId="0" fontId="20" fillId="7" borderId="12" xfId="0" applyFont="1" applyFill="1" applyBorder="1" applyAlignment="1">
      <alignment vertical="center" wrapText="1"/>
    </xf>
    <xf numFmtId="0" fontId="21" fillId="0" borderId="6" xfId="0" applyFont="1" applyBorder="1" applyAlignment="1">
      <alignment horizontal="center" vertical="center" wrapText="1"/>
    </xf>
    <xf numFmtId="0" fontId="21" fillId="7" borderId="6" xfId="0" applyFont="1" applyFill="1" applyBorder="1" applyAlignment="1">
      <alignment horizontal="center" vertical="center" wrapText="1"/>
    </xf>
    <xf numFmtId="0" fontId="23" fillId="0" borderId="11" xfId="0" applyFont="1" applyBorder="1" applyAlignment="1">
      <alignment vertical="center" wrapText="1"/>
    </xf>
    <xf numFmtId="0" fontId="22" fillId="7" borderId="11" xfId="0" applyFont="1" applyFill="1" applyBorder="1" applyAlignment="1">
      <alignment horizontal="center" vertical="center" wrapText="1"/>
    </xf>
    <xf numFmtId="0" fontId="23" fillId="7" borderId="11" xfId="0" applyFont="1" applyFill="1" applyBorder="1" applyAlignment="1">
      <alignment vertical="center" wrapText="1"/>
    </xf>
    <xf numFmtId="0" fontId="26" fillId="7" borderId="6" xfId="0" applyFont="1" applyFill="1" applyBorder="1" applyAlignment="1">
      <alignment horizontal="center" vertical="center" wrapText="1"/>
    </xf>
    <xf numFmtId="0" fontId="25" fillId="7" borderId="7" xfId="0" applyFont="1" applyFill="1" applyBorder="1" applyAlignment="1">
      <alignment vertical="center" wrapText="1"/>
    </xf>
    <xf numFmtId="0" fontId="26" fillId="0" borderId="10" xfId="0" applyFont="1" applyBorder="1" applyAlignment="1">
      <alignment horizontal="center" vertical="center" wrapText="1"/>
    </xf>
    <xf numFmtId="0" fontId="25" fillId="0" borderId="13" xfId="0" applyFont="1" applyBorder="1" applyAlignment="1">
      <alignment vertical="center" wrapText="1"/>
    </xf>
    <xf numFmtId="0" fontId="26" fillId="7" borderId="11" xfId="0" applyFont="1" applyFill="1" applyBorder="1" applyAlignment="1">
      <alignment horizontal="center" vertical="center" wrapText="1"/>
    </xf>
    <xf numFmtId="0" fontId="25" fillId="7" borderId="11" xfId="0" applyFont="1" applyFill="1" applyBorder="1" applyAlignment="1">
      <alignment vertical="center" wrapText="1"/>
    </xf>
    <xf numFmtId="0" fontId="28" fillId="0" borderId="0" xfId="0" applyFont="1" applyAlignment="1">
      <alignment vertical="center"/>
    </xf>
    <xf numFmtId="49" fontId="0" fillId="8" borderId="1" xfId="0" applyNumberFormat="1" applyFill="1" applyBorder="1" applyAlignment="1">
      <alignment vertical="center"/>
    </xf>
    <xf numFmtId="49" fontId="0" fillId="8" borderId="1" xfId="0" applyNumberFormat="1" applyFill="1" applyBorder="1" applyAlignment="1">
      <alignment horizontal="center" vertical="center"/>
    </xf>
    <xf numFmtId="0" fontId="0" fillId="8" borderId="1" xfId="0" applyFill="1" applyBorder="1" applyAlignment="1">
      <alignment horizontal="left" vertical="center" wrapText="1"/>
    </xf>
    <xf numFmtId="0" fontId="0" fillId="8" borderId="1" xfId="0" applyFill="1" applyBorder="1" applyAlignment="1">
      <alignment horizontal="center" vertical="center" wrapText="1"/>
    </xf>
    <xf numFmtId="14" fontId="0" fillId="8" borderId="1" xfId="0" applyNumberFormat="1" applyFill="1" applyBorder="1" applyAlignment="1">
      <alignment horizontal="center" vertical="center"/>
    </xf>
    <xf numFmtId="49" fontId="1" fillId="8" borderId="1" xfId="0" applyNumberFormat="1" applyFont="1" applyFill="1" applyBorder="1" applyAlignment="1">
      <alignment horizontal="center" vertical="center"/>
    </xf>
    <xf numFmtId="49" fontId="29" fillId="0" borderId="1" xfId="0" applyNumberFormat="1" applyFont="1" applyBorder="1" applyAlignment="1">
      <alignment horizontal="center" vertical="center"/>
    </xf>
    <xf numFmtId="0" fontId="29" fillId="0" borderId="1" xfId="0" applyFont="1" applyBorder="1" applyAlignment="1">
      <alignment horizontal="center" vertical="center" wrapText="1"/>
    </xf>
    <xf numFmtId="14" fontId="29" fillId="0" borderId="1" xfId="0" applyNumberFormat="1" applyFont="1" applyBorder="1" applyAlignment="1">
      <alignment horizontal="center" vertical="center"/>
    </xf>
    <xf numFmtId="49" fontId="0" fillId="8" borderId="3" xfId="0" applyNumberFormat="1" applyFill="1" applyBorder="1" applyAlignment="1">
      <alignment horizontal="center" vertical="center"/>
    </xf>
    <xf numFmtId="0" fontId="0" fillId="0" borderId="16" xfId="0" applyBorder="1" applyAlignment="1">
      <alignment horizontal="left" vertical="center" wrapText="1"/>
    </xf>
    <xf numFmtId="1" fontId="1" fillId="2" borderId="2" xfId="0" applyNumberFormat="1" applyFont="1" applyFill="1" applyBorder="1" applyAlignment="1">
      <alignment horizontal="center" vertical="center" wrapText="1"/>
    </xf>
    <xf numFmtId="1" fontId="0" fillId="0" borderId="3" xfId="0" applyNumberFormat="1" applyBorder="1" applyAlignment="1">
      <alignment horizontal="center" vertical="center"/>
    </xf>
    <xf numFmtId="1" fontId="0" fillId="0" borderId="1" xfId="0" applyNumberFormat="1" applyBorder="1" applyAlignment="1">
      <alignment horizontal="center" vertical="center"/>
    </xf>
    <xf numFmtId="1" fontId="0" fillId="8" borderId="1" xfId="0" applyNumberFormat="1" applyFill="1" applyBorder="1" applyAlignment="1">
      <alignment horizontal="center" vertical="center"/>
    </xf>
    <xf numFmtId="1" fontId="0" fillId="0" borderId="3" xfId="0" applyNumberFormat="1" applyBorder="1" applyAlignment="1">
      <alignment horizontal="center" vertical="center" wrapText="1"/>
    </xf>
    <xf numFmtId="1" fontId="0" fillId="5" borderId="1" xfId="0" applyNumberFormat="1" applyFill="1" applyBorder="1" applyAlignment="1">
      <alignment horizontal="center" vertical="center"/>
    </xf>
    <xf numFmtId="1" fontId="0" fillId="4" borderId="1" xfId="0" applyNumberFormat="1" applyFill="1" applyBorder="1" applyAlignment="1">
      <alignment horizontal="center" vertical="center"/>
    </xf>
    <xf numFmtId="1" fontId="29" fillId="0" borderId="1" xfId="0" applyNumberFormat="1" applyFont="1" applyBorder="1" applyAlignment="1">
      <alignment horizontal="center" vertical="center"/>
    </xf>
    <xf numFmtId="1" fontId="1" fillId="2" borderId="2" xfId="0" applyNumberFormat="1" applyFont="1" applyFill="1" applyBorder="1" applyAlignment="1">
      <alignment horizontal="center" vertical="center"/>
    </xf>
    <xf numFmtId="1" fontId="0" fillId="0" borderId="0" xfId="0" applyNumberFormat="1"/>
    <xf numFmtId="49" fontId="0" fillId="9" borderId="1" xfId="0" applyNumberFormat="1" applyFill="1" applyBorder="1" applyAlignment="1">
      <alignment vertical="center"/>
    </xf>
    <xf numFmtId="49" fontId="0" fillId="9" borderId="1" xfId="0" applyNumberFormat="1" applyFill="1" applyBorder="1" applyAlignment="1">
      <alignment horizontal="center" vertical="center"/>
    </xf>
    <xf numFmtId="0" fontId="0" fillId="9" borderId="1" xfId="0" applyFill="1" applyBorder="1" applyAlignment="1">
      <alignment horizontal="left" vertical="center" wrapText="1"/>
    </xf>
    <xf numFmtId="0" fontId="0" fillId="9" borderId="1" xfId="0" applyFill="1" applyBorder="1" applyAlignment="1">
      <alignment horizontal="center" vertical="center" wrapText="1"/>
    </xf>
    <xf numFmtId="14" fontId="0" fillId="9" borderId="1" xfId="0" applyNumberFormat="1" applyFill="1" applyBorder="1" applyAlignment="1">
      <alignment horizontal="center" vertical="center"/>
    </xf>
    <xf numFmtId="1" fontId="0" fillId="9" borderId="1" xfId="0" applyNumberFormat="1" applyFill="1" applyBorder="1" applyAlignment="1">
      <alignment horizontal="center" vertical="center"/>
    </xf>
    <xf numFmtId="49" fontId="1" fillId="9" borderId="1" xfId="0" applyNumberFormat="1" applyFont="1" applyFill="1" applyBorder="1" applyAlignment="1">
      <alignment horizontal="center" vertical="center"/>
    </xf>
    <xf numFmtId="49" fontId="0" fillId="0" borderId="0" xfId="0" applyNumberFormat="1"/>
    <xf numFmtId="1" fontId="0" fillId="0" borderId="0" xfId="0" applyNumberFormat="1" applyAlignment="1">
      <alignment horizontal="center" vertical="center"/>
    </xf>
    <xf numFmtId="0" fontId="17" fillId="0" borderId="0" xfId="0" applyFont="1" applyAlignment="1">
      <alignment horizontal="center"/>
    </xf>
    <xf numFmtId="49" fontId="0" fillId="10" borderId="1" xfId="0" applyNumberFormat="1" applyFill="1" applyBorder="1" applyAlignment="1">
      <alignment vertical="center"/>
    </xf>
    <xf numFmtId="49" fontId="0" fillId="10" borderId="1" xfId="0" applyNumberFormat="1" applyFill="1" applyBorder="1" applyAlignment="1">
      <alignment horizontal="center" vertical="center"/>
    </xf>
    <xf numFmtId="0" fontId="0" fillId="10" borderId="1" xfId="0" applyFill="1" applyBorder="1" applyAlignment="1">
      <alignment horizontal="left" vertical="center" wrapText="1"/>
    </xf>
    <xf numFmtId="0" fontId="0" fillId="10" borderId="1" xfId="0" applyFill="1" applyBorder="1" applyAlignment="1">
      <alignment horizontal="center" vertical="center" wrapText="1"/>
    </xf>
    <xf numFmtId="14" fontId="0" fillId="10" borderId="1" xfId="0" applyNumberFormat="1" applyFill="1" applyBorder="1" applyAlignment="1">
      <alignment horizontal="center" vertical="center"/>
    </xf>
    <xf numFmtId="1" fontId="0" fillId="10" borderId="1" xfId="0" applyNumberFormat="1" applyFill="1" applyBorder="1" applyAlignment="1">
      <alignment horizontal="center" vertical="center"/>
    </xf>
    <xf numFmtId="49" fontId="1" fillId="10" borderId="1" xfId="0" applyNumberFormat="1" applyFont="1" applyFill="1" applyBorder="1" applyAlignment="1">
      <alignment horizontal="center" vertical="center"/>
    </xf>
    <xf numFmtId="49" fontId="15" fillId="0" borderId="0" xfId="0" applyNumberFormat="1" applyFont="1" applyAlignment="1">
      <alignment horizontal="center" vertical="center"/>
    </xf>
    <xf numFmtId="0" fontId="15" fillId="0" borderId="0" xfId="0" applyFont="1" applyAlignment="1">
      <alignment horizontal="center" vertical="center"/>
    </xf>
    <xf numFmtId="164" fontId="15" fillId="0" borderId="0" xfId="0" applyNumberFormat="1" applyFont="1" applyAlignment="1">
      <alignment horizontal="center" vertical="center"/>
    </xf>
    <xf numFmtId="49" fontId="16" fillId="0" borderId="8" xfId="0" applyNumberFormat="1" applyFont="1" applyBorder="1" applyAlignment="1">
      <alignment horizontal="center" vertical="center"/>
    </xf>
    <xf numFmtId="0" fontId="16" fillId="0" borderId="8" xfId="0" applyFont="1" applyBorder="1" applyAlignment="1">
      <alignment horizontal="center" vertical="center"/>
    </xf>
    <xf numFmtId="0" fontId="15" fillId="0" borderId="0" xfId="0" applyFont="1" applyAlignment="1">
      <alignment horizontal="left" vertical="center" wrapText="1"/>
    </xf>
    <xf numFmtId="0" fontId="16" fillId="0" borderId="0" xfId="0" applyFont="1" applyAlignment="1">
      <alignment horizontal="right"/>
    </xf>
    <xf numFmtId="4" fontId="16" fillId="0" borderId="8" xfId="0" applyNumberFormat="1" applyFont="1" applyBorder="1" applyAlignment="1">
      <alignment horizontal="center" vertical="center"/>
    </xf>
    <xf numFmtId="1" fontId="16" fillId="0" borderId="0" xfId="0" applyNumberFormat="1" applyFont="1" applyAlignment="1">
      <alignment horizontal="center" vertical="center"/>
    </xf>
    <xf numFmtId="165" fontId="16" fillId="0" borderId="0" xfId="0" applyNumberFormat="1" applyFont="1" applyAlignment="1">
      <alignment horizontal="center" vertical="center"/>
    </xf>
    <xf numFmtId="165" fontId="15" fillId="0" borderId="0" xfId="0" applyNumberFormat="1" applyFont="1" applyAlignment="1">
      <alignment horizontal="center" vertical="center"/>
    </xf>
    <xf numFmtId="164" fontId="15" fillId="0" borderId="0" xfId="0" applyNumberFormat="1" applyFont="1" applyAlignment="1">
      <alignment horizontal="center" vertical="center" wrapText="1"/>
    </xf>
    <xf numFmtId="0" fontId="1" fillId="0" borderId="0" xfId="0" applyFont="1" applyAlignment="1">
      <alignment horizontal="left" wrapText="1"/>
    </xf>
    <xf numFmtId="49" fontId="16" fillId="0" borderId="8" xfId="0" applyNumberFormat="1" applyFont="1" applyBorder="1" applyAlignment="1">
      <alignment horizontal="left" vertical="center" wrapText="1"/>
    </xf>
    <xf numFmtId="49" fontId="0" fillId="0" borderId="0" xfId="0" applyNumberFormat="1" applyAlignment="1">
      <alignment vertical="center" wrapText="1"/>
    </xf>
    <xf numFmtId="14" fontId="0" fillId="0" borderId="0" xfId="0" applyNumberFormat="1" applyAlignment="1">
      <alignment horizontal="center"/>
    </xf>
    <xf numFmtId="0" fontId="30" fillId="0" borderId="0" xfId="0" applyFont="1" applyAlignment="1">
      <alignment horizontal="right"/>
    </xf>
    <xf numFmtId="165" fontId="30" fillId="0" borderId="0" xfId="0" applyNumberFormat="1" applyFont="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49" fontId="1" fillId="0" borderId="0" xfId="0" applyNumberFormat="1" applyFont="1" applyAlignment="1">
      <alignment horizontal="center" vertical="top"/>
    </xf>
    <xf numFmtId="49" fontId="1" fillId="0" borderId="0" xfId="0" applyNumberFormat="1" applyFont="1" applyAlignment="1">
      <alignment horizontal="center" vertical="center" wrapText="1"/>
    </xf>
    <xf numFmtId="0" fontId="0" fillId="0" borderId="0" xfId="0" applyAlignment="1">
      <alignment vertical="top" wrapText="1"/>
    </xf>
    <xf numFmtId="0" fontId="17" fillId="0" borderId="0" xfId="0" applyFont="1" applyAlignment="1">
      <alignment horizontal="center" vertical="top" wrapText="1"/>
    </xf>
    <xf numFmtId="0" fontId="16" fillId="0" borderId="0" xfId="0" applyFont="1" applyAlignment="1">
      <alignment horizontal="right"/>
    </xf>
    <xf numFmtId="0" fontId="15" fillId="0" borderId="0" xfId="0" applyFont="1" applyAlignment="1">
      <alignment horizontal="right"/>
    </xf>
    <xf numFmtId="0" fontId="15" fillId="0" borderId="0" xfId="0" applyFont="1" applyAlignment="1">
      <alignment horizontal="right" vertical="center"/>
    </xf>
    <xf numFmtId="0" fontId="1" fillId="0" borderId="0" xfId="0" applyFont="1" applyAlignment="1">
      <alignment horizontal="left" wrapText="1"/>
    </xf>
    <xf numFmtId="49" fontId="0" fillId="0" borderId="0" xfId="0" applyNumberFormat="1" applyAlignment="1">
      <alignment horizontal="center" vertical="center"/>
    </xf>
    <xf numFmtId="0" fontId="0" fillId="0" borderId="0" xfId="0" applyAlignment="1">
      <alignment horizontal="left" wrapText="1"/>
    </xf>
    <xf numFmtId="0" fontId="30" fillId="0" borderId="0" xfId="0" applyFont="1" applyAlignment="1">
      <alignment horizontal="right"/>
    </xf>
    <xf numFmtId="0" fontId="12" fillId="0" borderId="0" xfId="0" applyFont="1" applyAlignment="1">
      <alignment horizontal="left" vertical="center" wrapText="1"/>
    </xf>
    <xf numFmtId="0" fontId="20" fillId="7" borderId="10" xfId="0" applyFont="1" applyFill="1" applyBorder="1" applyAlignment="1">
      <alignment horizontal="center" vertical="center"/>
    </xf>
    <xf numFmtId="0" fontId="20" fillId="7" borderId="13" xfId="0" applyFont="1" applyFill="1" applyBorder="1" applyAlignment="1">
      <alignment horizontal="center" vertical="center"/>
    </xf>
    <xf numFmtId="0" fontId="23" fillId="7" borderId="10" xfId="0" applyFont="1" applyFill="1" applyBorder="1" applyAlignment="1">
      <alignment horizontal="center" vertical="center" wrapText="1"/>
    </xf>
    <xf numFmtId="0" fontId="23" fillId="7" borderId="13" xfId="0" applyFont="1" applyFill="1" applyBorder="1" applyAlignment="1">
      <alignment horizontal="center" vertical="center" wrapText="1"/>
    </xf>
    <xf numFmtId="0" fontId="24" fillId="7" borderId="10" xfId="0" applyFont="1" applyFill="1" applyBorder="1" applyAlignment="1">
      <alignment horizontal="center" vertical="center" wrapText="1"/>
    </xf>
    <xf numFmtId="0" fontId="24" fillId="7" borderId="13" xfId="0" applyFont="1" applyFill="1" applyBorder="1" applyAlignment="1">
      <alignment horizontal="center" vertical="center" wrapText="1"/>
    </xf>
    <xf numFmtId="0" fontId="24" fillId="7" borderId="10" xfId="0" applyFont="1" applyFill="1" applyBorder="1" applyAlignment="1">
      <alignment horizontal="center" vertical="center"/>
    </xf>
    <xf numFmtId="0" fontId="24" fillId="7" borderId="13" xfId="0" applyFont="1" applyFill="1" applyBorder="1" applyAlignment="1">
      <alignment horizontal="center" vertical="center"/>
    </xf>
    <xf numFmtId="0" fontId="20" fillId="0" borderId="10" xfId="0" applyFont="1" applyBorder="1" applyAlignment="1">
      <alignment horizontal="center" vertical="center"/>
    </xf>
    <xf numFmtId="0" fontId="20" fillId="0" borderId="12" xfId="0" applyFont="1" applyBorder="1" applyAlignment="1">
      <alignment horizontal="center" vertical="center"/>
    </xf>
    <xf numFmtId="0" fontId="20" fillId="0" borderId="10" xfId="0" applyFont="1" applyBorder="1" applyAlignment="1">
      <alignment horizontal="center" vertical="center" wrapText="1"/>
    </xf>
    <xf numFmtId="0" fontId="20" fillId="0" borderId="12" xfId="0" applyFont="1" applyBorder="1" applyAlignment="1">
      <alignment horizontal="center" vertical="center" wrapText="1"/>
    </xf>
    <xf numFmtId="0" fontId="19" fillId="0" borderId="10" xfId="0" applyFont="1" applyBorder="1" applyAlignment="1">
      <alignment horizontal="center" vertical="center" wrapText="1"/>
    </xf>
    <xf numFmtId="0" fontId="19" fillId="0" borderId="12" xfId="0" applyFont="1" applyBorder="1" applyAlignment="1">
      <alignment horizontal="center" vertical="center" wrapText="1"/>
    </xf>
    <xf numFmtId="0" fontId="24" fillId="7" borderId="14" xfId="0" applyFont="1" applyFill="1" applyBorder="1" applyAlignment="1">
      <alignment horizontal="center" vertical="center"/>
    </xf>
    <xf numFmtId="0" fontId="20" fillId="0" borderId="15" xfId="0" applyFont="1" applyBorder="1" applyAlignment="1">
      <alignment horizontal="center" vertical="center"/>
    </xf>
    <xf numFmtId="0" fontId="20" fillId="0" borderId="14" xfId="0" applyFont="1" applyBorder="1" applyAlignment="1">
      <alignment horizontal="center" vertical="center"/>
    </xf>
    <xf numFmtId="0" fontId="20" fillId="0" borderId="15" xfId="0" applyFont="1" applyBorder="1" applyAlignment="1">
      <alignment horizontal="center" vertical="center" wrapText="1"/>
    </xf>
    <xf numFmtId="0" fontId="20" fillId="0" borderId="14" xfId="0" applyFont="1" applyBorder="1" applyAlignment="1">
      <alignment horizontal="center" vertical="center" wrapText="1"/>
    </xf>
    <xf numFmtId="0" fontId="19" fillId="0" borderId="15" xfId="0" applyFont="1" applyBorder="1" applyAlignment="1">
      <alignment horizontal="center" vertical="center"/>
    </xf>
    <xf numFmtId="0" fontId="19" fillId="0" borderId="14" xfId="0" applyFont="1" applyBorder="1" applyAlignment="1">
      <alignment horizontal="center" vertical="center"/>
    </xf>
    <xf numFmtId="0" fontId="20" fillId="0" borderId="13" xfId="0" applyFont="1" applyBorder="1" applyAlignment="1">
      <alignment horizontal="center" vertical="center"/>
    </xf>
    <xf numFmtId="0" fontId="23" fillId="7" borderId="10" xfId="0" applyFont="1" applyFill="1" applyBorder="1" applyAlignment="1">
      <alignment horizontal="center" vertical="center"/>
    </xf>
    <xf numFmtId="0" fontId="23" fillId="7" borderId="14" xfId="0" applyFont="1" applyFill="1" applyBorder="1" applyAlignment="1">
      <alignment horizontal="center" vertical="center"/>
    </xf>
    <xf numFmtId="0" fontId="23" fillId="7" borderId="14" xfId="0" applyFont="1" applyFill="1" applyBorder="1" applyAlignment="1">
      <alignment horizontal="center" vertical="center" wrapText="1"/>
    </xf>
    <xf numFmtId="0" fontId="23" fillId="0" borderId="15" xfId="0" applyFont="1" applyBorder="1" applyAlignment="1">
      <alignment horizontal="center" vertical="center"/>
    </xf>
    <xf numFmtId="0" fontId="23" fillId="0" borderId="14" xfId="0" applyFont="1" applyBorder="1" applyAlignment="1">
      <alignment horizontal="center" vertical="center"/>
    </xf>
    <xf numFmtId="0" fontId="23" fillId="0" borderId="15" xfId="0" applyFont="1" applyBorder="1" applyAlignment="1">
      <alignment horizontal="center" vertical="center" wrapText="1"/>
    </xf>
    <xf numFmtId="0" fontId="23" fillId="0" borderId="14" xfId="0" applyFont="1" applyBorder="1" applyAlignment="1">
      <alignment horizontal="center" vertical="center" wrapText="1"/>
    </xf>
    <xf numFmtId="0" fontId="24" fillId="0" borderId="15" xfId="0" applyFont="1" applyBorder="1" applyAlignment="1">
      <alignment horizontal="center" vertical="center"/>
    </xf>
    <xf numFmtId="0" fontId="24" fillId="0" borderId="14" xfId="0" applyFont="1" applyBorder="1" applyAlignment="1">
      <alignment horizontal="center" vertical="center"/>
    </xf>
    <xf numFmtId="0" fontId="20" fillId="7" borderId="15" xfId="0" applyFont="1" applyFill="1" applyBorder="1" applyAlignment="1">
      <alignment horizontal="center" vertical="center"/>
    </xf>
    <xf numFmtId="0" fontId="20" fillId="7" borderId="12" xfId="0" applyFont="1" applyFill="1" applyBorder="1" applyAlignment="1">
      <alignment horizontal="center" vertical="center"/>
    </xf>
    <xf numFmtId="0" fontId="20" fillId="7" borderId="14" xfId="0" applyFont="1" applyFill="1" applyBorder="1" applyAlignment="1">
      <alignment horizontal="center" vertical="center"/>
    </xf>
    <xf numFmtId="0" fontId="20" fillId="7" borderId="15" xfId="0" applyFont="1" applyFill="1" applyBorder="1" applyAlignment="1">
      <alignment horizontal="center" vertical="center" wrapText="1"/>
    </xf>
    <xf numFmtId="0" fontId="20" fillId="7" borderId="12" xfId="0" applyFont="1" applyFill="1" applyBorder="1" applyAlignment="1">
      <alignment horizontal="center" vertical="center" wrapText="1"/>
    </xf>
    <xf numFmtId="0" fontId="20" fillId="7" borderId="14" xfId="0" applyFont="1" applyFill="1" applyBorder="1" applyAlignment="1">
      <alignment horizontal="center" vertical="center" wrapText="1"/>
    </xf>
    <xf numFmtId="0" fontId="19" fillId="7" borderId="15" xfId="0" applyFont="1" applyFill="1" applyBorder="1" applyAlignment="1">
      <alignment horizontal="center" vertical="center"/>
    </xf>
    <xf numFmtId="0" fontId="19" fillId="7" borderId="12" xfId="0" applyFont="1" applyFill="1" applyBorder="1" applyAlignment="1">
      <alignment horizontal="center" vertical="center"/>
    </xf>
    <xf numFmtId="0" fontId="19" fillId="7" borderId="14" xfId="0" applyFont="1" applyFill="1" applyBorder="1" applyAlignment="1">
      <alignment horizontal="center" vertical="center"/>
    </xf>
    <xf numFmtId="14" fontId="20" fillId="7" borderId="15" xfId="0" applyNumberFormat="1" applyFont="1" applyFill="1" applyBorder="1" applyAlignment="1">
      <alignment horizontal="center" vertical="center"/>
    </xf>
    <xf numFmtId="14" fontId="20" fillId="7" borderId="12" xfId="0" applyNumberFormat="1" applyFont="1" applyFill="1" applyBorder="1" applyAlignment="1">
      <alignment horizontal="center" vertical="center"/>
    </xf>
    <xf numFmtId="14" fontId="20" fillId="7" borderId="14" xfId="0" applyNumberFormat="1" applyFont="1" applyFill="1" applyBorder="1" applyAlignment="1">
      <alignment horizontal="center" vertical="center"/>
    </xf>
    <xf numFmtId="0" fontId="23" fillId="0" borderId="10" xfId="0" applyFont="1" applyBorder="1" applyAlignment="1">
      <alignment horizontal="center" vertical="center"/>
    </xf>
    <xf numFmtId="0" fontId="23" fillId="0" borderId="13" xfId="0" applyFont="1" applyBorder="1" applyAlignment="1">
      <alignment horizontal="center" vertical="center"/>
    </xf>
    <xf numFmtId="0" fontId="23" fillId="0" borderId="10" xfId="0" applyFont="1" applyBorder="1" applyAlignment="1">
      <alignment horizontal="center" vertical="center" wrapText="1"/>
    </xf>
    <xf numFmtId="0" fontId="23" fillId="0" borderId="13" xfId="0" applyFont="1" applyBorder="1" applyAlignment="1">
      <alignment horizontal="center" vertical="center" wrapText="1"/>
    </xf>
    <xf numFmtId="0" fontId="24" fillId="0" borderId="10" xfId="0" applyFont="1" applyBorder="1" applyAlignment="1">
      <alignment horizontal="center" vertical="center"/>
    </xf>
    <xf numFmtId="0" fontId="24" fillId="0" borderId="13" xfId="0" applyFont="1" applyBorder="1" applyAlignment="1">
      <alignment horizontal="center" vertical="center"/>
    </xf>
    <xf numFmtId="0" fontId="19" fillId="0" borderId="12" xfId="0" applyFont="1" applyBorder="1" applyAlignment="1">
      <alignment horizontal="center" vertical="center"/>
    </xf>
    <xf numFmtId="14" fontId="20" fillId="0" borderId="15" xfId="0" applyNumberFormat="1" applyFont="1" applyBorder="1" applyAlignment="1">
      <alignment horizontal="center" vertical="center"/>
    </xf>
    <xf numFmtId="14" fontId="20" fillId="0" borderId="12" xfId="0" applyNumberFormat="1" applyFont="1" applyBorder="1" applyAlignment="1">
      <alignment horizontal="center" vertical="center"/>
    </xf>
    <xf numFmtId="0" fontId="20" fillId="0" borderId="13" xfId="0" applyFont="1" applyBorder="1" applyAlignment="1">
      <alignment horizontal="center" vertical="center" wrapText="1"/>
    </xf>
    <xf numFmtId="0" fontId="19" fillId="0" borderId="10" xfId="0" applyFont="1" applyBorder="1" applyAlignment="1">
      <alignment horizontal="center" vertical="center"/>
    </xf>
    <xf numFmtId="0" fontId="19" fillId="0" borderId="13" xfId="0" applyFont="1" applyBorder="1" applyAlignment="1">
      <alignment horizontal="center" vertical="center"/>
    </xf>
    <xf numFmtId="0" fontId="20" fillId="7" borderId="10" xfId="0" applyFont="1" applyFill="1" applyBorder="1" applyAlignment="1">
      <alignment horizontal="center" vertical="center" wrapText="1"/>
    </xf>
    <xf numFmtId="0" fontId="19" fillId="7" borderId="10" xfId="0" applyFont="1" applyFill="1" applyBorder="1" applyAlignment="1">
      <alignment horizontal="center" vertical="center"/>
    </xf>
    <xf numFmtId="0" fontId="20" fillId="7" borderId="13" xfId="0" applyFont="1" applyFill="1" applyBorder="1" applyAlignment="1">
      <alignment horizontal="center" vertical="center" wrapText="1"/>
    </xf>
    <xf numFmtId="0" fontId="19" fillId="7" borderId="13" xfId="0" applyFont="1" applyFill="1" applyBorder="1" applyAlignment="1">
      <alignment horizontal="center" vertical="center"/>
    </xf>
    <xf numFmtId="0" fontId="23" fillId="7" borderId="15" xfId="0" applyFont="1" applyFill="1" applyBorder="1" applyAlignment="1">
      <alignment horizontal="center" vertical="center"/>
    </xf>
    <xf numFmtId="0" fontId="23" fillId="7" borderId="12" xfId="0" applyFont="1" applyFill="1" applyBorder="1" applyAlignment="1">
      <alignment horizontal="center" vertical="center"/>
    </xf>
    <xf numFmtId="0" fontId="23" fillId="7" borderId="15" xfId="0" applyFont="1" applyFill="1" applyBorder="1" applyAlignment="1">
      <alignment horizontal="center" vertical="center" wrapText="1"/>
    </xf>
    <xf numFmtId="0" fontId="23" fillId="7" borderId="12" xfId="0" applyFont="1" applyFill="1" applyBorder="1" applyAlignment="1">
      <alignment horizontal="center" vertical="center" wrapText="1"/>
    </xf>
    <xf numFmtId="0" fontId="24" fillId="7" borderId="15" xfId="0" applyFont="1" applyFill="1" applyBorder="1" applyAlignment="1">
      <alignment horizontal="center" vertical="center"/>
    </xf>
    <xf numFmtId="0" fontId="24" fillId="7" borderId="12" xfId="0" applyFont="1" applyFill="1" applyBorder="1" applyAlignment="1">
      <alignment horizontal="center" vertical="center"/>
    </xf>
    <xf numFmtId="0" fontId="25" fillId="0" borderId="10" xfId="0" applyFont="1" applyBorder="1" applyAlignment="1">
      <alignment horizontal="center" vertical="center"/>
    </xf>
    <xf numFmtId="0" fontId="25" fillId="0" borderId="13" xfId="0" applyFont="1" applyBorder="1" applyAlignment="1">
      <alignment horizontal="center" vertical="center"/>
    </xf>
    <xf numFmtId="0" fontId="25" fillId="7" borderId="10" xfId="0" applyFont="1" applyFill="1" applyBorder="1" applyAlignment="1">
      <alignment horizontal="center" vertical="center"/>
    </xf>
    <xf numFmtId="0" fontId="25" fillId="7" borderId="13" xfId="0" applyFont="1" applyFill="1" applyBorder="1" applyAlignment="1">
      <alignment horizontal="center" vertical="center"/>
    </xf>
    <xf numFmtId="0" fontId="25" fillId="7" borderId="10" xfId="0" applyFont="1" applyFill="1" applyBorder="1" applyAlignment="1">
      <alignment horizontal="center" vertical="center" wrapText="1"/>
    </xf>
    <xf numFmtId="0" fontId="25" fillId="7" borderId="13" xfId="0" applyFont="1" applyFill="1" applyBorder="1" applyAlignment="1">
      <alignment horizontal="center" vertical="center" wrapText="1"/>
    </xf>
    <xf numFmtId="0" fontId="27" fillId="7" borderId="10" xfId="0" applyFont="1" applyFill="1" applyBorder="1" applyAlignment="1">
      <alignment horizontal="center" vertical="center"/>
    </xf>
    <xf numFmtId="0" fontId="27" fillId="7" borderId="13" xfId="0" applyFont="1" applyFill="1" applyBorder="1" applyAlignment="1">
      <alignment horizontal="center" vertical="center"/>
    </xf>
    <xf numFmtId="0" fontId="25" fillId="7" borderId="12" xfId="0" applyFont="1" applyFill="1" applyBorder="1" applyAlignment="1">
      <alignment horizontal="center" vertical="center"/>
    </xf>
  </cellXfs>
  <cellStyles count="1">
    <cellStyle name="Normal" xfId="0" builtinId="0"/>
  </cellStyles>
  <dxfs count="12">
    <dxf>
      <font>
        <b val="0"/>
        <i val="0"/>
        <strike val="0"/>
        <condense val="0"/>
        <extend val="0"/>
        <outline val="0"/>
        <shadow val="0"/>
        <u val="none"/>
        <vertAlign val="baseline"/>
        <sz val="10"/>
        <color theme="1"/>
        <name val="Calibri"/>
        <family val="2"/>
        <scheme val="minor"/>
      </font>
      <numFmt numFmtId="4" formatCode="#,##0.00"/>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theme="1"/>
        <name val="Calibri"/>
        <family val="2"/>
        <scheme val="minor"/>
      </font>
      <numFmt numFmtId="4" formatCode="#,##0.00"/>
      <alignment horizontal="center" vertical="center" textRotation="0" wrapText="0" indent="0" justifyLastLine="0" shrinkToFit="0" readingOrder="0"/>
      <border diagonalUp="0" diagonalDown="0" outline="0">
        <left/>
        <right/>
        <top/>
        <bottom style="thin">
          <color indexed="64"/>
        </bottom>
      </border>
      <protection locked="1" hidden="0"/>
    </dxf>
    <dxf>
      <font>
        <b val="0"/>
        <i val="0"/>
        <strike val="0"/>
        <condense val="0"/>
        <extend val="0"/>
        <outline val="0"/>
        <shadow val="0"/>
        <u val="none"/>
        <vertAlign val="baseline"/>
        <sz val="10"/>
        <color theme="1"/>
        <name val="Calibri"/>
        <family val="2"/>
        <scheme val="minor"/>
      </font>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theme="1"/>
        <name val="Calibri"/>
        <family val="2"/>
        <scheme val="minor"/>
      </font>
      <alignment horizontal="center"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0"/>
        <color theme="1"/>
        <name val="Calibri"/>
        <family val="2"/>
        <scheme val="minor"/>
      </font>
      <alignment horizontal="left"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0"/>
        <color theme="1"/>
        <name val="Calibri"/>
        <family val="2"/>
        <scheme val="minor"/>
      </font>
      <alignment horizontal="left" vertical="center" textRotation="0" wrapText="1"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0"/>
        <color theme="1"/>
        <name val="Calibri"/>
        <family val="2"/>
        <scheme val="minor"/>
      </font>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theme="1"/>
        <name val="Calibri"/>
        <family val="2"/>
        <scheme val="minor"/>
      </font>
      <numFmt numFmtId="30" formatCode="@"/>
      <alignment horizontal="center" vertical="center" textRotation="0" wrapText="0" indent="0" justifyLastLine="0" shrinkToFit="0" readingOrder="0"/>
      <border diagonalUp="0" diagonalDown="0" outline="0">
        <left/>
        <right/>
        <top/>
        <bottom style="thin">
          <color indexed="64"/>
        </bottom>
      </border>
    </dxf>
    <dxf>
      <border outline="0">
        <bottom style="thin">
          <color indexed="64"/>
        </bottom>
      </border>
    </dxf>
    <dxf>
      <font>
        <b val="0"/>
        <i val="0"/>
        <strike val="0"/>
        <condense val="0"/>
        <extend val="0"/>
        <outline val="0"/>
        <shadow val="0"/>
        <u val="none"/>
        <vertAlign val="baseline"/>
        <sz val="10"/>
        <color theme="1"/>
        <name val="Calibri"/>
        <family val="2"/>
        <scheme val="minor"/>
      </font>
      <alignment horizontal="left" vertical="center" textRotation="0" wrapText="1" indent="0" justifyLastLine="0" shrinkToFit="0" readingOrder="0"/>
    </dxf>
    <dxf>
      <font>
        <b/>
        <i val="0"/>
        <strike val="0"/>
        <condense val="0"/>
        <extend val="0"/>
        <outline val="0"/>
        <shadow val="0"/>
        <u val="none"/>
        <vertAlign val="baseline"/>
        <sz val="10"/>
        <color theme="1"/>
        <name val="Calibri"/>
        <family val="2"/>
        <scheme val="minor"/>
      </font>
      <alignment horizontal="left" vertical="center" textRotation="0" wrapText="1" indent="0" justifyLastLine="0" shrinkToFit="0" readingOrder="0"/>
    </dxf>
    <dxf>
      <fill>
        <patternFill>
          <bgColor rgb="FFC4CAFF"/>
        </patternFill>
      </fill>
    </dxf>
  </dxfs>
  <tableStyles count="1" defaultTableStyle="TableStyleMedium2" defaultPivotStyle="PivotStyleLight16">
    <tableStyle name="Estilo de Tabela 1" pivot="0" count="1" xr9:uid="{699E489A-01AD-4DE4-8103-3E683BF137A5}">
      <tableStyleElement type="firstRowStripe" dxfId="11"/>
    </tableStyle>
  </tableStyles>
  <colors>
    <mruColors>
      <color rgb="FF3AFFFF"/>
      <color rgb="FFC4CA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4675B2E-5467-4E2E-BE28-DF48DF5B798E}" name="Tabela7" displayName="Tabela7" ref="A10:D11" headerRowDxfId="10" dataDxfId="9" tableBorderDxfId="8">
  <autoFilter ref="A10:D11" xr:uid="{94675B2E-5467-4E2E-BE28-DF48DF5B798E}"/>
  <tableColumns count="4">
    <tableColumn id="1" xr3:uid="{74C80D64-46EF-4609-9512-6AC9FFFC160A}" name="Nº" totalsRowLabel="Total" dataDxfId="7" totalsRowDxfId="6"/>
    <tableColumn id="2" xr3:uid="{500CFA07-1966-4F05-93F1-89F8257A6F7B}" name="SERVIÇOS" dataDxfId="5" totalsRowDxfId="4"/>
    <tableColumn id="5" xr3:uid="{D6A72CFA-EF3E-4D38-9667-D931FFDF22D7}" name="TEMPO(h)" dataDxfId="3" totalsRowDxfId="2"/>
    <tableColumn id="6" xr3:uid="{7919AAA2-FE70-4139-AA3F-723AABD2E7BC}" name="TOTAL" totalsRowFunction="sum" dataDxfId="1" totalsRowDxfId="0">
      <calculatedColumnFormula>C11*$D$14</calculatedColumnFormula>
    </tableColumn>
  </tableColumns>
  <tableStyleInfo name="Estilo de Tabela 1"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F960B-5F1A-49BD-8DBF-E86E6585AF42}">
  <dimension ref="A1:O116"/>
  <sheetViews>
    <sheetView zoomScale="85" zoomScaleNormal="85" workbookViewId="0">
      <pane ySplit="3" topLeftCell="A37" activePane="bottomLeft" state="frozen"/>
      <selection pane="bottomLeft" activeCell="O55" sqref="O55"/>
    </sheetView>
  </sheetViews>
  <sheetFormatPr defaultRowHeight="15" x14ac:dyDescent="0.25"/>
  <cols>
    <col min="1" max="1" width="4" style="178" bestFit="1" customWidth="1"/>
    <col min="2" max="2" width="15.7109375" style="28" bestFit="1" customWidth="1"/>
    <col min="3" max="3" width="89.42578125" customWidth="1"/>
    <col min="4" max="4" width="17.28515625" bestFit="1" customWidth="1"/>
    <col min="5" max="5" width="13.7109375" bestFit="1" customWidth="1"/>
    <col min="6" max="6" width="15.85546875" bestFit="1" customWidth="1"/>
    <col min="7" max="7" width="16.85546875" bestFit="1" customWidth="1"/>
    <col min="8" max="8" width="16.85546875" style="170" customWidth="1"/>
    <col min="9" max="9" width="17.7109375" bestFit="1" customWidth="1"/>
    <col min="10" max="10" width="17.7109375" customWidth="1"/>
    <col min="11" max="11" width="21" customWidth="1"/>
    <col min="14" max="14" width="4" bestFit="1" customWidth="1"/>
    <col min="15" max="15" width="15.7109375" style="28" bestFit="1" customWidth="1"/>
    <col min="16" max="16" width="71.140625" bestFit="1" customWidth="1"/>
    <col min="17" max="17" width="17.28515625" bestFit="1" customWidth="1"/>
    <col min="18" max="18" width="19.28515625" bestFit="1" customWidth="1"/>
    <col min="19" max="19" width="21.7109375" bestFit="1" customWidth="1"/>
    <col min="20" max="20" width="23.85546875" bestFit="1" customWidth="1"/>
    <col min="21" max="21" width="16.85546875" bestFit="1" customWidth="1"/>
  </cols>
  <sheetData>
    <row r="1" spans="1:15" x14ac:dyDescent="0.25">
      <c r="A1" s="206" t="s">
        <v>56</v>
      </c>
      <c r="B1" s="206"/>
      <c r="C1" s="206"/>
      <c r="D1" s="206"/>
      <c r="E1" s="206"/>
      <c r="F1" s="206"/>
      <c r="G1" s="206"/>
      <c r="H1" s="206"/>
      <c r="I1" s="206"/>
      <c r="J1" s="206"/>
      <c r="K1" s="206"/>
    </row>
    <row r="2" spans="1:15" ht="15.75" thickBot="1" x14ac:dyDescent="0.3">
      <c r="A2" s="207"/>
      <c r="B2" s="207"/>
      <c r="C2" s="207"/>
      <c r="D2" s="207"/>
      <c r="E2" s="207"/>
      <c r="F2" s="207"/>
      <c r="G2" s="207"/>
      <c r="H2" s="207"/>
      <c r="I2" s="207"/>
      <c r="J2" s="207"/>
      <c r="K2" s="207"/>
    </row>
    <row r="3" spans="1:15" s="58" customFormat="1" ht="45.75" thickBot="1" x14ac:dyDescent="0.3">
      <c r="A3" s="108" t="s">
        <v>0</v>
      </c>
      <c r="B3" s="56" t="s">
        <v>54</v>
      </c>
      <c r="C3" s="7" t="s">
        <v>1</v>
      </c>
      <c r="D3" s="7" t="s">
        <v>33</v>
      </c>
      <c r="E3" s="7" t="s">
        <v>19</v>
      </c>
      <c r="F3" s="57" t="s">
        <v>2</v>
      </c>
      <c r="G3" s="57" t="s">
        <v>214</v>
      </c>
      <c r="H3" s="161" t="s">
        <v>332</v>
      </c>
      <c r="I3" s="57" t="s">
        <v>218</v>
      </c>
      <c r="J3" s="57" t="s">
        <v>310</v>
      </c>
      <c r="K3" s="24" t="s">
        <v>5</v>
      </c>
      <c r="O3" s="109"/>
    </row>
    <row r="4" spans="1:15" x14ac:dyDescent="0.25">
      <c r="A4" s="12" t="s">
        <v>6</v>
      </c>
      <c r="B4" s="30" t="s">
        <v>153</v>
      </c>
      <c r="C4" s="4" t="s">
        <v>154</v>
      </c>
      <c r="D4" s="8" t="s">
        <v>155</v>
      </c>
      <c r="E4" s="8" t="s">
        <v>64</v>
      </c>
      <c r="F4" s="15"/>
      <c r="G4" s="15"/>
      <c r="H4" s="162"/>
      <c r="I4" s="15"/>
      <c r="J4" s="15"/>
      <c r="K4" s="23" t="s">
        <v>219</v>
      </c>
    </row>
    <row r="5" spans="1:15" x14ac:dyDescent="0.25">
      <c r="A5" s="13" t="s">
        <v>7</v>
      </c>
      <c r="B5" s="30" t="s">
        <v>152</v>
      </c>
      <c r="C5" s="4" t="s">
        <v>156</v>
      </c>
      <c r="D5" s="8" t="s">
        <v>157</v>
      </c>
      <c r="E5" s="9" t="s">
        <v>63</v>
      </c>
      <c r="F5" s="16"/>
      <c r="G5" s="16"/>
      <c r="H5" s="163"/>
      <c r="I5" s="16"/>
      <c r="J5" s="16"/>
      <c r="K5" s="23" t="s">
        <v>189</v>
      </c>
    </row>
    <row r="6" spans="1:15" x14ac:dyDescent="0.25">
      <c r="A6" s="150" t="s">
        <v>8</v>
      </c>
      <c r="B6" s="151" t="s">
        <v>158</v>
      </c>
      <c r="C6" s="152" t="s">
        <v>159</v>
      </c>
      <c r="D6" s="153" t="s">
        <v>155</v>
      </c>
      <c r="E6" s="153" t="s">
        <v>63</v>
      </c>
      <c r="F6" s="154"/>
      <c r="G6" s="154"/>
      <c r="H6" s="164"/>
      <c r="I6" s="154"/>
      <c r="J6" s="154"/>
      <c r="K6" s="155" t="s">
        <v>114</v>
      </c>
    </row>
    <row r="7" spans="1:15" x14ac:dyDescent="0.25">
      <c r="A7" s="13" t="s">
        <v>9</v>
      </c>
      <c r="B7" s="31" t="s">
        <v>160</v>
      </c>
      <c r="C7" s="5" t="s">
        <v>161</v>
      </c>
      <c r="D7" s="9" t="s">
        <v>162</v>
      </c>
      <c r="E7" s="85" t="s">
        <v>64</v>
      </c>
      <c r="F7" s="85">
        <v>44161</v>
      </c>
      <c r="G7" s="85">
        <v>44161</v>
      </c>
      <c r="H7" s="165"/>
      <c r="I7" s="15">
        <v>44170</v>
      </c>
      <c r="J7" s="15">
        <v>44170</v>
      </c>
      <c r="K7" s="23" t="s">
        <v>187</v>
      </c>
    </row>
    <row r="8" spans="1:15" x14ac:dyDescent="0.25">
      <c r="A8" s="13" t="s">
        <v>10</v>
      </c>
      <c r="B8" s="31" t="s">
        <v>166</v>
      </c>
      <c r="C8" s="5" t="s">
        <v>167</v>
      </c>
      <c r="D8" s="9" t="s">
        <v>162</v>
      </c>
      <c r="E8" s="9" t="s">
        <v>64</v>
      </c>
      <c r="F8" s="16">
        <v>44114</v>
      </c>
      <c r="G8" s="16">
        <v>44114</v>
      </c>
      <c r="H8" s="162"/>
      <c r="I8" s="15"/>
      <c r="J8" s="15"/>
      <c r="K8" s="23" t="s">
        <v>188</v>
      </c>
    </row>
    <row r="9" spans="1:15" x14ac:dyDescent="0.25">
      <c r="A9" s="13" t="s">
        <v>11</v>
      </c>
      <c r="B9" s="31" t="s">
        <v>179</v>
      </c>
      <c r="C9" s="5" t="s">
        <v>180</v>
      </c>
      <c r="D9" s="9" t="s">
        <v>181</v>
      </c>
      <c r="E9" s="9" t="s">
        <v>64</v>
      </c>
      <c r="F9" s="16">
        <v>44132</v>
      </c>
      <c r="G9" s="16">
        <v>44132</v>
      </c>
      <c r="H9" s="163"/>
      <c r="I9" s="16"/>
      <c r="J9" s="16"/>
      <c r="K9" s="23" t="s">
        <v>188</v>
      </c>
    </row>
    <row r="10" spans="1:15" x14ac:dyDescent="0.25">
      <c r="A10" s="13" t="s">
        <v>12</v>
      </c>
      <c r="B10" s="31" t="s">
        <v>185</v>
      </c>
      <c r="C10" s="5" t="s">
        <v>186</v>
      </c>
      <c r="D10" s="9" t="s">
        <v>157</v>
      </c>
      <c r="E10" s="9" t="s">
        <v>64</v>
      </c>
      <c r="F10" s="16">
        <v>44181</v>
      </c>
      <c r="G10" s="16">
        <v>44181</v>
      </c>
      <c r="H10" s="163"/>
      <c r="I10" s="16"/>
      <c r="J10" s="16"/>
      <c r="K10" s="23" t="s">
        <v>211</v>
      </c>
    </row>
    <row r="11" spans="1:15" x14ac:dyDescent="0.25">
      <c r="A11" s="13" t="s">
        <v>13</v>
      </c>
      <c r="B11" s="31" t="s">
        <v>190</v>
      </c>
      <c r="C11" s="5" t="s">
        <v>191</v>
      </c>
      <c r="D11" s="9" t="s">
        <v>155</v>
      </c>
      <c r="E11" s="9" t="s">
        <v>64</v>
      </c>
      <c r="F11" s="16">
        <v>44182</v>
      </c>
      <c r="G11" s="16">
        <v>44182</v>
      </c>
      <c r="H11" s="163"/>
      <c r="I11" s="16"/>
      <c r="J11" s="16"/>
      <c r="K11" s="23" t="s">
        <v>188</v>
      </c>
    </row>
    <row r="12" spans="1:15" x14ac:dyDescent="0.25">
      <c r="A12" s="13" t="s">
        <v>14</v>
      </c>
      <c r="B12" s="31" t="s">
        <v>199</v>
      </c>
      <c r="C12" s="5" t="s">
        <v>200</v>
      </c>
      <c r="D12" s="9" t="s">
        <v>157</v>
      </c>
      <c r="E12" s="9" t="s">
        <v>64</v>
      </c>
      <c r="F12" s="16">
        <v>44179</v>
      </c>
      <c r="G12" s="16">
        <v>44179</v>
      </c>
      <c r="H12" s="163"/>
      <c r="I12" s="16"/>
      <c r="J12" s="16"/>
      <c r="K12" s="23" t="s">
        <v>188</v>
      </c>
    </row>
    <row r="13" spans="1:15" ht="30" x14ac:dyDescent="0.25">
      <c r="A13" s="13" t="s">
        <v>15</v>
      </c>
      <c r="B13" s="31" t="s">
        <v>202</v>
      </c>
      <c r="C13" s="5" t="s">
        <v>201</v>
      </c>
      <c r="D13" s="9" t="s">
        <v>155</v>
      </c>
      <c r="E13" s="9" t="s">
        <v>64</v>
      </c>
      <c r="F13" s="16">
        <v>43836</v>
      </c>
      <c r="G13" s="16">
        <v>43836</v>
      </c>
      <c r="H13" s="163"/>
      <c r="I13" s="16"/>
      <c r="J13" s="16"/>
      <c r="K13" s="23" t="s">
        <v>188</v>
      </c>
    </row>
    <row r="14" spans="1:15" x14ac:dyDescent="0.25">
      <c r="A14" s="150" t="s">
        <v>16</v>
      </c>
      <c r="B14" s="151" t="s">
        <v>203</v>
      </c>
      <c r="C14" s="152" t="s">
        <v>204</v>
      </c>
      <c r="D14" s="153" t="s">
        <v>155</v>
      </c>
      <c r="E14" s="153" t="s">
        <v>63</v>
      </c>
      <c r="F14" s="154">
        <v>44194</v>
      </c>
      <c r="G14" s="154">
        <v>44194</v>
      </c>
      <c r="H14" s="164"/>
      <c r="I14" s="154">
        <v>44222</v>
      </c>
      <c r="J14" s="154">
        <v>44222</v>
      </c>
      <c r="K14" s="155" t="s">
        <v>114</v>
      </c>
    </row>
    <row r="15" spans="1:15" x14ac:dyDescent="0.25">
      <c r="A15" s="150" t="s">
        <v>17</v>
      </c>
      <c r="B15" s="159" t="s">
        <v>152</v>
      </c>
      <c r="C15" s="152" t="s">
        <v>207</v>
      </c>
      <c r="D15" s="153" t="s">
        <v>157</v>
      </c>
      <c r="E15" s="153" t="s">
        <v>63</v>
      </c>
      <c r="F15" s="154">
        <v>44193</v>
      </c>
      <c r="G15" s="154">
        <v>44193</v>
      </c>
      <c r="H15" s="164"/>
      <c r="I15" s="154">
        <v>44225</v>
      </c>
      <c r="J15" s="154">
        <v>44225</v>
      </c>
      <c r="K15" s="155" t="s">
        <v>114</v>
      </c>
    </row>
    <row r="16" spans="1:15" x14ac:dyDescent="0.25">
      <c r="A16" s="150" t="s">
        <v>18</v>
      </c>
      <c r="B16" s="151" t="s">
        <v>212</v>
      </c>
      <c r="C16" s="152" t="s">
        <v>213</v>
      </c>
      <c r="D16" s="153" t="s">
        <v>155</v>
      </c>
      <c r="E16" s="153" t="s">
        <v>63</v>
      </c>
      <c r="F16" s="154">
        <v>44036</v>
      </c>
      <c r="G16" s="154">
        <v>44298</v>
      </c>
      <c r="H16" s="164"/>
      <c r="I16" s="154">
        <v>44313</v>
      </c>
      <c r="J16" s="154">
        <v>44335</v>
      </c>
      <c r="K16" s="155" t="s">
        <v>114</v>
      </c>
    </row>
    <row r="17" spans="1:11" x14ac:dyDescent="0.25">
      <c r="A17" s="110" t="s">
        <v>22</v>
      </c>
      <c r="B17" s="111" t="s">
        <v>215</v>
      </c>
      <c r="C17" s="112" t="s">
        <v>216</v>
      </c>
      <c r="D17" s="113" t="s">
        <v>155</v>
      </c>
      <c r="E17" s="113" t="s">
        <v>64</v>
      </c>
      <c r="F17" s="114">
        <v>44218</v>
      </c>
      <c r="G17" s="114">
        <v>44221</v>
      </c>
      <c r="H17" s="166"/>
      <c r="I17" s="114"/>
      <c r="J17" s="114"/>
      <c r="K17" s="115" t="s">
        <v>217</v>
      </c>
    </row>
    <row r="18" spans="1:11" x14ac:dyDescent="0.25">
      <c r="A18" s="150" t="s">
        <v>23</v>
      </c>
      <c r="B18" s="151" t="s">
        <v>288</v>
      </c>
      <c r="C18" s="152" t="s">
        <v>289</v>
      </c>
      <c r="D18" s="153" t="s">
        <v>155</v>
      </c>
      <c r="E18" s="153" t="s">
        <v>63</v>
      </c>
      <c r="F18" s="154">
        <v>44235</v>
      </c>
      <c r="G18" s="154"/>
      <c r="H18" s="164"/>
      <c r="I18" s="154"/>
      <c r="J18" s="154"/>
      <c r="K18" s="155" t="s">
        <v>114</v>
      </c>
    </row>
    <row r="19" spans="1:11" x14ac:dyDescent="0.25">
      <c r="A19" s="13" t="s">
        <v>24</v>
      </c>
      <c r="B19" s="31" t="s">
        <v>290</v>
      </c>
      <c r="C19" s="5" t="s">
        <v>291</v>
      </c>
      <c r="D19" s="9" t="s">
        <v>155</v>
      </c>
      <c r="E19" s="9" t="s">
        <v>64</v>
      </c>
      <c r="F19" s="16">
        <v>44252</v>
      </c>
      <c r="G19" s="16">
        <v>44252</v>
      </c>
      <c r="H19" s="163"/>
      <c r="I19" s="16"/>
      <c r="J19" s="16"/>
      <c r="K19" s="23" t="s">
        <v>188</v>
      </c>
    </row>
    <row r="20" spans="1:11" ht="15" customHeight="1" x14ac:dyDescent="0.25">
      <c r="A20" s="150" t="s">
        <v>25</v>
      </c>
      <c r="B20" s="151" t="s">
        <v>293</v>
      </c>
      <c r="C20" s="152" t="s">
        <v>292</v>
      </c>
      <c r="D20" s="153" t="s">
        <v>157</v>
      </c>
      <c r="E20" s="153" t="s">
        <v>64</v>
      </c>
      <c r="F20" s="154">
        <v>44245</v>
      </c>
      <c r="G20" s="154">
        <v>44259</v>
      </c>
      <c r="H20" s="164"/>
      <c r="I20" s="154"/>
      <c r="J20" s="154"/>
      <c r="K20" s="155" t="s">
        <v>114</v>
      </c>
    </row>
    <row r="21" spans="1:11" x14ac:dyDescent="0.25">
      <c r="A21" s="150" t="s">
        <v>26</v>
      </c>
      <c r="B21" s="151" t="s">
        <v>294</v>
      </c>
      <c r="C21" s="152" t="s">
        <v>295</v>
      </c>
      <c r="D21" s="153" t="s">
        <v>155</v>
      </c>
      <c r="E21" s="153" t="s">
        <v>64</v>
      </c>
      <c r="F21" s="154">
        <v>44258</v>
      </c>
      <c r="G21" s="154">
        <v>44276</v>
      </c>
      <c r="H21" s="164"/>
      <c r="I21" s="154"/>
      <c r="J21" s="154"/>
      <c r="K21" s="155" t="s">
        <v>114</v>
      </c>
    </row>
    <row r="22" spans="1:11" x14ac:dyDescent="0.25">
      <c r="A22" s="171" t="s">
        <v>27</v>
      </c>
      <c r="B22" s="172" t="s">
        <v>296</v>
      </c>
      <c r="C22" s="173" t="s">
        <v>297</v>
      </c>
      <c r="D22" s="174" t="s">
        <v>155</v>
      </c>
      <c r="E22" s="174" t="s">
        <v>63</v>
      </c>
      <c r="F22" s="175">
        <v>44223</v>
      </c>
      <c r="G22" s="175">
        <v>44257</v>
      </c>
      <c r="H22" s="176"/>
      <c r="I22" s="175"/>
      <c r="J22" s="175"/>
      <c r="K22" s="177" t="s">
        <v>217</v>
      </c>
    </row>
    <row r="23" spans="1:11" x14ac:dyDescent="0.25">
      <c r="A23" s="13" t="s">
        <v>28</v>
      </c>
      <c r="B23" s="31" t="s">
        <v>298</v>
      </c>
      <c r="C23" s="5" t="s">
        <v>299</v>
      </c>
      <c r="D23" s="9" t="s">
        <v>155</v>
      </c>
      <c r="E23" s="9" t="s">
        <v>300</v>
      </c>
      <c r="F23" s="16">
        <v>44274</v>
      </c>
      <c r="G23" s="16"/>
      <c r="H23" s="163"/>
      <c r="I23" s="16"/>
      <c r="J23" s="16"/>
      <c r="K23" s="23" t="s">
        <v>188</v>
      </c>
    </row>
    <row r="24" spans="1:11" x14ac:dyDescent="0.25">
      <c r="A24" s="150" t="s">
        <v>40</v>
      </c>
      <c r="B24" s="151" t="s">
        <v>301</v>
      </c>
      <c r="C24" s="152" t="s">
        <v>311</v>
      </c>
      <c r="D24" s="153" t="s">
        <v>155</v>
      </c>
      <c r="E24" s="153" t="s">
        <v>63</v>
      </c>
      <c r="F24" s="154">
        <v>44278</v>
      </c>
      <c r="G24" s="154">
        <v>44298</v>
      </c>
      <c r="H24" s="164"/>
      <c r="I24" s="154">
        <v>44326</v>
      </c>
      <c r="J24" s="154">
        <v>44335</v>
      </c>
      <c r="K24" s="155" t="s">
        <v>114</v>
      </c>
    </row>
    <row r="25" spans="1:11" x14ac:dyDescent="0.25">
      <c r="A25" s="150" t="s">
        <v>41</v>
      </c>
      <c r="B25" s="151" t="s">
        <v>302</v>
      </c>
      <c r="C25" s="152" t="s">
        <v>303</v>
      </c>
      <c r="D25" s="153" t="s">
        <v>155</v>
      </c>
      <c r="E25" s="153" t="s">
        <v>63</v>
      </c>
      <c r="F25" s="154">
        <v>44273</v>
      </c>
      <c r="G25" s="154">
        <v>44298</v>
      </c>
      <c r="H25" s="164"/>
      <c r="I25" s="154">
        <v>44316</v>
      </c>
      <c r="J25" s="154">
        <v>44343</v>
      </c>
      <c r="K25" s="155" t="s">
        <v>114</v>
      </c>
    </row>
    <row r="26" spans="1:11" x14ac:dyDescent="0.25">
      <c r="A26" s="150" t="s">
        <v>121</v>
      </c>
      <c r="B26" s="151" t="s">
        <v>304</v>
      </c>
      <c r="C26" s="152" t="s">
        <v>305</v>
      </c>
      <c r="D26" s="153" t="s">
        <v>155</v>
      </c>
      <c r="E26" s="153" t="s">
        <v>63</v>
      </c>
      <c r="F26" s="154">
        <v>44274</v>
      </c>
      <c r="G26" s="154">
        <v>44298</v>
      </c>
      <c r="H26" s="164"/>
      <c r="I26" s="154"/>
      <c r="J26" s="154">
        <v>44340</v>
      </c>
      <c r="K26" s="155" t="s">
        <v>114</v>
      </c>
    </row>
    <row r="27" spans="1:11" ht="30" x14ac:dyDescent="0.25">
      <c r="A27" s="13" t="s">
        <v>122</v>
      </c>
      <c r="B27" s="31" t="s">
        <v>306</v>
      </c>
      <c r="C27" s="5" t="s">
        <v>307</v>
      </c>
      <c r="D27" s="9" t="s">
        <v>157</v>
      </c>
      <c r="E27" s="9" t="s">
        <v>64</v>
      </c>
      <c r="F27" s="16">
        <v>44327</v>
      </c>
      <c r="G27" s="16"/>
      <c r="H27" s="163"/>
      <c r="I27" s="16"/>
      <c r="J27" s="16"/>
      <c r="K27" s="23"/>
    </row>
    <row r="28" spans="1:11" x14ac:dyDescent="0.25">
      <c r="A28" s="32" t="s">
        <v>123</v>
      </c>
      <c r="B28" s="40" t="s">
        <v>308</v>
      </c>
      <c r="C28" s="33" t="s">
        <v>309</v>
      </c>
      <c r="D28" s="34" t="s">
        <v>157</v>
      </c>
      <c r="E28" s="34" t="s">
        <v>36</v>
      </c>
      <c r="F28" s="36">
        <v>44533</v>
      </c>
      <c r="G28" s="36"/>
      <c r="H28" s="167"/>
      <c r="I28" s="36"/>
      <c r="J28" s="36"/>
      <c r="K28" s="37" t="s">
        <v>211</v>
      </c>
    </row>
    <row r="29" spans="1:11" x14ac:dyDescent="0.25">
      <c r="A29" s="150" t="s">
        <v>124</v>
      </c>
      <c r="B29" s="151" t="s">
        <v>312</v>
      </c>
      <c r="C29" s="152" t="s">
        <v>313</v>
      </c>
      <c r="D29" s="153" t="s">
        <v>155</v>
      </c>
      <c r="E29" s="153" t="s">
        <v>63</v>
      </c>
      <c r="F29" s="154">
        <v>44316</v>
      </c>
      <c r="G29" s="154">
        <v>44333</v>
      </c>
      <c r="H29" s="164"/>
      <c r="I29" s="154">
        <v>44348</v>
      </c>
      <c r="J29" s="154">
        <v>44357</v>
      </c>
      <c r="K29" s="155" t="s">
        <v>114</v>
      </c>
    </row>
    <row r="30" spans="1:11" ht="30" x14ac:dyDescent="0.25">
      <c r="A30" s="13" t="s">
        <v>125</v>
      </c>
      <c r="B30" s="156" t="s">
        <v>323</v>
      </c>
      <c r="C30" s="160" t="s">
        <v>324</v>
      </c>
      <c r="D30" s="157" t="s">
        <v>157</v>
      </c>
      <c r="E30" s="157" t="s">
        <v>78</v>
      </c>
      <c r="F30" s="158"/>
      <c r="G30" s="158"/>
      <c r="H30" s="168"/>
      <c r="I30" s="158"/>
      <c r="J30" s="158"/>
      <c r="K30" s="23"/>
    </row>
    <row r="31" spans="1:11" ht="30" x14ac:dyDescent="0.25">
      <c r="A31" s="150">
        <v>28</v>
      </c>
      <c r="B31" s="151" t="s">
        <v>330</v>
      </c>
      <c r="C31" s="152" t="s">
        <v>331</v>
      </c>
      <c r="D31" s="153" t="s">
        <v>157</v>
      </c>
      <c r="E31" s="153" t="s">
        <v>36</v>
      </c>
      <c r="F31" s="154">
        <v>44382</v>
      </c>
      <c r="G31" s="154">
        <v>44383</v>
      </c>
      <c r="H31" s="164">
        <v>10</v>
      </c>
      <c r="I31" s="154"/>
      <c r="J31" s="154"/>
      <c r="K31" s="155" t="s">
        <v>114</v>
      </c>
    </row>
    <row r="32" spans="1:11" ht="30" x14ac:dyDescent="0.25">
      <c r="A32" s="13">
        <v>29</v>
      </c>
      <c r="B32" s="31" t="s">
        <v>333</v>
      </c>
      <c r="C32" s="5" t="s">
        <v>334</v>
      </c>
      <c r="D32" s="9" t="s">
        <v>157</v>
      </c>
      <c r="E32" s="9" t="s">
        <v>335</v>
      </c>
      <c r="F32" s="16">
        <v>44383</v>
      </c>
      <c r="G32" s="16">
        <v>44389</v>
      </c>
      <c r="H32" s="163">
        <v>6</v>
      </c>
      <c r="I32" s="16"/>
      <c r="J32" s="16"/>
      <c r="K32" s="23" t="s">
        <v>188</v>
      </c>
    </row>
    <row r="33" spans="1:11" ht="30" x14ac:dyDescent="0.25">
      <c r="A33" s="150">
        <v>30</v>
      </c>
      <c r="B33" s="151" t="s">
        <v>336</v>
      </c>
      <c r="C33" s="152" t="s">
        <v>337</v>
      </c>
      <c r="D33" s="153" t="s">
        <v>374</v>
      </c>
      <c r="E33" s="153" t="s">
        <v>338</v>
      </c>
      <c r="F33" s="154">
        <v>44391</v>
      </c>
      <c r="G33" s="154">
        <v>44392</v>
      </c>
      <c r="H33" s="164">
        <v>6</v>
      </c>
      <c r="I33" s="154"/>
      <c r="J33" s="154"/>
      <c r="K33" s="155" t="s">
        <v>114</v>
      </c>
    </row>
    <row r="34" spans="1:11" ht="30" x14ac:dyDescent="0.25">
      <c r="A34" s="171">
        <v>31</v>
      </c>
      <c r="B34" s="172" t="s">
        <v>342</v>
      </c>
      <c r="C34" s="173" t="s">
        <v>343</v>
      </c>
      <c r="D34" s="174" t="s">
        <v>374</v>
      </c>
      <c r="E34" s="174" t="s">
        <v>338</v>
      </c>
      <c r="F34" s="175">
        <v>44390</v>
      </c>
      <c r="G34" s="175">
        <v>44414</v>
      </c>
      <c r="H34" s="176">
        <v>63</v>
      </c>
      <c r="I34" s="175">
        <v>44461</v>
      </c>
      <c r="J34" s="175"/>
      <c r="K34" s="177" t="s">
        <v>217</v>
      </c>
    </row>
    <row r="35" spans="1:11" ht="30" x14ac:dyDescent="0.25">
      <c r="A35" s="150">
        <v>32</v>
      </c>
      <c r="B35" s="151" t="s">
        <v>344</v>
      </c>
      <c r="C35" s="152" t="s">
        <v>345</v>
      </c>
      <c r="D35" s="153" t="s">
        <v>374</v>
      </c>
      <c r="E35" s="153" t="s">
        <v>338</v>
      </c>
      <c r="F35" s="154">
        <v>44415</v>
      </c>
      <c r="G35" s="154"/>
      <c r="H35" s="164">
        <v>6</v>
      </c>
      <c r="I35" s="154">
        <v>44442</v>
      </c>
      <c r="J35" s="154"/>
      <c r="K35" s="155" t="s">
        <v>114</v>
      </c>
    </row>
    <row r="36" spans="1:11" ht="30" x14ac:dyDescent="0.25">
      <c r="A36" s="150">
        <v>33</v>
      </c>
      <c r="B36" s="151" t="s">
        <v>346</v>
      </c>
      <c r="C36" s="152" t="s">
        <v>347</v>
      </c>
      <c r="D36" s="153" t="s">
        <v>374</v>
      </c>
      <c r="E36" s="153" t="s">
        <v>338</v>
      </c>
      <c r="F36" s="154">
        <v>44415</v>
      </c>
      <c r="G36" s="154">
        <v>44434</v>
      </c>
      <c r="H36" s="164">
        <v>10</v>
      </c>
      <c r="I36" s="154">
        <v>44449</v>
      </c>
      <c r="J36" s="154">
        <v>44434</v>
      </c>
      <c r="K36" s="155" t="s">
        <v>114</v>
      </c>
    </row>
    <row r="37" spans="1:11" x14ac:dyDescent="0.25">
      <c r="A37" s="150">
        <v>34</v>
      </c>
      <c r="B37" s="151" t="s">
        <v>348</v>
      </c>
      <c r="C37" s="152" t="s">
        <v>349</v>
      </c>
      <c r="D37" s="153" t="s">
        <v>157</v>
      </c>
      <c r="E37" s="153" t="s">
        <v>335</v>
      </c>
      <c r="F37" s="154">
        <v>44371</v>
      </c>
      <c r="G37" s="154">
        <v>44425</v>
      </c>
      <c r="H37" s="164">
        <v>24</v>
      </c>
      <c r="I37" s="154"/>
      <c r="J37" s="154">
        <v>44460</v>
      </c>
      <c r="K37" s="155" t="s">
        <v>114</v>
      </c>
    </row>
    <row r="38" spans="1:11" ht="30" x14ac:dyDescent="0.25">
      <c r="A38" s="150">
        <v>35</v>
      </c>
      <c r="B38" s="151" t="s">
        <v>352</v>
      </c>
      <c r="C38" s="152" t="s">
        <v>351</v>
      </c>
      <c r="D38" s="153" t="s">
        <v>374</v>
      </c>
      <c r="E38" s="153" t="s">
        <v>338</v>
      </c>
      <c r="F38" s="154">
        <v>44438</v>
      </c>
      <c r="G38" s="154">
        <v>44441</v>
      </c>
      <c r="H38" s="164">
        <v>3</v>
      </c>
      <c r="I38" s="154"/>
      <c r="J38" s="154"/>
      <c r="K38" s="155" t="s">
        <v>114</v>
      </c>
    </row>
    <row r="39" spans="1:11" ht="30" x14ac:dyDescent="0.25">
      <c r="A39" s="150">
        <v>36</v>
      </c>
      <c r="B39" s="151" t="s">
        <v>353</v>
      </c>
      <c r="C39" s="152" t="s">
        <v>354</v>
      </c>
      <c r="D39" s="153" t="s">
        <v>374</v>
      </c>
      <c r="E39" s="153" t="s">
        <v>338</v>
      </c>
      <c r="F39" s="154">
        <v>44441</v>
      </c>
      <c r="G39" s="154"/>
      <c r="H39" s="164">
        <v>6</v>
      </c>
      <c r="I39" s="154"/>
      <c r="J39" s="154" t="s">
        <v>360</v>
      </c>
      <c r="K39" s="155" t="s">
        <v>114</v>
      </c>
    </row>
    <row r="40" spans="1:11" ht="30" x14ac:dyDescent="0.25">
      <c r="A40" s="150">
        <v>37</v>
      </c>
      <c r="B40" s="151" t="s">
        <v>361</v>
      </c>
      <c r="C40" s="152" t="s">
        <v>362</v>
      </c>
      <c r="D40" s="153" t="s">
        <v>374</v>
      </c>
      <c r="E40" s="153" t="s">
        <v>338</v>
      </c>
      <c r="F40" s="154">
        <v>44460</v>
      </c>
      <c r="G40" s="154"/>
      <c r="H40" s="164">
        <v>3</v>
      </c>
      <c r="I40" s="154"/>
      <c r="J40" s="154"/>
      <c r="K40" s="155" t="s">
        <v>114</v>
      </c>
    </row>
    <row r="41" spans="1:11" ht="30" x14ac:dyDescent="0.25">
      <c r="A41" s="150">
        <v>38</v>
      </c>
      <c r="B41" s="151" t="s">
        <v>363</v>
      </c>
      <c r="C41" s="152" t="s">
        <v>364</v>
      </c>
      <c r="D41" s="153" t="s">
        <v>157</v>
      </c>
      <c r="E41" s="153" t="s">
        <v>335</v>
      </c>
      <c r="F41" s="154">
        <v>44371</v>
      </c>
      <c r="G41" s="154">
        <v>44467</v>
      </c>
      <c r="H41" s="164"/>
      <c r="I41" s="154"/>
      <c r="J41" s="154"/>
      <c r="K41" s="155" t="s">
        <v>114</v>
      </c>
    </row>
    <row r="42" spans="1:11" ht="30" x14ac:dyDescent="0.25">
      <c r="A42" s="150">
        <v>39</v>
      </c>
      <c r="B42" s="151" t="s">
        <v>369</v>
      </c>
      <c r="C42" s="152" t="s">
        <v>368</v>
      </c>
      <c r="D42" s="153" t="s">
        <v>374</v>
      </c>
      <c r="E42" s="153" t="s">
        <v>338</v>
      </c>
      <c r="F42" s="154">
        <v>44470</v>
      </c>
      <c r="G42" s="154">
        <v>44488</v>
      </c>
      <c r="H42" s="164" t="s">
        <v>375</v>
      </c>
      <c r="I42" s="154"/>
      <c r="J42" s="154"/>
      <c r="K42" s="155" t="s">
        <v>114</v>
      </c>
    </row>
    <row r="43" spans="1:11" x14ac:dyDescent="0.25">
      <c r="A43" s="150">
        <v>40</v>
      </c>
      <c r="B43" s="151" t="s">
        <v>370</v>
      </c>
      <c r="C43" s="152" t="s">
        <v>371</v>
      </c>
      <c r="D43" s="153" t="s">
        <v>374</v>
      </c>
      <c r="E43" s="153" t="s">
        <v>338</v>
      </c>
      <c r="F43" s="154">
        <v>44457</v>
      </c>
      <c r="G43" s="154">
        <v>44473</v>
      </c>
      <c r="H43" s="164">
        <v>3</v>
      </c>
      <c r="I43" s="154"/>
      <c r="J43" s="154"/>
      <c r="K43" s="155" t="s">
        <v>114</v>
      </c>
    </row>
    <row r="44" spans="1:11" ht="30" x14ac:dyDescent="0.25">
      <c r="A44" s="150">
        <v>41</v>
      </c>
      <c r="B44" s="151" t="s">
        <v>372</v>
      </c>
      <c r="C44" s="152" t="s">
        <v>373</v>
      </c>
      <c r="D44" s="153" t="s">
        <v>374</v>
      </c>
      <c r="E44" s="153" t="s">
        <v>338</v>
      </c>
      <c r="F44" s="154">
        <v>44477</v>
      </c>
      <c r="G44" s="154">
        <v>44489</v>
      </c>
      <c r="H44" s="164">
        <v>6</v>
      </c>
      <c r="I44" s="154"/>
      <c r="J44" s="154"/>
      <c r="K44" s="155" t="s">
        <v>114</v>
      </c>
    </row>
    <row r="45" spans="1:11" x14ac:dyDescent="0.25">
      <c r="A45" s="150">
        <v>42</v>
      </c>
      <c r="B45" s="151" t="s">
        <v>376</v>
      </c>
      <c r="C45" s="152" t="s">
        <v>377</v>
      </c>
      <c r="D45" s="153" t="s">
        <v>157</v>
      </c>
      <c r="E45" s="153" t="s">
        <v>378</v>
      </c>
      <c r="F45" s="154">
        <v>44484</v>
      </c>
      <c r="G45" s="154">
        <v>44489</v>
      </c>
      <c r="H45" s="164">
        <v>6</v>
      </c>
      <c r="I45" s="154"/>
      <c r="J45" s="154">
        <v>44536</v>
      </c>
      <c r="K45" s="155" t="s">
        <v>114</v>
      </c>
    </row>
    <row r="46" spans="1:11" x14ac:dyDescent="0.25">
      <c r="A46" s="150">
        <v>43</v>
      </c>
      <c r="B46" s="151" t="s">
        <v>379</v>
      </c>
      <c r="C46" s="152" t="s">
        <v>380</v>
      </c>
      <c r="D46" s="153" t="s">
        <v>374</v>
      </c>
      <c r="E46" s="153" t="s">
        <v>381</v>
      </c>
      <c r="F46" s="154">
        <v>44491</v>
      </c>
      <c r="G46" s="154">
        <v>44495</v>
      </c>
      <c r="H46" s="164">
        <v>12</v>
      </c>
      <c r="I46" s="154"/>
      <c r="J46" s="154"/>
      <c r="K46" s="155" t="s">
        <v>114</v>
      </c>
    </row>
    <row r="47" spans="1:11" ht="15" customHeight="1" x14ac:dyDescent="0.25">
      <c r="A47" s="150">
        <v>44</v>
      </c>
      <c r="B47" s="151" t="s">
        <v>382</v>
      </c>
      <c r="C47" s="152" t="s">
        <v>383</v>
      </c>
      <c r="D47" s="153" t="s">
        <v>157</v>
      </c>
      <c r="E47" s="153" t="s">
        <v>335</v>
      </c>
      <c r="F47" s="154">
        <v>44371</v>
      </c>
      <c r="G47" s="154">
        <v>44495</v>
      </c>
      <c r="H47" s="164">
        <v>14</v>
      </c>
      <c r="I47" s="154"/>
      <c r="J47" s="154">
        <v>44529</v>
      </c>
      <c r="K47" s="155" t="s">
        <v>114</v>
      </c>
    </row>
    <row r="48" spans="1:11" ht="30" x14ac:dyDescent="0.25">
      <c r="A48" s="150">
        <v>45</v>
      </c>
      <c r="B48" s="151" t="s">
        <v>384</v>
      </c>
      <c r="C48" s="152" t="s">
        <v>385</v>
      </c>
      <c r="D48" s="153" t="s">
        <v>157</v>
      </c>
      <c r="E48" s="153" t="s">
        <v>378</v>
      </c>
      <c r="F48" s="154">
        <v>44488</v>
      </c>
      <c r="G48" s="154">
        <v>44495</v>
      </c>
      <c r="H48" s="164">
        <v>3</v>
      </c>
      <c r="I48" s="154"/>
      <c r="J48" s="154"/>
      <c r="K48" s="155" t="s">
        <v>114</v>
      </c>
    </row>
    <row r="49" spans="1:11" x14ac:dyDescent="0.25">
      <c r="A49" s="150">
        <v>46</v>
      </c>
      <c r="B49" s="151" t="s">
        <v>387</v>
      </c>
      <c r="C49" s="152" t="s">
        <v>386</v>
      </c>
      <c r="D49" s="153" t="s">
        <v>374</v>
      </c>
      <c r="E49" s="153" t="s">
        <v>381</v>
      </c>
      <c r="F49" s="154">
        <v>44501</v>
      </c>
      <c r="G49" s="154">
        <v>44503</v>
      </c>
      <c r="H49" s="164">
        <v>12</v>
      </c>
      <c r="I49" s="154"/>
      <c r="J49" s="154"/>
      <c r="K49" s="155" t="s">
        <v>114</v>
      </c>
    </row>
    <row r="50" spans="1:11" x14ac:dyDescent="0.25">
      <c r="A50" s="150">
        <v>47</v>
      </c>
      <c r="B50" s="151" t="s">
        <v>388</v>
      </c>
      <c r="C50" s="152" t="s">
        <v>389</v>
      </c>
      <c r="D50" s="153" t="s">
        <v>157</v>
      </c>
      <c r="E50" s="153" t="s">
        <v>378</v>
      </c>
      <c r="F50" s="154">
        <v>44529</v>
      </c>
      <c r="G50" s="154">
        <v>44537</v>
      </c>
      <c r="H50" s="164">
        <v>8</v>
      </c>
      <c r="I50" s="154"/>
      <c r="J50" s="154">
        <v>44578</v>
      </c>
      <c r="K50" s="155" t="s">
        <v>114</v>
      </c>
    </row>
    <row r="51" spans="1:11" x14ac:dyDescent="0.25">
      <c r="A51" s="181">
        <v>48</v>
      </c>
      <c r="B51" s="182" t="s">
        <v>390</v>
      </c>
      <c r="C51" s="183" t="s">
        <v>391</v>
      </c>
      <c r="D51" s="184" t="s">
        <v>374</v>
      </c>
      <c r="E51" s="184" t="s">
        <v>338</v>
      </c>
      <c r="F51" s="185" t="s">
        <v>392</v>
      </c>
      <c r="G51" s="185"/>
      <c r="H51" s="186"/>
      <c r="I51" s="185"/>
      <c r="J51" s="185"/>
      <c r="K51" s="187" t="s">
        <v>401</v>
      </c>
    </row>
    <row r="52" spans="1:11" x14ac:dyDescent="0.25">
      <c r="A52" s="150">
        <v>49</v>
      </c>
      <c r="B52" s="151" t="s">
        <v>393</v>
      </c>
      <c r="C52" s="152" t="s">
        <v>394</v>
      </c>
      <c r="D52" s="153" t="s">
        <v>157</v>
      </c>
      <c r="E52" s="153" t="s">
        <v>378</v>
      </c>
      <c r="F52" s="154">
        <v>44547</v>
      </c>
      <c r="G52" s="154"/>
      <c r="H52" s="164">
        <v>12</v>
      </c>
      <c r="I52" s="154"/>
      <c r="J52" s="154">
        <v>44568</v>
      </c>
      <c r="K52" s="155" t="s">
        <v>114</v>
      </c>
    </row>
    <row r="53" spans="1:11" x14ac:dyDescent="0.25">
      <c r="A53" s="150">
        <v>50</v>
      </c>
      <c r="B53" s="151" t="s">
        <v>395</v>
      </c>
      <c r="C53" s="152" t="s">
        <v>396</v>
      </c>
      <c r="D53" s="153" t="s">
        <v>374</v>
      </c>
      <c r="E53" s="153" t="s">
        <v>381</v>
      </c>
      <c r="F53" s="154">
        <v>44572</v>
      </c>
      <c r="G53" s="154">
        <v>44572</v>
      </c>
      <c r="H53" s="164">
        <v>8</v>
      </c>
      <c r="I53" s="154"/>
      <c r="J53" s="154"/>
      <c r="K53" s="155" t="s">
        <v>114</v>
      </c>
    </row>
    <row r="54" spans="1:11" x14ac:dyDescent="0.25">
      <c r="A54" s="150">
        <v>51</v>
      </c>
      <c r="B54" s="151" t="s">
        <v>397</v>
      </c>
      <c r="C54" s="152" t="s">
        <v>398</v>
      </c>
      <c r="D54" s="153" t="s">
        <v>374</v>
      </c>
      <c r="E54" s="153" t="s">
        <v>381</v>
      </c>
      <c r="F54" s="154">
        <v>44529</v>
      </c>
      <c r="G54" s="154">
        <v>44572</v>
      </c>
      <c r="H54" s="164">
        <v>50</v>
      </c>
      <c r="I54" s="154"/>
      <c r="J54" s="154"/>
      <c r="K54" s="155" t="s">
        <v>114</v>
      </c>
    </row>
    <row r="55" spans="1:11" x14ac:dyDescent="0.25">
      <c r="A55" s="150">
        <v>52</v>
      </c>
      <c r="B55" s="151" t="s">
        <v>399</v>
      </c>
      <c r="C55" s="152" t="s">
        <v>400</v>
      </c>
      <c r="D55" s="153" t="s">
        <v>374</v>
      </c>
      <c r="E55" s="153" t="s">
        <v>381</v>
      </c>
      <c r="F55" s="154">
        <v>44882</v>
      </c>
      <c r="G55" s="154">
        <v>44882</v>
      </c>
      <c r="H55" s="164">
        <v>5</v>
      </c>
      <c r="I55" s="154"/>
      <c r="J55" s="154"/>
      <c r="K55" s="155" t="s">
        <v>114</v>
      </c>
    </row>
    <row r="56" spans="1:11" ht="30" x14ac:dyDescent="0.25">
      <c r="A56" s="150">
        <v>53</v>
      </c>
      <c r="B56" s="151" t="s">
        <v>406</v>
      </c>
      <c r="C56" s="152" t="s">
        <v>407</v>
      </c>
      <c r="D56" s="153" t="s">
        <v>374</v>
      </c>
      <c r="E56" s="153" t="s">
        <v>381</v>
      </c>
      <c r="F56" s="154"/>
      <c r="G56" s="154"/>
      <c r="H56" s="164">
        <v>20</v>
      </c>
      <c r="I56" s="154"/>
      <c r="J56" s="154"/>
      <c r="K56" s="155" t="s">
        <v>114</v>
      </c>
    </row>
    <row r="57" spans="1:11" ht="15" customHeight="1" x14ac:dyDescent="0.25">
      <c r="A57" s="150">
        <v>54</v>
      </c>
      <c r="B57" s="151" t="s">
        <v>410</v>
      </c>
      <c r="C57" s="152" t="s">
        <v>411</v>
      </c>
      <c r="D57" s="153" t="s">
        <v>374</v>
      </c>
      <c r="E57" s="153" t="s">
        <v>381</v>
      </c>
      <c r="F57" s="154">
        <v>44599</v>
      </c>
      <c r="G57" s="154">
        <v>44606</v>
      </c>
      <c r="H57" s="164">
        <v>41</v>
      </c>
      <c r="I57" s="154"/>
      <c r="J57" s="154"/>
      <c r="K57" s="155" t="s">
        <v>114</v>
      </c>
    </row>
    <row r="58" spans="1:11" x14ac:dyDescent="0.25">
      <c r="A58" s="181">
        <v>55</v>
      </c>
      <c r="B58" s="182" t="s">
        <v>412</v>
      </c>
      <c r="C58" s="183" t="s">
        <v>413</v>
      </c>
      <c r="D58" s="184" t="s">
        <v>157</v>
      </c>
      <c r="E58" s="184" t="s">
        <v>378</v>
      </c>
      <c r="F58" s="185">
        <v>44496</v>
      </c>
      <c r="G58" s="185">
        <v>44622</v>
      </c>
      <c r="H58" s="186">
        <v>5</v>
      </c>
      <c r="I58" s="185"/>
      <c r="J58" s="185"/>
      <c r="K58" s="187" t="s">
        <v>401</v>
      </c>
    </row>
    <row r="59" spans="1:11" x14ac:dyDescent="0.25">
      <c r="A59" s="181">
        <v>56</v>
      </c>
      <c r="B59" s="182" t="s">
        <v>414</v>
      </c>
      <c r="C59" s="183" t="s">
        <v>415</v>
      </c>
      <c r="D59" s="184" t="s">
        <v>157</v>
      </c>
      <c r="E59" s="184" t="s">
        <v>39</v>
      </c>
      <c r="F59" s="185">
        <v>44624</v>
      </c>
      <c r="G59" s="185"/>
      <c r="H59" s="186">
        <v>45</v>
      </c>
      <c r="I59" s="185"/>
      <c r="J59" s="185"/>
      <c r="K59" s="187" t="s">
        <v>401</v>
      </c>
    </row>
    <row r="60" spans="1:11" x14ac:dyDescent="0.25">
      <c r="A60" s="150">
        <v>57</v>
      </c>
      <c r="B60" s="151" t="s">
        <v>416</v>
      </c>
      <c r="C60" s="152" t="s">
        <v>417</v>
      </c>
      <c r="D60" s="153" t="s">
        <v>157</v>
      </c>
      <c r="E60" s="153" t="s">
        <v>378</v>
      </c>
      <c r="F60" s="154">
        <v>44582</v>
      </c>
      <c r="G60" s="154">
        <v>44630</v>
      </c>
      <c r="H60" s="164">
        <v>45</v>
      </c>
      <c r="I60" s="154"/>
      <c r="J60" s="154"/>
      <c r="K60" s="155" t="s">
        <v>114</v>
      </c>
    </row>
    <row r="61" spans="1:11" x14ac:dyDescent="0.25">
      <c r="A61" s="13">
        <v>58</v>
      </c>
      <c r="B61" s="31" t="s">
        <v>418</v>
      </c>
      <c r="C61" s="5" t="s">
        <v>420</v>
      </c>
      <c r="D61" s="9" t="s">
        <v>374</v>
      </c>
      <c r="E61" s="9" t="s">
        <v>419</v>
      </c>
      <c r="F61" s="16">
        <v>44571</v>
      </c>
      <c r="G61" s="16">
        <v>44596</v>
      </c>
      <c r="H61" s="163">
        <v>15</v>
      </c>
      <c r="I61" s="16"/>
      <c r="J61" s="16"/>
      <c r="K61" s="23" t="s">
        <v>211</v>
      </c>
    </row>
    <row r="62" spans="1:11" x14ac:dyDescent="0.25">
      <c r="A62" s="171">
        <v>59</v>
      </c>
      <c r="B62" s="172" t="s">
        <v>430</v>
      </c>
      <c r="C62" s="173" t="s">
        <v>431</v>
      </c>
      <c r="D62" s="174" t="s">
        <v>157</v>
      </c>
      <c r="E62" s="174" t="s">
        <v>378</v>
      </c>
      <c r="F62" s="175">
        <v>44687</v>
      </c>
      <c r="G62" s="175">
        <v>44692</v>
      </c>
      <c r="H62" s="176">
        <v>10</v>
      </c>
      <c r="I62" s="175"/>
      <c r="J62" s="175"/>
      <c r="K62" s="177" t="s">
        <v>217</v>
      </c>
    </row>
    <row r="63" spans="1:11" x14ac:dyDescent="0.25">
      <c r="A63" s="13">
        <v>60</v>
      </c>
      <c r="B63" s="31" t="s">
        <v>432</v>
      </c>
      <c r="C63" s="5" t="s">
        <v>433</v>
      </c>
      <c r="D63" s="9" t="s">
        <v>157</v>
      </c>
      <c r="E63" s="9" t="s">
        <v>378</v>
      </c>
      <c r="F63" s="16">
        <v>44693</v>
      </c>
      <c r="G63" s="16">
        <v>44692</v>
      </c>
      <c r="H63" s="163">
        <v>20</v>
      </c>
      <c r="I63" s="16"/>
      <c r="J63" s="16"/>
      <c r="K63" s="23" t="s">
        <v>211</v>
      </c>
    </row>
    <row r="64" spans="1:11" x14ac:dyDescent="0.25">
      <c r="A64" s="13">
        <v>61</v>
      </c>
      <c r="B64" s="31" t="s">
        <v>434</v>
      </c>
      <c r="C64" s="5" t="s">
        <v>435</v>
      </c>
      <c r="D64" s="9" t="s">
        <v>157</v>
      </c>
      <c r="E64" s="9" t="s">
        <v>378</v>
      </c>
      <c r="F64" s="16">
        <v>44749</v>
      </c>
      <c r="G64" s="16">
        <v>44749</v>
      </c>
      <c r="H64" s="163">
        <v>12</v>
      </c>
      <c r="I64" s="16"/>
      <c r="J64" s="16"/>
      <c r="K64" s="23" t="s">
        <v>188</v>
      </c>
    </row>
    <row r="65" spans="1:11" x14ac:dyDescent="0.25">
      <c r="A65" s="13">
        <v>62</v>
      </c>
      <c r="B65" s="31"/>
      <c r="C65" s="5"/>
      <c r="D65" s="9"/>
      <c r="E65" s="9"/>
      <c r="F65" s="16"/>
      <c r="G65" s="16"/>
      <c r="H65" s="163"/>
      <c r="I65" s="16"/>
      <c r="J65" s="16"/>
      <c r="K65" s="23"/>
    </row>
    <row r="66" spans="1:11" x14ac:dyDescent="0.25">
      <c r="A66" s="13">
        <v>63</v>
      </c>
      <c r="B66" s="31"/>
      <c r="C66" s="5"/>
      <c r="D66" s="9"/>
      <c r="E66" s="9"/>
      <c r="F66" s="16"/>
      <c r="G66" s="16"/>
      <c r="H66" s="163"/>
      <c r="I66" s="16"/>
      <c r="J66" s="16"/>
      <c r="K66" s="23"/>
    </row>
    <row r="67" spans="1:11" x14ac:dyDescent="0.25">
      <c r="A67" s="13">
        <v>64</v>
      </c>
      <c r="B67" s="31"/>
      <c r="C67" s="5"/>
      <c r="D67" s="9"/>
      <c r="E67" s="9"/>
      <c r="F67" s="16"/>
      <c r="G67" s="16"/>
      <c r="H67" s="163"/>
      <c r="I67" s="16"/>
      <c r="J67" s="16"/>
      <c r="K67" s="23"/>
    </row>
    <row r="68" spans="1:11" x14ac:dyDescent="0.25">
      <c r="A68" s="13">
        <v>65</v>
      </c>
      <c r="B68" s="31"/>
      <c r="C68" s="5"/>
      <c r="D68" s="9"/>
      <c r="E68" s="9"/>
      <c r="F68" s="16"/>
      <c r="G68" s="16"/>
      <c r="H68" s="163"/>
      <c r="I68" s="16"/>
      <c r="J68" s="16"/>
      <c r="K68" s="23"/>
    </row>
    <row r="69" spans="1:11" ht="14.25" customHeight="1" x14ac:dyDescent="0.25">
      <c r="A69" s="14"/>
      <c r="B69" s="21"/>
      <c r="C69" s="6"/>
      <c r="D69" s="10"/>
      <c r="E69" s="10"/>
      <c r="F69" s="17"/>
      <c r="G69" s="17"/>
      <c r="H69" s="179"/>
      <c r="I69" s="17"/>
      <c r="J69" s="17"/>
      <c r="K69" s="27"/>
    </row>
    <row r="70" spans="1:11" x14ac:dyDescent="0.25">
      <c r="A70" s="14"/>
      <c r="B70" s="21"/>
      <c r="C70" s="6"/>
      <c r="D70" s="10"/>
      <c r="E70" s="10"/>
      <c r="F70" s="17"/>
      <c r="G70" s="17"/>
      <c r="H70" s="179"/>
      <c r="I70" s="17"/>
      <c r="J70" s="17"/>
      <c r="K70" s="27"/>
    </row>
    <row r="72" spans="1:11" x14ac:dyDescent="0.25">
      <c r="A72" s="206" t="s">
        <v>55</v>
      </c>
      <c r="B72" s="206"/>
      <c r="C72" s="206"/>
      <c r="D72" s="206"/>
      <c r="E72" s="206"/>
      <c r="F72" s="206"/>
      <c r="G72" s="206"/>
      <c r="H72" s="206"/>
      <c r="I72" s="206"/>
      <c r="J72" s="206"/>
      <c r="K72" s="206"/>
    </row>
    <row r="73" spans="1:11" ht="15.75" thickBot="1" x14ac:dyDescent="0.3">
      <c r="A73" s="207"/>
      <c r="B73" s="207"/>
      <c r="C73" s="207"/>
      <c r="D73" s="207"/>
      <c r="E73" s="207"/>
      <c r="F73" s="207"/>
      <c r="G73" s="207"/>
      <c r="H73" s="207"/>
      <c r="I73" s="207"/>
      <c r="J73" s="207"/>
      <c r="K73" s="207"/>
    </row>
    <row r="74" spans="1:11" x14ac:dyDescent="0.25">
      <c r="A74" s="12">
        <v>1</v>
      </c>
      <c r="B74" s="30"/>
      <c r="C74" s="4"/>
      <c r="D74" s="8"/>
      <c r="E74" s="8"/>
      <c r="F74" s="15"/>
      <c r="G74" s="15"/>
      <c r="H74" s="162"/>
      <c r="I74" s="15"/>
      <c r="J74" s="15"/>
      <c r="K74" s="23"/>
    </row>
    <row r="75" spans="1:11" x14ac:dyDescent="0.25">
      <c r="A75" s="13">
        <v>2</v>
      </c>
      <c r="B75" s="30"/>
      <c r="C75" s="4"/>
      <c r="D75" s="8"/>
      <c r="E75" s="9"/>
      <c r="F75" s="16"/>
      <c r="G75" s="16"/>
      <c r="H75" s="163"/>
      <c r="I75" s="16"/>
      <c r="J75" s="16"/>
      <c r="K75" s="23"/>
    </row>
    <row r="76" spans="1:11" x14ac:dyDescent="0.25">
      <c r="A76" s="13">
        <v>3</v>
      </c>
      <c r="B76" s="31" t="s">
        <v>193</v>
      </c>
      <c r="C76" s="5" t="s">
        <v>57</v>
      </c>
      <c r="D76" s="9" t="s">
        <v>58</v>
      </c>
      <c r="E76" s="9" t="s">
        <v>20</v>
      </c>
      <c r="F76" s="16">
        <v>44057</v>
      </c>
      <c r="G76" s="16"/>
      <c r="H76" s="163"/>
      <c r="I76" s="16">
        <v>44060</v>
      </c>
      <c r="J76" s="16"/>
      <c r="K76" s="23" t="s">
        <v>21</v>
      </c>
    </row>
    <row r="77" spans="1:11" x14ac:dyDescent="0.25">
      <c r="A77" s="13">
        <v>4</v>
      </c>
      <c r="B77" s="31" t="s">
        <v>194</v>
      </c>
      <c r="C77" s="5" t="s">
        <v>59</v>
      </c>
      <c r="D77" s="9" t="s">
        <v>58</v>
      </c>
      <c r="E77" s="9" t="s">
        <v>20</v>
      </c>
      <c r="F77" s="16">
        <v>44068</v>
      </c>
      <c r="G77" s="16"/>
      <c r="H77" s="163"/>
      <c r="I77" s="16">
        <v>44077</v>
      </c>
      <c r="J77" s="16"/>
      <c r="K77" s="23" t="s">
        <v>31</v>
      </c>
    </row>
    <row r="78" spans="1:11" x14ac:dyDescent="0.25">
      <c r="A78" s="13">
        <v>5</v>
      </c>
      <c r="B78" s="31" t="s">
        <v>195</v>
      </c>
      <c r="C78" s="5" t="s">
        <v>192</v>
      </c>
      <c r="D78" s="9" t="s">
        <v>58</v>
      </c>
      <c r="E78" s="9" t="s">
        <v>20</v>
      </c>
      <c r="F78" s="16">
        <v>44182</v>
      </c>
      <c r="G78" s="15"/>
      <c r="H78" s="162"/>
      <c r="I78" s="15"/>
      <c r="J78" s="15"/>
      <c r="K78" s="23" t="s">
        <v>188</v>
      </c>
    </row>
    <row r="79" spans="1:11" x14ac:dyDescent="0.25">
      <c r="A79" s="13">
        <v>6</v>
      </c>
      <c r="B79" s="31" t="s">
        <v>196</v>
      </c>
      <c r="C79" s="5" t="s">
        <v>197</v>
      </c>
      <c r="D79" s="9" t="s">
        <v>198</v>
      </c>
      <c r="E79" s="9" t="s">
        <v>141</v>
      </c>
      <c r="F79" s="16">
        <v>44195</v>
      </c>
      <c r="G79" s="16"/>
      <c r="H79" s="163"/>
      <c r="I79" s="16">
        <v>44195</v>
      </c>
      <c r="J79" s="16"/>
      <c r="K79" s="23" t="s">
        <v>21</v>
      </c>
    </row>
    <row r="80" spans="1:11" ht="30" x14ac:dyDescent="0.25">
      <c r="A80" s="13">
        <v>7</v>
      </c>
      <c r="B80" s="31" t="s">
        <v>205</v>
      </c>
      <c r="C80" s="5" t="s">
        <v>206</v>
      </c>
      <c r="D80" s="9" t="s">
        <v>140</v>
      </c>
      <c r="E80" s="9" t="s">
        <v>141</v>
      </c>
      <c r="F80" s="16">
        <v>44203</v>
      </c>
      <c r="G80" s="16"/>
      <c r="H80" s="163"/>
      <c r="I80" s="16"/>
      <c r="J80" s="16"/>
      <c r="K80" s="23" t="s">
        <v>189</v>
      </c>
    </row>
    <row r="81" spans="1:11" x14ac:dyDescent="0.25">
      <c r="A81" s="13">
        <v>8</v>
      </c>
      <c r="B81" s="31" t="s">
        <v>315</v>
      </c>
      <c r="C81" s="5" t="s">
        <v>314</v>
      </c>
      <c r="D81" s="9" t="s">
        <v>316</v>
      </c>
      <c r="E81" s="9" t="s">
        <v>141</v>
      </c>
      <c r="F81" s="16">
        <v>44357</v>
      </c>
      <c r="G81" s="16">
        <v>44364</v>
      </c>
      <c r="H81" s="163"/>
      <c r="I81" s="16"/>
      <c r="J81" s="16"/>
      <c r="K81" s="23" t="s">
        <v>188</v>
      </c>
    </row>
    <row r="82" spans="1:11" x14ac:dyDescent="0.25">
      <c r="A82" s="13">
        <v>9</v>
      </c>
      <c r="B82" s="31" t="s">
        <v>317</v>
      </c>
      <c r="C82" s="5" t="s">
        <v>318</v>
      </c>
      <c r="D82" s="9" t="s">
        <v>58</v>
      </c>
      <c r="E82" s="9" t="s">
        <v>141</v>
      </c>
      <c r="F82" s="16">
        <v>44364</v>
      </c>
      <c r="G82" s="16">
        <v>44385</v>
      </c>
      <c r="H82" s="163"/>
      <c r="I82" s="16"/>
      <c r="J82" s="16"/>
      <c r="K82" s="23" t="s">
        <v>21</v>
      </c>
    </row>
    <row r="83" spans="1:11" ht="30" x14ac:dyDescent="0.25">
      <c r="A83" s="13">
        <v>10</v>
      </c>
      <c r="B83" s="31" t="s">
        <v>319</v>
      </c>
      <c r="C83" s="5" t="s">
        <v>328</v>
      </c>
      <c r="D83" s="9" t="s">
        <v>140</v>
      </c>
      <c r="E83" s="9" t="s">
        <v>20</v>
      </c>
      <c r="F83" s="16">
        <v>44369</v>
      </c>
      <c r="G83" s="16">
        <v>44370</v>
      </c>
      <c r="H83" s="163"/>
      <c r="I83" s="16"/>
      <c r="J83" s="16">
        <v>44469</v>
      </c>
      <c r="K83" s="23" t="s">
        <v>329</v>
      </c>
    </row>
    <row r="84" spans="1:11" x14ac:dyDescent="0.25">
      <c r="A84" s="13">
        <v>11</v>
      </c>
      <c r="B84" s="31" t="s">
        <v>321</v>
      </c>
      <c r="C84" s="5" t="s">
        <v>322</v>
      </c>
      <c r="D84" s="9" t="s">
        <v>58</v>
      </c>
      <c r="E84" s="9" t="s">
        <v>20</v>
      </c>
      <c r="F84" s="16">
        <v>44366</v>
      </c>
      <c r="G84" s="16">
        <v>44370</v>
      </c>
      <c r="H84" s="163"/>
      <c r="I84" s="16"/>
      <c r="J84" s="16">
        <v>44441</v>
      </c>
      <c r="K84" s="23" t="s">
        <v>329</v>
      </c>
    </row>
    <row r="85" spans="1:11" x14ac:dyDescent="0.25">
      <c r="A85" s="13">
        <v>12</v>
      </c>
      <c r="B85" s="31" t="s">
        <v>326</v>
      </c>
      <c r="C85" s="5" t="s">
        <v>327</v>
      </c>
      <c r="D85" s="9" t="s">
        <v>58</v>
      </c>
      <c r="E85" s="9" t="s">
        <v>20</v>
      </c>
      <c r="F85" s="16">
        <v>44366</v>
      </c>
      <c r="G85" s="16">
        <v>44375</v>
      </c>
      <c r="H85" s="163"/>
      <c r="I85" s="16"/>
      <c r="J85" s="16"/>
      <c r="K85" s="23" t="s">
        <v>188</v>
      </c>
    </row>
    <row r="86" spans="1:11" x14ac:dyDescent="0.25">
      <c r="A86" s="13">
        <v>13</v>
      </c>
      <c r="B86" s="31" t="s">
        <v>339</v>
      </c>
      <c r="C86" s="5" t="s">
        <v>340</v>
      </c>
      <c r="D86" s="9" t="s">
        <v>341</v>
      </c>
      <c r="E86" s="9" t="s">
        <v>141</v>
      </c>
      <c r="F86" s="16">
        <v>44399</v>
      </c>
      <c r="G86" s="16">
        <v>44402</v>
      </c>
      <c r="H86" s="163"/>
      <c r="I86" s="16"/>
      <c r="J86" s="16">
        <v>44413</v>
      </c>
      <c r="K86" s="23" t="s">
        <v>329</v>
      </c>
    </row>
    <row r="87" spans="1:11" ht="30" x14ac:dyDescent="0.25">
      <c r="A87" s="13">
        <v>14</v>
      </c>
      <c r="B87" s="31" t="s">
        <v>355</v>
      </c>
      <c r="C87" s="5" t="s">
        <v>356</v>
      </c>
      <c r="D87" s="9" t="s">
        <v>357</v>
      </c>
      <c r="E87" s="9" t="s">
        <v>141</v>
      </c>
      <c r="F87" s="16">
        <v>44441</v>
      </c>
      <c r="G87" s="16"/>
      <c r="H87" s="163"/>
      <c r="I87" s="16"/>
      <c r="J87" s="16"/>
      <c r="K87" s="23" t="s">
        <v>329</v>
      </c>
    </row>
    <row r="88" spans="1:11" ht="30" x14ac:dyDescent="0.25">
      <c r="A88" s="13">
        <v>15</v>
      </c>
      <c r="B88" s="31" t="s">
        <v>359</v>
      </c>
      <c r="C88" s="5" t="s">
        <v>358</v>
      </c>
      <c r="D88" s="9" t="s">
        <v>357</v>
      </c>
      <c r="E88" s="9" t="s">
        <v>141</v>
      </c>
      <c r="F88" s="16">
        <v>44445</v>
      </c>
      <c r="G88" s="16"/>
      <c r="H88" s="163"/>
      <c r="I88" s="16"/>
      <c r="J88" s="16"/>
      <c r="K88" s="23" t="s">
        <v>365</v>
      </c>
    </row>
    <row r="89" spans="1:11" ht="30" x14ac:dyDescent="0.25">
      <c r="A89" s="13">
        <v>16</v>
      </c>
      <c r="B89" s="31" t="s">
        <v>366</v>
      </c>
      <c r="C89" s="5" t="s">
        <v>367</v>
      </c>
      <c r="D89" s="9" t="s">
        <v>357</v>
      </c>
      <c r="E89" s="9" t="s">
        <v>141</v>
      </c>
      <c r="F89" s="16">
        <v>44468</v>
      </c>
      <c r="G89" s="16"/>
      <c r="H89" s="163"/>
      <c r="I89" s="16"/>
      <c r="J89" s="16"/>
      <c r="K89" s="23" t="s">
        <v>329</v>
      </c>
    </row>
    <row r="90" spans="1:11" x14ac:dyDescent="0.25">
      <c r="A90" s="13">
        <v>17</v>
      </c>
      <c r="B90" s="31" t="s">
        <v>402</v>
      </c>
      <c r="C90" s="5" t="s">
        <v>403</v>
      </c>
      <c r="D90" s="9" t="s">
        <v>357</v>
      </c>
      <c r="E90" s="9" t="s">
        <v>20</v>
      </c>
      <c r="F90" s="16">
        <v>44588</v>
      </c>
      <c r="G90" s="16"/>
      <c r="H90" s="163"/>
      <c r="I90" s="16"/>
      <c r="J90" s="16"/>
      <c r="K90" s="23" t="s">
        <v>329</v>
      </c>
    </row>
    <row r="91" spans="1:11" ht="30" x14ac:dyDescent="0.25">
      <c r="A91" s="13">
        <v>18</v>
      </c>
      <c r="B91" s="31" t="s">
        <v>404</v>
      </c>
      <c r="C91" s="5" t="s">
        <v>405</v>
      </c>
      <c r="D91" s="9" t="s">
        <v>357</v>
      </c>
      <c r="E91" s="9" t="s">
        <v>20</v>
      </c>
      <c r="F91" s="16">
        <v>44579</v>
      </c>
      <c r="G91" s="16">
        <v>44595</v>
      </c>
      <c r="H91" s="163">
        <v>9</v>
      </c>
      <c r="I91" s="16">
        <v>44606</v>
      </c>
      <c r="J91" s="16"/>
      <c r="K91" s="23" t="s">
        <v>329</v>
      </c>
    </row>
    <row r="92" spans="1:11" ht="30" x14ac:dyDescent="0.25">
      <c r="A92" s="13">
        <v>19</v>
      </c>
      <c r="B92" s="31" t="s">
        <v>408</v>
      </c>
      <c r="C92" s="5" t="s">
        <v>409</v>
      </c>
      <c r="D92" s="9" t="s">
        <v>140</v>
      </c>
      <c r="E92" s="9" t="s">
        <v>20</v>
      </c>
      <c r="F92" s="16">
        <v>44603</v>
      </c>
      <c r="G92" s="16">
        <v>44606</v>
      </c>
      <c r="H92" s="163">
        <v>3</v>
      </c>
      <c r="I92" s="16">
        <v>44607</v>
      </c>
      <c r="J92" s="16"/>
      <c r="K92" s="23" t="s">
        <v>329</v>
      </c>
    </row>
    <row r="93" spans="1:11" x14ac:dyDescent="0.25">
      <c r="A93" s="13">
        <v>20</v>
      </c>
      <c r="B93" s="31" t="s">
        <v>427</v>
      </c>
      <c r="C93" s="5" t="s">
        <v>428</v>
      </c>
      <c r="D93" s="9" t="s">
        <v>429</v>
      </c>
      <c r="E93" s="9" t="s">
        <v>141</v>
      </c>
      <c r="F93" s="16">
        <v>44659</v>
      </c>
      <c r="G93" s="16">
        <v>44673</v>
      </c>
      <c r="H93" s="163">
        <v>6</v>
      </c>
      <c r="I93" s="16"/>
      <c r="J93" s="16"/>
      <c r="K93" s="23" t="s">
        <v>188</v>
      </c>
    </row>
    <row r="94" spans="1:11" x14ac:dyDescent="0.25">
      <c r="A94" s="13">
        <v>21</v>
      </c>
      <c r="B94" s="31"/>
      <c r="C94" s="5"/>
      <c r="D94" s="9"/>
      <c r="E94" s="9"/>
      <c r="F94" s="16"/>
      <c r="G94" s="16"/>
      <c r="H94" s="163"/>
      <c r="I94" s="16"/>
      <c r="J94" s="16"/>
      <c r="K94" s="23"/>
    </row>
    <row r="95" spans="1:11" x14ac:dyDescent="0.25">
      <c r="A95" s="13">
        <v>22</v>
      </c>
      <c r="B95" s="31"/>
      <c r="C95" s="5"/>
      <c r="D95" s="9"/>
      <c r="E95" s="9"/>
      <c r="F95" s="16"/>
      <c r="G95" s="16"/>
      <c r="H95" s="163"/>
      <c r="I95" s="16"/>
      <c r="J95" s="16"/>
      <c r="K95" s="23"/>
    </row>
    <row r="96" spans="1:11" x14ac:dyDescent="0.25">
      <c r="A96" s="13">
        <v>23</v>
      </c>
      <c r="B96" s="31"/>
      <c r="C96" s="5"/>
      <c r="D96" s="9"/>
      <c r="E96" s="9"/>
      <c r="F96" s="16"/>
      <c r="G96" s="16"/>
      <c r="H96" s="163"/>
      <c r="I96" s="16"/>
      <c r="J96" s="16"/>
      <c r="K96" s="23"/>
    </row>
    <row r="99" spans="1:11" x14ac:dyDescent="0.25">
      <c r="A99" s="206" t="s">
        <v>60</v>
      </c>
      <c r="B99" s="206"/>
      <c r="C99" s="206"/>
      <c r="D99" s="206"/>
      <c r="E99" s="206"/>
      <c r="F99" s="206"/>
      <c r="G99" s="206"/>
      <c r="H99" s="206"/>
      <c r="I99" s="206"/>
      <c r="J99" s="206"/>
      <c r="K99" s="206"/>
    </row>
    <row r="100" spans="1:11" ht="15.75" thickBot="1" x14ac:dyDescent="0.3">
      <c r="A100" s="207"/>
      <c r="B100" s="207"/>
      <c r="C100" s="207"/>
      <c r="D100" s="207"/>
      <c r="E100" s="207"/>
      <c r="F100" s="207"/>
      <c r="G100" s="207"/>
      <c r="H100" s="207"/>
      <c r="I100" s="207"/>
      <c r="J100" s="207"/>
      <c r="K100" s="207"/>
    </row>
    <row r="101" spans="1:11" ht="15.75" thickBot="1" x14ac:dyDescent="0.3">
      <c r="A101" s="11" t="s">
        <v>0</v>
      </c>
      <c r="B101" s="29" t="s">
        <v>54</v>
      </c>
      <c r="C101" s="3" t="s">
        <v>1</v>
      </c>
      <c r="D101" s="7" t="s">
        <v>33</v>
      </c>
      <c r="E101" s="7" t="s">
        <v>19</v>
      </c>
      <c r="F101" s="1" t="s">
        <v>2</v>
      </c>
      <c r="G101" s="1"/>
      <c r="H101" s="169"/>
      <c r="I101" s="1" t="s">
        <v>3</v>
      </c>
      <c r="J101" s="1"/>
      <c r="K101" s="2" t="s">
        <v>5</v>
      </c>
    </row>
    <row r="102" spans="1:11" x14ac:dyDescent="0.25">
      <c r="A102" s="12">
        <v>1</v>
      </c>
      <c r="B102" s="30"/>
      <c r="C102" s="4"/>
      <c r="D102" s="8"/>
      <c r="E102" s="8"/>
      <c r="F102" s="15"/>
      <c r="G102" s="15"/>
      <c r="H102" s="162"/>
      <c r="I102" s="15"/>
      <c r="J102" s="15"/>
      <c r="K102" s="23"/>
    </row>
    <row r="103" spans="1:11" x14ac:dyDescent="0.25">
      <c r="A103" s="13">
        <v>2</v>
      </c>
      <c r="B103" s="30"/>
      <c r="C103" s="4"/>
      <c r="D103" s="8"/>
      <c r="E103" s="9"/>
      <c r="F103" s="16"/>
      <c r="G103" s="16"/>
      <c r="H103" s="163"/>
      <c r="I103" s="16"/>
      <c r="J103" s="16"/>
      <c r="K103" s="23"/>
    </row>
    <row r="104" spans="1:11" x14ac:dyDescent="0.25">
      <c r="A104" s="13">
        <v>3</v>
      </c>
      <c r="B104" s="31"/>
      <c r="C104" s="5"/>
      <c r="D104" s="9"/>
      <c r="E104" s="9"/>
      <c r="F104" s="16"/>
      <c r="G104" s="16"/>
      <c r="H104" s="163"/>
      <c r="I104" s="16"/>
      <c r="J104" s="16"/>
      <c r="K104" s="23"/>
    </row>
    <row r="105" spans="1:11" x14ac:dyDescent="0.25">
      <c r="A105" s="13">
        <v>4</v>
      </c>
      <c r="B105" s="31"/>
      <c r="C105" s="5"/>
      <c r="D105" s="9"/>
      <c r="E105" s="9"/>
      <c r="F105" s="16"/>
      <c r="G105" s="16"/>
      <c r="H105" s="163"/>
      <c r="I105" s="16"/>
      <c r="J105" s="16"/>
      <c r="K105" s="23"/>
    </row>
    <row r="106" spans="1:11" x14ac:dyDescent="0.25">
      <c r="A106" s="13">
        <v>5</v>
      </c>
      <c r="B106" s="31"/>
      <c r="C106" s="5"/>
      <c r="D106" s="9"/>
      <c r="E106" s="9"/>
      <c r="F106" s="16"/>
      <c r="G106" s="15"/>
      <c r="H106" s="162"/>
      <c r="I106" s="15"/>
      <c r="J106" s="15"/>
      <c r="K106" s="23"/>
    </row>
    <row r="107" spans="1:11" x14ac:dyDescent="0.25">
      <c r="A107" s="13">
        <v>6</v>
      </c>
      <c r="B107" s="31"/>
      <c r="C107" s="5"/>
      <c r="D107" s="9"/>
      <c r="E107" s="9"/>
      <c r="F107" s="16"/>
      <c r="G107" s="16"/>
      <c r="H107" s="163"/>
      <c r="I107" s="16"/>
      <c r="J107" s="16"/>
      <c r="K107" s="23"/>
    </row>
    <row r="108" spans="1:11" x14ac:dyDescent="0.25">
      <c r="A108" s="13">
        <v>7</v>
      </c>
      <c r="B108" s="31"/>
      <c r="C108" s="5"/>
      <c r="D108" s="9"/>
      <c r="E108" s="9"/>
      <c r="F108" s="16"/>
      <c r="G108" s="16"/>
      <c r="H108" s="163"/>
      <c r="I108" s="16"/>
      <c r="J108" s="16"/>
      <c r="K108" s="23"/>
    </row>
    <row r="109" spans="1:11" x14ac:dyDescent="0.25">
      <c r="A109" s="13">
        <v>8</v>
      </c>
      <c r="B109" s="31"/>
      <c r="C109" s="5"/>
      <c r="D109" s="9"/>
      <c r="E109" s="9"/>
      <c r="F109" s="16"/>
      <c r="G109" s="16"/>
      <c r="H109" s="163"/>
      <c r="I109" s="16"/>
      <c r="J109" s="16"/>
      <c r="K109" s="23"/>
    </row>
    <row r="110" spans="1:11" x14ac:dyDescent="0.25">
      <c r="A110" s="13">
        <v>9</v>
      </c>
      <c r="B110" s="31"/>
      <c r="C110" s="5"/>
      <c r="D110" s="9"/>
      <c r="E110" s="9"/>
      <c r="F110" s="16"/>
      <c r="G110" s="16"/>
      <c r="H110" s="163"/>
      <c r="I110" s="16"/>
      <c r="J110" s="16"/>
      <c r="K110" s="23"/>
    </row>
    <row r="111" spans="1:11" x14ac:dyDescent="0.25">
      <c r="A111" s="13">
        <v>10</v>
      </c>
      <c r="B111" s="31"/>
      <c r="C111" s="5"/>
      <c r="D111" s="9"/>
      <c r="E111" s="9"/>
      <c r="F111" s="16"/>
      <c r="G111" s="16"/>
      <c r="H111" s="163"/>
      <c r="I111" s="16"/>
      <c r="J111" s="16"/>
      <c r="K111" s="23"/>
    </row>
    <row r="112" spans="1:11" x14ac:dyDescent="0.25">
      <c r="A112" s="13">
        <v>11</v>
      </c>
      <c r="B112" s="31"/>
      <c r="C112" s="5"/>
      <c r="D112" s="9"/>
      <c r="E112" s="9"/>
      <c r="F112" s="16"/>
      <c r="G112" s="16"/>
      <c r="H112" s="163"/>
      <c r="I112" s="16"/>
      <c r="J112" s="16"/>
      <c r="K112" s="23"/>
    </row>
    <row r="113" spans="1:11" x14ac:dyDescent="0.25">
      <c r="A113" s="13">
        <v>12</v>
      </c>
      <c r="B113" s="31"/>
      <c r="C113" s="5"/>
      <c r="D113" s="9"/>
      <c r="E113" s="9"/>
      <c r="F113" s="16"/>
      <c r="G113" s="16"/>
      <c r="H113" s="163"/>
      <c r="I113" s="16"/>
      <c r="J113" s="16"/>
      <c r="K113" s="23"/>
    </row>
    <row r="114" spans="1:11" x14ac:dyDescent="0.25">
      <c r="A114" s="13">
        <v>13</v>
      </c>
      <c r="B114" s="31"/>
      <c r="C114" s="5"/>
      <c r="D114" s="9"/>
      <c r="E114" s="9"/>
      <c r="F114" s="16"/>
      <c r="G114" s="16"/>
      <c r="H114" s="163"/>
      <c r="I114" s="16"/>
      <c r="J114" s="16"/>
      <c r="K114" s="23"/>
    </row>
    <row r="115" spans="1:11" x14ac:dyDescent="0.25">
      <c r="A115" s="13">
        <v>14</v>
      </c>
      <c r="B115" s="31"/>
      <c r="C115" s="5"/>
      <c r="D115" s="9"/>
      <c r="E115" s="9"/>
      <c r="F115" s="16"/>
      <c r="G115" s="16"/>
      <c r="H115" s="163"/>
      <c r="I115" s="16"/>
      <c r="J115" s="16"/>
      <c r="K115" s="23"/>
    </row>
    <row r="116" spans="1:11" x14ac:dyDescent="0.25">
      <c r="A116" s="13">
        <v>15</v>
      </c>
      <c r="B116" s="31"/>
      <c r="C116" s="5"/>
      <c r="D116" s="9"/>
      <c r="E116" s="9"/>
      <c r="F116" s="16"/>
      <c r="G116" s="16"/>
      <c r="H116" s="163"/>
      <c r="I116" s="16"/>
      <c r="J116" s="16"/>
      <c r="K116" s="23"/>
    </row>
  </sheetData>
  <mergeCells count="3">
    <mergeCell ref="A1:K2"/>
    <mergeCell ref="A72:K73"/>
    <mergeCell ref="A99:K100"/>
  </mergeCells>
  <phoneticPr fontId="2" type="noConversion"/>
  <pageMargins left="0.511811024" right="0.511811024" top="0.78740157499999996" bottom="0.78740157499999996" header="0.31496062000000002" footer="0.31496062000000002"/>
  <pageSetup paperSize="9" orientation="portrait" horizontalDpi="203" verticalDpi="20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24144-46BE-4F71-91F9-8138067EC89E}">
  <dimension ref="A6:H41"/>
  <sheetViews>
    <sheetView tabSelected="1" view="pageLayout" zoomScaleNormal="100" workbookViewId="0">
      <selection activeCell="E18" sqref="E18"/>
    </sheetView>
  </sheetViews>
  <sheetFormatPr defaultRowHeight="15" x14ac:dyDescent="0.25"/>
  <cols>
    <col min="1" max="1" width="5.28515625" style="21" customWidth="1"/>
    <col min="2" max="2" width="62.42578125" style="6" customWidth="1"/>
    <col min="3" max="3" width="10.85546875" style="86" customWidth="1"/>
    <col min="4" max="4" width="14.5703125" style="87" customWidth="1"/>
    <col min="6" max="6" width="11.85546875" style="28" bestFit="1" customWidth="1"/>
    <col min="7" max="7" width="34.85546875" style="28" customWidth="1"/>
    <col min="8" max="8" width="12.5703125" customWidth="1"/>
  </cols>
  <sheetData>
    <row r="6" spans="1:7" ht="22.5" customHeight="1" x14ac:dyDescent="0.25">
      <c r="A6" s="208" t="s">
        <v>436</v>
      </c>
      <c r="B6" s="208"/>
      <c r="C6" s="208"/>
      <c r="D6" s="208"/>
    </row>
    <row r="7" spans="1:7" x14ac:dyDescent="0.25">
      <c r="A7" s="209" t="s">
        <v>440</v>
      </c>
      <c r="B7" s="209"/>
      <c r="C7" s="209"/>
      <c r="D7" s="209"/>
    </row>
    <row r="8" spans="1:7" s="202" customFormat="1" ht="15" customHeight="1" x14ac:dyDescent="0.25">
      <c r="A8" s="209" t="s">
        <v>441</v>
      </c>
      <c r="B8" s="209"/>
      <c r="C8" s="209"/>
      <c r="D8" s="209"/>
    </row>
    <row r="10" spans="1:7" s="28" customFormat="1" x14ac:dyDescent="0.25">
      <c r="A10" s="188" t="s">
        <v>0</v>
      </c>
      <c r="B10" s="193" t="s">
        <v>421</v>
      </c>
      <c r="C10" s="189" t="s">
        <v>163</v>
      </c>
      <c r="D10" s="190" t="s">
        <v>164</v>
      </c>
    </row>
    <row r="11" spans="1:7" x14ac:dyDescent="0.25">
      <c r="A11" s="191" t="s">
        <v>6</v>
      </c>
      <c r="B11" s="201" t="s">
        <v>442</v>
      </c>
      <c r="C11" s="192">
        <v>0</v>
      </c>
      <c r="D11" s="195">
        <f>C11*$D$14</f>
        <v>0</v>
      </c>
      <c r="F11"/>
      <c r="G11"/>
    </row>
    <row r="12" spans="1:7" x14ac:dyDescent="0.25">
      <c r="A12" s="89"/>
      <c r="B12" s="102"/>
      <c r="C12" s="90"/>
      <c r="D12" s="91"/>
    </row>
    <row r="13" spans="1:7" x14ac:dyDescent="0.25">
      <c r="A13" s="212" t="s">
        <v>422</v>
      </c>
      <c r="B13" s="212"/>
      <c r="C13" s="212"/>
      <c r="D13" s="196">
        <f>SUM(C11:C17)</f>
        <v>0</v>
      </c>
    </row>
    <row r="14" spans="1:7" x14ac:dyDescent="0.25">
      <c r="A14" s="212" t="s">
        <v>423</v>
      </c>
      <c r="B14" s="212"/>
      <c r="C14" s="212"/>
      <c r="D14" s="197">
        <v>150</v>
      </c>
      <c r="F14" s="180">
        <v>0</v>
      </c>
      <c r="G14" s="180" t="s">
        <v>350</v>
      </c>
    </row>
    <row r="15" spans="1:7" hidden="1" x14ac:dyDescent="0.25">
      <c r="A15" s="89"/>
      <c r="B15" s="102"/>
      <c r="C15" s="194"/>
      <c r="D15" s="197">
        <f>D17/2</f>
        <v>0</v>
      </c>
    </row>
    <row r="16" spans="1:7" hidden="1" x14ac:dyDescent="0.25">
      <c r="A16" s="89"/>
      <c r="B16" s="102"/>
      <c r="C16" s="194"/>
      <c r="D16" s="197">
        <f>D17/2</f>
        <v>0</v>
      </c>
      <c r="F16" s="28" t="s">
        <v>165</v>
      </c>
    </row>
    <row r="17" spans="1:8" x14ac:dyDescent="0.25">
      <c r="A17" s="213" t="s">
        <v>424</v>
      </c>
      <c r="B17" s="213"/>
      <c r="C17" s="213"/>
      <c r="D17" s="198">
        <f>D14*D13</f>
        <v>0</v>
      </c>
      <c r="F17" s="88">
        <v>0</v>
      </c>
    </row>
    <row r="18" spans="1:8" x14ac:dyDescent="0.25">
      <c r="A18" s="218"/>
      <c r="B18" s="218"/>
      <c r="C18" s="218"/>
      <c r="D18" s="205"/>
      <c r="F18" s="88"/>
    </row>
    <row r="19" spans="1:8" x14ac:dyDescent="0.25">
      <c r="A19" s="204"/>
      <c r="B19" s="204"/>
      <c r="C19" s="204"/>
      <c r="D19" s="205"/>
      <c r="F19" s="88"/>
    </row>
    <row r="20" spans="1:8" x14ac:dyDescent="0.25">
      <c r="A20" s="214" t="s">
        <v>425</v>
      </c>
      <c r="B20" s="214"/>
      <c r="C20" s="214"/>
      <c r="D20" s="199" t="str">
        <f>CONCATENATE(F20,G20)</f>
        <v>0 dia útil</v>
      </c>
      <c r="F20" s="88" t="str">
        <f>TEXT(F17,0)</f>
        <v>0</v>
      </c>
      <c r="G20" s="28" t="str">
        <f>IF(F17&gt;1," dias úteis"," dia útil")</f>
        <v xml:space="preserve"> dia útil</v>
      </c>
    </row>
    <row r="21" spans="1:8" x14ac:dyDescent="0.25">
      <c r="A21" s="216"/>
      <c r="B21" s="216"/>
      <c r="C21" s="216"/>
    </row>
    <row r="22" spans="1:8" ht="15" customHeight="1" x14ac:dyDescent="0.25">
      <c r="A22" s="215" t="s">
        <v>426</v>
      </c>
      <c r="B22" s="215"/>
      <c r="C22" s="215"/>
      <c r="D22" s="200"/>
    </row>
    <row r="23" spans="1:8" ht="15" customHeight="1" x14ac:dyDescent="0.25">
      <c r="A23" s="217" t="str">
        <f>IF(D17&lt;400,G23,G24)</f>
        <v>100% na aprovação</v>
      </c>
      <c r="B23" s="217"/>
      <c r="C23" s="217"/>
      <c r="D23" s="217"/>
      <c r="G23" s="28" t="s">
        <v>325</v>
      </c>
    </row>
    <row r="24" spans="1:8" x14ac:dyDescent="0.25">
      <c r="G24" s="28" t="s">
        <v>320</v>
      </c>
    </row>
    <row r="25" spans="1:8" x14ac:dyDescent="0.25">
      <c r="A25" s="219" t="str">
        <f ca="1">CONCATENATE("São Luís, ",G25)</f>
        <v>São Luís, 20 de fevereiro de 2025</v>
      </c>
      <c r="B25" s="219"/>
      <c r="C25" s="219"/>
      <c r="D25" s="219"/>
      <c r="F25" s="203">
        <f ca="1">TODAY()</f>
        <v>45708</v>
      </c>
      <c r="G25" s="28" t="str">
        <f ca="1">TEXT(F25,"dd ""de"" mmmm ""de"" aaaa")</f>
        <v>20 de fevereiro de 2025</v>
      </c>
    </row>
    <row r="26" spans="1:8" ht="30" customHeight="1" x14ac:dyDescent="0.25">
      <c r="B26" s="103"/>
      <c r="C26" s="101"/>
      <c r="D26" s="101"/>
      <c r="F26" s="28" t="s">
        <v>439</v>
      </c>
      <c r="G26" s="28" t="s">
        <v>437</v>
      </c>
    </row>
    <row r="27" spans="1:8" x14ac:dyDescent="0.25">
      <c r="A27" s="211" t="str">
        <f>IF(F26="S",F27,"")</f>
        <v/>
      </c>
      <c r="B27" s="211"/>
      <c r="C27" s="211"/>
      <c r="D27" s="211"/>
      <c r="F27" s="210" t="s">
        <v>438</v>
      </c>
      <c r="G27" s="210"/>
      <c r="H27" s="210"/>
    </row>
    <row r="28" spans="1:8" x14ac:dyDescent="0.25">
      <c r="A28" s="211"/>
      <c r="B28" s="211"/>
      <c r="C28" s="211"/>
      <c r="D28" s="211"/>
      <c r="F28" s="210"/>
      <c r="G28" s="210"/>
      <c r="H28" s="210"/>
    </row>
    <row r="29" spans="1:8" x14ac:dyDescent="0.25">
      <c r="A29" s="211"/>
      <c r="B29" s="211"/>
      <c r="C29" s="211"/>
      <c r="D29" s="211"/>
      <c r="F29" s="210"/>
      <c r="G29" s="210"/>
      <c r="H29" s="210"/>
    </row>
    <row r="30" spans="1:8" x14ac:dyDescent="0.25">
      <c r="A30" s="211"/>
      <c r="B30" s="211"/>
      <c r="C30" s="211"/>
      <c r="D30" s="211"/>
      <c r="F30" s="210"/>
      <c r="G30" s="210"/>
      <c r="H30" s="210"/>
    </row>
    <row r="31" spans="1:8" x14ac:dyDescent="0.25">
      <c r="A31" s="211"/>
      <c r="B31" s="211"/>
      <c r="C31" s="211"/>
      <c r="D31" s="211"/>
      <c r="F31" s="210"/>
      <c r="G31" s="210"/>
      <c r="H31" s="210"/>
    </row>
    <row r="32" spans="1:8" x14ac:dyDescent="0.25">
      <c r="A32" s="211"/>
      <c r="B32" s="211"/>
      <c r="C32" s="211"/>
      <c r="D32" s="211"/>
      <c r="F32" s="210"/>
      <c r="G32" s="210"/>
      <c r="H32" s="210"/>
    </row>
    <row r="33" spans="1:8" x14ac:dyDescent="0.25">
      <c r="A33" s="211"/>
      <c r="B33" s="211"/>
      <c r="C33" s="211"/>
      <c r="D33" s="211"/>
      <c r="F33" s="210"/>
      <c r="G33" s="210"/>
      <c r="H33" s="210"/>
    </row>
    <row r="34" spans="1:8" x14ac:dyDescent="0.25">
      <c r="A34" s="211"/>
      <c r="B34" s="211"/>
      <c r="C34" s="211"/>
      <c r="D34" s="211"/>
      <c r="F34" s="210"/>
      <c r="G34" s="210"/>
      <c r="H34" s="210"/>
    </row>
    <row r="35" spans="1:8" x14ac:dyDescent="0.25">
      <c r="A35" s="211"/>
      <c r="B35" s="211"/>
      <c r="C35" s="211"/>
      <c r="D35" s="211"/>
      <c r="F35" s="210"/>
      <c r="G35" s="210"/>
      <c r="H35" s="210"/>
    </row>
    <row r="36" spans="1:8" x14ac:dyDescent="0.25">
      <c r="A36" s="211"/>
      <c r="B36" s="211"/>
      <c r="C36" s="211"/>
      <c r="D36" s="211"/>
      <c r="F36" s="210"/>
      <c r="G36" s="210"/>
      <c r="H36" s="210"/>
    </row>
    <row r="37" spans="1:8" x14ac:dyDescent="0.25">
      <c r="A37" s="211"/>
      <c r="B37" s="211"/>
      <c r="C37" s="211"/>
      <c r="D37" s="211"/>
      <c r="F37" s="210"/>
      <c r="G37" s="210"/>
      <c r="H37" s="210"/>
    </row>
    <row r="38" spans="1:8" x14ac:dyDescent="0.25">
      <c r="A38" s="211"/>
      <c r="B38" s="211"/>
      <c r="C38" s="211"/>
      <c r="D38" s="211"/>
      <c r="F38" s="210"/>
      <c r="G38" s="210"/>
      <c r="H38" s="210"/>
    </row>
    <row r="39" spans="1:8" x14ac:dyDescent="0.25">
      <c r="A39" s="211"/>
      <c r="B39" s="211"/>
      <c r="C39" s="211"/>
      <c r="D39" s="211"/>
    </row>
    <row r="40" spans="1:8" x14ac:dyDescent="0.25">
      <c r="A40" s="211"/>
      <c r="B40" s="211"/>
      <c r="C40" s="211"/>
      <c r="D40" s="211"/>
    </row>
    <row r="41" spans="1:8" x14ac:dyDescent="0.25">
      <c r="A41" s="211"/>
      <c r="B41" s="211"/>
      <c r="C41" s="211"/>
      <c r="D41" s="211"/>
    </row>
  </sheetData>
  <sheetProtection formatCells="0" formatColumns="0" formatRows="0" insertColumns="0" insertRows="0" insertHyperlinks="0" deleteColumns="0" deleteRows="0" sort="0" autoFilter="0" pivotTables="0"/>
  <protectedRanges>
    <protectedRange sqref="F14:G14" name="Intervalo2"/>
    <protectedRange sqref="A11 C11:D11 A12:D12" name="Intervalo1"/>
    <protectedRange sqref="B11" name="Intervalo1_1"/>
  </protectedRanges>
  <mergeCells count="14">
    <mergeCell ref="A6:D6"/>
    <mergeCell ref="A7:D7"/>
    <mergeCell ref="A8:D8"/>
    <mergeCell ref="F27:H38"/>
    <mergeCell ref="A27:D41"/>
    <mergeCell ref="A13:C13"/>
    <mergeCell ref="A14:C14"/>
    <mergeCell ref="A17:C17"/>
    <mergeCell ref="A20:C20"/>
    <mergeCell ref="A22:C22"/>
    <mergeCell ref="A21:C21"/>
    <mergeCell ref="A23:D23"/>
    <mergeCell ref="A18:C18"/>
    <mergeCell ref="A25:D25"/>
  </mergeCells>
  <phoneticPr fontId="2" type="noConversion"/>
  <pageMargins left="0.43307086614173229" right="0.43307086614173229" top="0.19685039370078741" bottom="0.74803149606299213" header="0.31496062992125984" footer="0.31496062992125984"/>
  <pageSetup paperSize="9" orientation="portrait" r:id="rId1"/>
  <headerFooter>
    <oddHeader>&amp;C&amp;G</oddHeader>
  </headerFooter>
  <legacyDrawingHF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A8B0D-8CC3-4E44-866F-65004E145C37}">
  <dimension ref="A1:J22"/>
  <sheetViews>
    <sheetView zoomScale="101" zoomScaleNormal="100" workbookViewId="0">
      <pane ySplit="1" topLeftCell="A3" activePane="bottomLeft" state="frozen"/>
      <selection pane="bottomLeft" activeCell="B2" sqref="B2"/>
    </sheetView>
  </sheetViews>
  <sheetFormatPr defaultRowHeight="15" x14ac:dyDescent="0.25"/>
  <cols>
    <col min="1" max="1" width="5.7109375" style="14" bestFit="1" customWidth="1"/>
    <col min="2" max="2" width="72" style="6" customWidth="1"/>
    <col min="3" max="3" width="16.7109375" style="10" bestFit="1" customWidth="1"/>
    <col min="4" max="4" width="17.140625" style="10" customWidth="1"/>
    <col min="5" max="5" width="16.42578125" style="10" bestFit="1" customWidth="1"/>
    <col min="6" max="6" width="15.28515625" style="17" bestFit="1" customWidth="1"/>
    <col min="7" max="7" width="16.7109375" style="17" bestFit="1" customWidth="1"/>
    <col min="8" max="8" width="18.7109375" style="17" customWidth="1"/>
    <col min="9" max="9" width="17.85546875" style="21" bestFit="1" customWidth="1"/>
    <col min="10" max="10" width="60.42578125" style="26" customWidth="1"/>
  </cols>
  <sheetData>
    <row r="1" spans="1:10" ht="15.75" thickBot="1" x14ac:dyDescent="0.3">
      <c r="A1" s="11" t="s">
        <v>0</v>
      </c>
      <c r="B1" s="3" t="s">
        <v>1</v>
      </c>
      <c r="C1" s="7" t="s">
        <v>61</v>
      </c>
      <c r="D1" s="7" t="s">
        <v>33</v>
      </c>
      <c r="E1" s="7" t="s">
        <v>19</v>
      </c>
      <c r="F1" s="1" t="s">
        <v>71</v>
      </c>
      <c r="G1" s="1" t="s">
        <v>72</v>
      </c>
      <c r="H1" s="1" t="s">
        <v>32</v>
      </c>
      <c r="I1" s="2" t="s">
        <v>5</v>
      </c>
      <c r="J1" s="24" t="s">
        <v>4</v>
      </c>
    </row>
    <row r="2" spans="1:10" ht="90" x14ac:dyDescent="0.25">
      <c r="A2" s="13" t="s">
        <v>6</v>
      </c>
      <c r="B2" s="5" t="s">
        <v>87</v>
      </c>
      <c r="C2" s="9" t="s">
        <v>62</v>
      </c>
      <c r="D2" s="9" t="s">
        <v>39</v>
      </c>
      <c r="E2" s="9" t="s">
        <v>63</v>
      </c>
      <c r="F2" s="16">
        <v>44021</v>
      </c>
      <c r="G2" s="16"/>
      <c r="H2" s="16"/>
      <c r="I2" s="23" t="s">
        <v>31</v>
      </c>
      <c r="J2" s="25"/>
    </row>
    <row r="3" spans="1:10" s="39" customFormat="1" ht="90" x14ac:dyDescent="0.25">
      <c r="A3" s="32" t="s">
        <v>7</v>
      </c>
      <c r="B3" s="33" t="s">
        <v>65</v>
      </c>
      <c r="C3" s="34" t="s">
        <v>1</v>
      </c>
      <c r="D3" s="34" t="s">
        <v>39</v>
      </c>
      <c r="E3" s="35" t="s">
        <v>63</v>
      </c>
      <c r="F3" s="36">
        <v>44047</v>
      </c>
      <c r="G3" s="36"/>
      <c r="H3" s="36"/>
      <c r="I3" s="37" t="s">
        <v>31</v>
      </c>
      <c r="J3" s="38"/>
    </row>
    <row r="4" spans="1:10" ht="45" x14ac:dyDescent="0.25">
      <c r="A4" s="13" t="s">
        <v>8</v>
      </c>
      <c r="B4" s="5" t="s">
        <v>68</v>
      </c>
      <c r="C4" s="9" t="s">
        <v>62</v>
      </c>
      <c r="D4" s="9" t="s">
        <v>36</v>
      </c>
      <c r="E4" s="9" t="s">
        <v>63</v>
      </c>
      <c r="F4" s="16">
        <v>43886</v>
      </c>
      <c r="G4" s="16"/>
      <c r="H4" s="16"/>
      <c r="I4" s="23" t="s">
        <v>31</v>
      </c>
      <c r="J4" s="25"/>
    </row>
    <row r="5" spans="1:10" s="39" customFormat="1" ht="60" x14ac:dyDescent="0.25">
      <c r="A5" s="32" t="s">
        <v>9</v>
      </c>
      <c r="B5" s="33" t="s">
        <v>69</v>
      </c>
      <c r="C5" s="34" t="s">
        <v>67</v>
      </c>
      <c r="D5" s="34" t="s">
        <v>36</v>
      </c>
      <c r="E5" s="34" t="s">
        <v>64</v>
      </c>
      <c r="F5" s="36">
        <v>44047</v>
      </c>
      <c r="G5" s="36"/>
      <c r="H5" s="36"/>
      <c r="I5" s="37" t="s">
        <v>31</v>
      </c>
      <c r="J5" s="38"/>
    </row>
    <row r="6" spans="1:10" ht="120" x14ac:dyDescent="0.25">
      <c r="A6" s="13" t="s">
        <v>10</v>
      </c>
      <c r="B6" s="5" t="s">
        <v>70</v>
      </c>
      <c r="C6" s="9" t="s">
        <v>62</v>
      </c>
      <c r="D6" s="9" t="s">
        <v>39</v>
      </c>
      <c r="E6" s="9" t="s">
        <v>64</v>
      </c>
      <c r="F6" s="16">
        <v>44048</v>
      </c>
      <c r="G6" s="16"/>
      <c r="H6" s="16"/>
      <c r="I6" s="23" t="s">
        <v>31</v>
      </c>
      <c r="J6" s="25"/>
    </row>
    <row r="7" spans="1:10" s="39" customFormat="1" ht="60" x14ac:dyDescent="0.25">
      <c r="A7" s="32" t="s">
        <v>11</v>
      </c>
      <c r="B7" s="33" t="s">
        <v>73</v>
      </c>
      <c r="C7" s="34" t="s">
        <v>67</v>
      </c>
      <c r="D7" s="34" t="s">
        <v>74</v>
      </c>
      <c r="E7" s="34" t="s">
        <v>63</v>
      </c>
      <c r="F7" s="36">
        <v>44008</v>
      </c>
      <c r="G7" s="36"/>
      <c r="H7" s="36"/>
      <c r="I7" s="37" t="s">
        <v>30</v>
      </c>
      <c r="J7" s="38"/>
    </row>
    <row r="8" spans="1:10" ht="135" x14ac:dyDescent="0.25">
      <c r="A8" s="13" t="s">
        <v>12</v>
      </c>
      <c r="B8" s="5" t="s">
        <v>75</v>
      </c>
      <c r="C8" s="9" t="s">
        <v>66</v>
      </c>
      <c r="D8" s="9" t="s">
        <v>36</v>
      </c>
      <c r="E8" s="9" t="s">
        <v>63</v>
      </c>
      <c r="F8" s="16">
        <v>44034</v>
      </c>
      <c r="G8" s="16"/>
      <c r="H8" s="16"/>
      <c r="I8" s="23" t="s">
        <v>30</v>
      </c>
      <c r="J8" s="25"/>
    </row>
    <row r="9" spans="1:10" s="39" customFormat="1" ht="60" x14ac:dyDescent="0.25">
      <c r="A9" s="32" t="s">
        <v>13</v>
      </c>
      <c r="B9" s="33" t="s">
        <v>76</v>
      </c>
      <c r="C9" s="34" t="s">
        <v>62</v>
      </c>
      <c r="D9" s="34" t="s">
        <v>36</v>
      </c>
      <c r="E9" s="34" t="s">
        <v>63</v>
      </c>
      <c r="F9" s="36">
        <v>44063</v>
      </c>
      <c r="G9" s="36"/>
      <c r="H9" s="36"/>
      <c r="I9" s="37" t="s">
        <v>30</v>
      </c>
      <c r="J9" s="38"/>
    </row>
    <row r="10" spans="1:10" ht="90" x14ac:dyDescent="0.25">
      <c r="A10" s="13" t="s">
        <v>14</v>
      </c>
      <c r="B10" s="5" t="s">
        <v>77</v>
      </c>
      <c r="C10" s="9" t="s">
        <v>66</v>
      </c>
      <c r="D10" s="9" t="s">
        <v>39</v>
      </c>
      <c r="E10" s="9" t="s">
        <v>78</v>
      </c>
      <c r="F10" s="16">
        <v>44068</v>
      </c>
      <c r="G10" s="16"/>
      <c r="H10" s="16"/>
      <c r="I10" s="23" t="s">
        <v>30</v>
      </c>
      <c r="J10" s="25"/>
    </row>
    <row r="11" spans="1:10" s="39" customFormat="1" ht="150" x14ac:dyDescent="0.25">
      <c r="A11" s="32" t="s">
        <v>15</v>
      </c>
      <c r="B11" s="33" t="s">
        <v>79</v>
      </c>
      <c r="C11" s="34" t="s">
        <v>66</v>
      </c>
      <c r="D11" s="34" t="s">
        <v>39</v>
      </c>
      <c r="E11" s="34" t="s">
        <v>78</v>
      </c>
      <c r="F11" s="36">
        <v>44068</v>
      </c>
      <c r="G11" s="36"/>
      <c r="H11" s="36"/>
      <c r="I11" s="37" t="s">
        <v>30</v>
      </c>
      <c r="J11" s="38"/>
    </row>
    <row r="12" spans="1:10" ht="90" x14ac:dyDescent="0.25">
      <c r="A12" s="13" t="s">
        <v>16</v>
      </c>
      <c r="B12" s="5" t="s">
        <v>80</v>
      </c>
      <c r="C12" s="9" t="s">
        <v>62</v>
      </c>
      <c r="D12" s="9" t="s">
        <v>39</v>
      </c>
      <c r="E12" s="9" t="s">
        <v>64</v>
      </c>
      <c r="F12" s="16">
        <v>44068</v>
      </c>
      <c r="G12" s="16"/>
      <c r="H12" s="16"/>
      <c r="I12" s="23" t="s">
        <v>30</v>
      </c>
      <c r="J12" s="25"/>
    </row>
    <row r="13" spans="1:10" s="39" customFormat="1" ht="150" x14ac:dyDescent="0.25">
      <c r="A13" s="32" t="s">
        <v>17</v>
      </c>
      <c r="B13" s="33" t="s">
        <v>81</v>
      </c>
      <c r="C13" s="34" t="s">
        <v>67</v>
      </c>
      <c r="D13" s="34" t="s">
        <v>82</v>
      </c>
      <c r="E13" s="34" t="s">
        <v>64</v>
      </c>
      <c r="F13" s="36">
        <v>44068</v>
      </c>
      <c r="G13" s="36"/>
      <c r="H13" s="36"/>
      <c r="I13" s="37" t="s">
        <v>30</v>
      </c>
      <c r="J13" s="38"/>
    </row>
    <row r="14" spans="1:10" ht="60" x14ac:dyDescent="0.25">
      <c r="A14" s="13" t="s">
        <v>18</v>
      </c>
      <c r="B14" s="5" t="s">
        <v>83</v>
      </c>
      <c r="C14" s="9" t="s">
        <v>67</v>
      </c>
      <c r="D14" s="9" t="s">
        <v>36</v>
      </c>
      <c r="E14" s="9" t="s">
        <v>63</v>
      </c>
      <c r="F14" s="16">
        <v>44040</v>
      </c>
      <c r="G14" s="16"/>
      <c r="H14" s="16"/>
      <c r="I14" s="23" t="s">
        <v>31</v>
      </c>
      <c r="J14" s="25"/>
    </row>
    <row r="15" spans="1:10" s="39" customFormat="1" ht="255" x14ac:dyDescent="0.25">
      <c r="A15" s="32" t="s">
        <v>22</v>
      </c>
      <c r="B15" s="33" t="s">
        <v>84</v>
      </c>
      <c r="C15" s="34" t="s">
        <v>62</v>
      </c>
      <c r="D15" s="34" t="s">
        <v>39</v>
      </c>
      <c r="E15" s="34" t="s">
        <v>64</v>
      </c>
      <c r="F15" s="36">
        <v>44069</v>
      </c>
      <c r="G15" s="36"/>
      <c r="H15" s="36"/>
      <c r="I15" s="37" t="s">
        <v>30</v>
      </c>
      <c r="J15" s="38"/>
    </row>
    <row r="16" spans="1:10" ht="270" x14ac:dyDescent="0.25">
      <c r="A16" s="13" t="s">
        <v>23</v>
      </c>
      <c r="B16" s="5" t="s">
        <v>85</v>
      </c>
      <c r="C16" s="9" t="s">
        <v>62</v>
      </c>
      <c r="D16" s="9" t="s">
        <v>39</v>
      </c>
      <c r="E16" s="9" t="s">
        <v>64</v>
      </c>
      <c r="F16" s="16">
        <v>44074</v>
      </c>
      <c r="G16" s="16"/>
      <c r="H16" s="16"/>
      <c r="I16" s="23" t="s">
        <v>30</v>
      </c>
      <c r="J16" s="25"/>
    </row>
    <row r="17" spans="1:10" s="39" customFormat="1" ht="270" x14ac:dyDescent="0.25">
      <c r="A17" s="32" t="s">
        <v>24</v>
      </c>
      <c r="B17" s="33" t="s">
        <v>85</v>
      </c>
      <c r="C17" s="34" t="s">
        <v>62</v>
      </c>
      <c r="D17" s="34" t="s">
        <v>39</v>
      </c>
      <c r="E17" s="34" t="s">
        <v>64</v>
      </c>
      <c r="F17" s="36">
        <v>44075</v>
      </c>
      <c r="G17" s="36"/>
      <c r="H17" s="36"/>
      <c r="I17" s="37" t="s">
        <v>30</v>
      </c>
      <c r="J17" s="38"/>
    </row>
    <row r="18" spans="1:10" ht="75" x14ac:dyDescent="0.25">
      <c r="A18" s="13" t="s">
        <v>24</v>
      </c>
      <c r="B18" s="5" t="s">
        <v>86</v>
      </c>
      <c r="C18" s="9" t="s">
        <v>62</v>
      </c>
      <c r="D18" s="9" t="s">
        <v>36</v>
      </c>
      <c r="E18" s="9" t="s">
        <v>64</v>
      </c>
      <c r="F18" s="16">
        <v>44074</v>
      </c>
      <c r="G18" s="16"/>
      <c r="H18" s="16"/>
      <c r="I18" s="23" t="s">
        <v>30</v>
      </c>
      <c r="J18" s="25"/>
    </row>
    <row r="19" spans="1:10" s="39" customFormat="1" ht="195" x14ac:dyDescent="0.25">
      <c r="A19" s="32" t="s">
        <v>26</v>
      </c>
      <c r="B19" s="33" t="s">
        <v>88</v>
      </c>
      <c r="C19" s="34" t="s">
        <v>62</v>
      </c>
      <c r="D19" s="34" t="s">
        <v>39</v>
      </c>
      <c r="E19" s="34" t="s">
        <v>64</v>
      </c>
      <c r="F19" s="36">
        <v>44005</v>
      </c>
      <c r="G19" s="36"/>
      <c r="H19" s="36"/>
      <c r="I19" s="37" t="s">
        <v>30</v>
      </c>
      <c r="J19" s="38"/>
    </row>
    <row r="20" spans="1:10" x14ac:dyDescent="0.25">
      <c r="A20" s="13" t="s">
        <v>27</v>
      </c>
      <c r="B20" s="5" t="s">
        <v>89</v>
      </c>
      <c r="C20" s="9" t="s">
        <v>66</v>
      </c>
      <c r="D20" s="9" t="s">
        <v>39</v>
      </c>
      <c r="E20" s="9" t="s">
        <v>63</v>
      </c>
      <c r="F20" s="16">
        <v>43991</v>
      </c>
      <c r="G20" s="16"/>
      <c r="H20" s="16"/>
      <c r="I20" s="23" t="s">
        <v>90</v>
      </c>
      <c r="J20" s="25"/>
    </row>
    <row r="21" spans="1:10" s="39" customFormat="1" x14ac:dyDescent="0.25">
      <c r="A21" s="32" t="s">
        <v>28</v>
      </c>
      <c r="B21" s="33"/>
      <c r="C21" s="34"/>
      <c r="D21" s="34"/>
      <c r="E21" s="34"/>
      <c r="F21" s="36"/>
      <c r="G21" s="36"/>
      <c r="H21" s="36"/>
      <c r="I21" s="37"/>
      <c r="J21" s="38"/>
    </row>
    <row r="22" spans="1:10" x14ac:dyDescent="0.25">
      <c r="A22" s="13" t="s">
        <v>40</v>
      </c>
      <c r="B22" s="5"/>
      <c r="C22" s="9"/>
      <c r="D22" s="9"/>
      <c r="E22" s="9"/>
      <c r="F22" s="16"/>
      <c r="G22" s="16"/>
      <c r="H22" s="16"/>
      <c r="I22" s="23"/>
      <c r="J22" s="25"/>
    </row>
  </sheetData>
  <phoneticPr fontId="2" type="noConversion"/>
  <pageMargins left="0.511811024" right="0.511811024" top="0.78740157499999996" bottom="0.78740157499999996" header="0.31496062000000002" footer="0.31496062000000002"/>
  <pageSetup paperSize="0" orientation="portrait" horizontalDpi="203" verticalDpi="203" r:id="rId1"/>
  <ignoredErrors>
    <ignoredError sqref="A1:A17 A19:A22"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8548C-C261-450F-AA78-65D61BCE8A91}">
  <dimension ref="A1:L40"/>
  <sheetViews>
    <sheetView zoomScale="85" zoomScaleNormal="85" workbookViewId="0">
      <pane ySplit="1" topLeftCell="A2" activePane="bottomLeft" state="frozen"/>
      <selection pane="bottomLeft" activeCell="G28" sqref="G28"/>
    </sheetView>
  </sheetViews>
  <sheetFormatPr defaultRowHeight="15" x14ac:dyDescent="0.25"/>
  <cols>
    <col min="1" max="1" width="4.140625" style="21" customWidth="1"/>
    <col min="2" max="2" width="72" style="6" customWidth="1"/>
    <col min="3" max="3" width="16.7109375" style="10" bestFit="1" customWidth="1"/>
    <col min="4" max="4" width="17.140625" style="10" customWidth="1"/>
    <col min="5" max="5" width="16.42578125" style="10" bestFit="1" customWidth="1"/>
    <col min="6" max="6" width="17.85546875" style="21" bestFit="1" customWidth="1"/>
    <col min="7" max="7" width="15.28515625" style="17" customWidth="1"/>
    <col min="8" max="8" width="15.28515625" style="17" bestFit="1" customWidth="1"/>
    <col min="9" max="9" width="16.7109375" style="17" bestFit="1" customWidth="1"/>
    <col min="10" max="10" width="16.7109375" style="21" customWidth="1"/>
    <col min="11" max="11" width="18.7109375" style="17" customWidth="1"/>
    <col min="12" max="12" width="60.42578125" style="26" customWidth="1"/>
  </cols>
  <sheetData>
    <row r="1" spans="1:12" s="58" customFormat="1" ht="30.75" thickBot="1" x14ac:dyDescent="0.3">
      <c r="A1" s="56" t="s">
        <v>0</v>
      </c>
      <c r="B1" s="3" t="s">
        <v>1</v>
      </c>
      <c r="C1" s="7" t="s">
        <v>61</v>
      </c>
      <c r="D1" s="7" t="s">
        <v>33</v>
      </c>
      <c r="E1" s="7" t="s">
        <v>19</v>
      </c>
      <c r="F1" s="24" t="s">
        <v>5</v>
      </c>
      <c r="G1" s="57" t="s">
        <v>111</v>
      </c>
      <c r="H1" s="57" t="s">
        <v>71</v>
      </c>
      <c r="I1" s="57" t="s">
        <v>72</v>
      </c>
      <c r="J1" s="24" t="s">
        <v>108</v>
      </c>
      <c r="K1" s="57" t="s">
        <v>32</v>
      </c>
      <c r="L1" s="24" t="s">
        <v>4</v>
      </c>
    </row>
    <row r="2" spans="1:12" s="99" customFormat="1" ht="165" x14ac:dyDescent="0.25">
      <c r="A2" s="92" t="s">
        <v>6</v>
      </c>
      <c r="B2" s="93" t="s">
        <v>168</v>
      </c>
      <c r="C2" s="94" t="s">
        <v>62</v>
      </c>
      <c r="D2" s="94" t="s">
        <v>39</v>
      </c>
      <c r="E2" s="95" t="s">
        <v>169</v>
      </c>
      <c r="F2" s="96" t="s">
        <v>103</v>
      </c>
      <c r="G2" s="97">
        <v>44163</v>
      </c>
      <c r="H2" s="97">
        <v>44162</v>
      </c>
      <c r="I2" s="97">
        <v>44162</v>
      </c>
      <c r="J2" s="92" t="s">
        <v>7</v>
      </c>
      <c r="K2" s="97"/>
      <c r="L2" s="98"/>
    </row>
    <row r="3" spans="1:12" ht="255" x14ac:dyDescent="0.25">
      <c r="A3" s="31" t="s">
        <v>7</v>
      </c>
      <c r="B3" s="5" t="s">
        <v>100</v>
      </c>
      <c r="C3" s="9" t="s">
        <v>62</v>
      </c>
      <c r="D3" s="9" t="s">
        <v>39</v>
      </c>
      <c r="E3" s="9" t="s">
        <v>64</v>
      </c>
      <c r="F3" s="67" t="s">
        <v>120</v>
      </c>
      <c r="G3" s="16"/>
      <c r="H3" s="16">
        <v>44074</v>
      </c>
      <c r="I3" s="16"/>
      <c r="J3" s="31"/>
      <c r="K3" s="16"/>
      <c r="L3" s="25" t="s">
        <v>101</v>
      </c>
    </row>
    <row r="4" spans="1:12" s="48" customFormat="1" ht="75" x14ac:dyDescent="0.25">
      <c r="A4" s="41" t="s">
        <v>8</v>
      </c>
      <c r="B4" s="42" t="s">
        <v>109</v>
      </c>
      <c r="C4" s="43" t="s">
        <v>62</v>
      </c>
      <c r="D4" s="43" t="s">
        <v>36</v>
      </c>
      <c r="E4" s="44" t="s">
        <v>64</v>
      </c>
      <c r="F4" s="45" t="s">
        <v>107</v>
      </c>
      <c r="G4" s="46" t="s">
        <v>114</v>
      </c>
      <c r="H4" s="46">
        <v>44074</v>
      </c>
      <c r="I4" s="46">
        <v>44077</v>
      </c>
      <c r="J4" s="41" t="s">
        <v>7</v>
      </c>
      <c r="K4" s="46"/>
      <c r="L4" s="47"/>
    </row>
    <row r="5" spans="1:12" s="65" customFormat="1" ht="60" x14ac:dyDescent="0.25">
      <c r="A5" s="59" t="s">
        <v>9</v>
      </c>
      <c r="B5" s="60" t="s">
        <v>112</v>
      </c>
      <c r="C5" s="61" t="s">
        <v>62</v>
      </c>
      <c r="D5" s="61" t="s">
        <v>39</v>
      </c>
      <c r="E5" s="61" t="s">
        <v>64</v>
      </c>
      <c r="F5" s="62" t="s">
        <v>103</v>
      </c>
      <c r="G5" s="63">
        <v>44102</v>
      </c>
      <c r="H5" s="63">
        <v>44077</v>
      </c>
      <c r="I5" s="63"/>
      <c r="J5" s="59"/>
      <c r="K5" s="63"/>
      <c r="L5" s="64"/>
    </row>
    <row r="6" spans="1:12" s="73" customFormat="1" ht="45" x14ac:dyDescent="0.25">
      <c r="A6" s="68" t="s">
        <v>170</v>
      </c>
      <c r="B6" s="69" t="s">
        <v>171</v>
      </c>
      <c r="C6" s="70" t="s">
        <v>62</v>
      </c>
      <c r="D6" s="70" t="s">
        <v>39</v>
      </c>
      <c r="E6" s="70" t="s">
        <v>64</v>
      </c>
      <c r="F6" s="82" t="s">
        <v>30</v>
      </c>
      <c r="G6" s="71"/>
      <c r="H6" s="71"/>
      <c r="I6" s="71"/>
      <c r="J6" s="68"/>
      <c r="K6" s="71"/>
      <c r="L6" s="72"/>
    </row>
    <row r="7" spans="1:12" s="39" customFormat="1" ht="75" x14ac:dyDescent="0.25">
      <c r="A7" s="40" t="s">
        <v>10</v>
      </c>
      <c r="B7" s="33" t="s">
        <v>91</v>
      </c>
      <c r="C7" s="34" t="s">
        <v>62</v>
      </c>
      <c r="D7" s="34" t="s">
        <v>36</v>
      </c>
      <c r="E7" s="34" t="s">
        <v>63</v>
      </c>
      <c r="F7" s="37" t="s">
        <v>102</v>
      </c>
      <c r="G7" s="36">
        <v>44127</v>
      </c>
      <c r="H7" s="36"/>
      <c r="I7" s="36"/>
      <c r="J7" s="40"/>
      <c r="K7" s="36"/>
      <c r="L7" s="38"/>
    </row>
    <row r="8" spans="1:12" s="55" customFormat="1" ht="45" x14ac:dyDescent="0.25">
      <c r="A8" s="49" t="s">
        <v>11</v>
      </c>
      <c r="B8" s="50" t="s">
        <v>119</v>
      </c>
      <c r="C8" s="51" t="s">
        <v>62</v>
      </c>
      <c r="D8" s="51" t="s">
        <v>36</v>
      </c>
      <c r="E8" s="51" t="s">
        <v>64</v>
      </c>
      <c r="F8" s="52" t="s">
        <v>107</v>
      </c>
      <c r="G8" s="53" t="s">
        <v>114</v>
      </c>
      <c r="H8" s="53"/>
      <c r="I8" s="53">
        <v>44077</v>
      </c>
      <c r="J8" s="49" t="s">
        <v>110</v>
      </c>
      <c r="K8" s="53"/>
      <c r="L8" s="54"/>
    </row>
    <row r="9" spans="1:12" s="48" customFormat="1" ht="195" x14ac:dyDescent="0.25">
      <c r="A9" s="41" t="s">
        <v>12</v>
      </c>
      <c r="B9" s="42" t="s">
        <v>147</v>
      </c>
      <c r="C9" s="43" t="s">
        <v>62</v>
      </c>
      <c r="D9" s="43" t="s">
        <v>39</v>
      </c>
      <c r="E9" s="43" t="s">
        <v>64</v>
      </c>
      <c r="F9" s="45" t="s">
        <v>107</v>
      </c>
      <c r="G9" s="46">
        <v>44127</v>
      </c>
      <c r="H9" s="46"/>
      <c r="I9" s="46"/>
      <c r="J9" s="41" t="s">
        <v>15</v>
      </c>
      <c r="K9" s="46"/>
      <c r="L9" s="47" t="s">
        <v>113</v>
      </c>
    </row>
    <row r="10" spans="1:12" s="81" customFormat="1" ht="75" x14ac:dyDescent="0.25">
      <c r="A10" s="74" t="s">
        <v>172</v>
      </c>
      <c r="B10" s="75" t="s">
        <v>151</v>
      </c>
      <c r="C10" s="76" t="s">
        <v>62</v>
      </c>
      <c r="D10" s="76" t="s">
        <v>36</v>
      </c>
      <c r="E10" s="76" t="s">
        <v>64</v>
      </c>
      <c r="F10" s="78" t="s">
        <v>30</v>
      </c>
      <c r="G10" s="79">
        <v>44153</v>
      </c>
      <c r="H10" s="79"/>
      <c r="I10" s="79"/>
      <c r="J10" s="74"/>
      <c r="K10" s="79"/>
      <c r="L10" s="80"/>
    </row>
    <row r="11" spans="1:12" s="55" customFormat="1" ht="60" x14ac:dyDescent="0.25">
      <c r="A11" s="49" t="s">
        <v>13</v>
      </c>
      <c r="B11" s="50" t="s">
        <v>117</v>
      </c>
      <c r="C11" s="51" t="s">
        <v>62</v>
      </c>
      <c r="D11" s="51" t="s">
        <v>36</v>
      </c>
      <c r="E11" s="51" t="s">
        <v>63</v>
      </c>
      <c r="F11" s="52" t="s">
        <v>103</v>
      </c>
      <c r="G11" s="66" t="s">
        <v>114</v>
      </c>
      <c r="H11" s="53"/>
      <c r="I11" s="53"/>
      <c r="J11" s="49" t="s">
        <v>116</v>
      </c>
      <c r="K11" s="53"/>
      <c r="L11" s="54" t="s">
        <v>115</v>
      </c>
    </row>
    <row r="12" spans="1:12" s="39" customFormat="1" ht="90" x14ac:dyDescent="0.25">
      <c r="A12" s="40" t="s">
        <v>14</v>
      </c>
      <c r="B12" s="33" t="s">
        <v>92</v>
      </c>
      <c r="C12" s="34" t="s">
        <v>66</v>
      </c>
      <c r="D12" s="34" t="s">
        <v>39</v>
      </c>
      <c r="E12" s="34" t="s">
        <v>78</v>
      </c>
      <c r="F12" s="37" t="s">
        <v>102</v>
      </c>
      <c r="G12" s="36"/>
      <c r="H12" s="36"/>
      <c r="I12" s="36"/>
      <c r="J12" s="40"/>
      <c r="K12" s="36"/>
      <c r="L12" s="38"/>
    </row>
    <row r="13" spans="1:12" ht="135" x14ac:dyDescent="0.25">
      <c r="A13" s="31" t="s">
        <v>15</v>
      </c>
      <c r="B13" s="5" t="s">
        <v>93</v>
      </c>
      <c r="C13" s="9" t="s">
        <v>66</v>
      </c>
      <c r="D13" s="9" t="s">
        <v>39</v>
      </c>
      <c r="E13" s="9" t="s">
        <v>78</v>
      </c>
      <c r="F13" s="23" t="s">
        <v>102</v>
      </c>
      <c r="G13" s="16">
        <v>44127</v>
      </c>
      <c r="H13" s="16"/>
      <c r="I13" s="16"/>
      <c r="J13" s="31" t="s">
        <v>15</v>
      </c>
      <c r="K13" s="16"/>
      <c r="L13" s="25"/>
    </row>
    <row r="14" spans="1:12" s="39" customFormat="1" ht="90" x14ac:dyDescent="0.25">
      <c r="A14" s="40" t="s">
        <v>16</v>
      </c>
      <c r="B14" s="33" t="s">
        <v>104</v>
      </c>
      <c r="C14" s="34" t="s">
        <v>1</v>
      </c>
      <c r="D14" s="34" t="s">
        <v>39</v>
      </c>
      <c r="E14" s="34" t="s">
        <v>63</v>
      </c>
      <c r="F14" s="37" t="s">
        <v>31</v>
      </c>
      <c r="G14" s="36"/>
      <c r="H14" s="36"/>
      <c r="I14" s="36"/>
      <c r="J14" s="40"/>
      <c r="K14" s="36"/>
      <c r="L14" s="38"/>
    </row>
    <row r="15" spans="1:12" ht="120" x14ac:dyDescent="0.25">
      <c r="A15" s="31" t="s">
        <v>17</v>
      </c>
      <c r="B15" s="5" t="s">
        <v>94</v>
      </c>
      <c r="C15" s="9" t="s">
        <v>62</v>
      </c>
      <c r="D15" s="9" t="s">
        <v>39</v>
      </c>
      <c r="E15" s="9" t="s">
        <v>64</v>
      </c>
      <c r="F15" s="23" t="s">
        <v>31</v>
      </c>
      <c r="G15" s="16"/>
      <c r="H15" s="16"/>
      <c r="I15" s="16"/>
      <c r="J15" s="31"/>
      <c r="K15" s="16"/>
      <c r="L15" s="25"/>
    </row>
    <row r="16" spans="1:12" s="39" customFormat="1" ht="150" x14ac:dyDescent="0.25">
      <c r="A16" s="40" t="s">
        <v>18</v>
      </c>
      <c r="B16" s="33" t="s">
        <v>95</v>
      </c>
      <c r="C16" s="34" t="s">
        <v>67</v>
      </c>
      <c r="D16" s="34" t="s">
        <v>82</v>
      </c>
      <c r="E16" s="34" t="s">
        <v>64</v>
      </c>
      <c r="F16" s="37" t="s">
        <v>31</v>
      </c>
      <c r="G16" s="36"/>
      <c r="H16" s="36"/>
      <c r="I16" s="36"/>
      <c r="J16" s="40"/>
      <c r="K16" s="36"/>
      <c r="L16" s="38"/>
    </row>
    <row r="17" spans="1:12" ht="60" x14ac:dyDescent="0.25">
      <c r="A17" s="31" t="s">
        <v>22</v>
      </c>
      <c r="B17" s="5" t="s">
        <v>96</v>
      </c>
      <c r="C17" s="9" t="s">
        <v>67</v>
      </c>
      <c r="D17" s="9" t="s">
        <v>36</v>
      </c>
      <c r="E17" s="9" t="s">
        <v>63</v>
      </c>
      <c r="F17" s="23" t="s">
        <v>31</v>
      </c>
      <c r="G17" s="16"/>
      <c r="H17" s="16"/>
      <c r="I17" s="16"/>
      <c r="J17" s="31"/>
      <c r="K17" s="16"/>
      <c r="L17" s="25"/>
    </row>
    <row r="18" spans="1:12" s="48" customFormat="1" ht="255" x14ac:dyDescent="0.25">
      <c r="A18" s="41" t="s">
        <v>23</v>
      </c>
      <c r="B18" s="42" t="s">
        <v>148</v>
      </c>
      <c r="C18" s="43" t="s">
        <v>62</v>
      </c>
      <c r="D18" s="43" t="s">
        <v>39</v>
      </c>
      <c r="E18" s="43" t="s">
        <v>64</v>
      </c>
      <c r="F18" s="45" t="s">
        <v>107</v>
      </c>
      <c r="G18" s="46">
        <v>44134</v>
      </c>
      <c r="H18" s="46"/>
      <c r="I18" s="46"/>
      <c r="J18" s="41" t="s">
        <v>28</v>
      </c>
      <c r="K18" s="46"/>
      <c r="L18" s="47"/>
    </row>
    <row r="19" spans="1:12" ht="195" x14ac:dyDescent="0.25">
      <c r="A19" s="31" t="s">
        <v>24</v>
      </c>
      <c r="B19" s="5" t="s">
        <v>105</v>
      </c>
      <c r="C19" s="9" t="s">
        <v>62</v>
      </c>
      <c r="D19" s="9" t="s">
        <v>39</v>
      </c>
      <c r="E19" s="9" t="s">
        <v>64</v>
      </c>
      <c r="F19" s="23" t="s">
        <v>31</v>
      </c>
      <c r="G19" s="16"/>
      <c r="H19" s="16"/>
      <c r="I19" s="16"/>
      <c r="J19" s="31"/>
      <c r="K19" s="16"/>
      <c r="L19" s="25"/>
    </row>
    <row r="20" spans="1:12" s="39" customFormat="1" ht="90" x14ac:dyDescent="0.25">
      <c r="A20" s="40" t="s">
        <v>25</v>
      </c>
      <c r="B20" s="33" t="s">
        <v>106</v>
      </c>
      <c r="C20" s="34" t="s">
        <v>62</v>
      </c>
      <c r="D20" s="34" t="s">
        <v>39</v>
      </c>
      <c r="E20" s="34" t="s">
        <v>64</v>
      </c>
      <c r="F20" s="37" t="s">
        <v>31</v>
      </c>
      <c r="G20" s="36"/>
      <c r="H20" s="36"/>
      <c r="I20" s="36"/>
      <c r="J20" s="40"/>
      <c r="K20" s="36"/>
      <c r="L20" s="38"/>
    </row>
    <row r="21" spans="1:12" ht="120" x14ac:dyDescent="0.25">
      <c r="A21" s="31" t="s">
        <v>26</v>
      </c>
      <c r="B21" s="5" t="s">
        <v>97</v>
      </c>
      <c r="C21" s="9" t="s">
        <v>62</v>
      </c>
      <c r="D21" s="9" t="s">
        <v>98</v>
      </c>
      <c r="E21" s="9" t="s">
        <v>64</v>
      </c>
      <c r="F21" s="23" t="s">
        <v>31</v>
      </c>
      <c r="G21" s="16"/>
      <c r="H21" s="16"/>
      <c r="I21" s="16"/>
      <c r="J21" s="31"/>
      <c r="K21" s="16"/>
      <c r="L21" s="25"/>
    </row>
    <row r="22" spans="1:12" s="39" customFormat="1" ht="60" x14ac:dyDescent="0.25">
      <c r="A22" s="40" t="s">
        <v>27</v>
      </c>
      <c r="B22" s="33" t="s">
        <v>173</v>
      </c>
      <c r="C22" s="34" t="s">
        <v>67</v>
      </c>
      <c r="D22" s="34" t="s">
        <v>74</v>
      </c>
      <c r="E22" s="34" t="s">
        <v>63</v>
      </c>
      <c r="F22" s="37" t="s">
        <v>31</v>
      </c>
      <c r="G22" s="36"/>
      <c r="H22" s="36"/>
      <c r="I22" s="36"/>
      <c r="J22" s="40"/>
      <c r="K22" s="36"/>
      <c r="L22" s="38"/>
    </row>
    <row r="23" spans="1:12" ht="135" x14ac:dyDescent="0.25">
      <c r="A23" s="31" t="s">
        <v>28</v>
      </c>
      <c r="B23" s="5" t="s">
        <v>99</v>
      </c>
      <c r="C23" s="9" t="s">
        <v>66</v>
      </c>
      <c r="D23" s="9" t="s">
        <v>36</v>
      </c>
      <c r="E23" s="9" t="s">
        <v>63</v>
      </c>
      <c r="F23" s="23" t="s">
        <v>31</v>
      </c>
      <c r="G23" s="16"/>
      <c r="H23" s="16"/>
      <c r="I23" s="16"/>
      <c r="J23" s="31"/>
      <c r="K23" s="16"/>
      <c r="L23" s="25"/>
    </row>
    <row r="24" spans="1:12" s="39" customFormat="1" ht="90" x14ac:dyDescent="0.25">
      <c r="A24" s="40" t="s">
        <v>40</v>
      </c>
      <c r="B24" s="33" t="s">
        <v>174</v>
      </c>
      <c r="C24" s="34" t="s">
        <v>1</v>
      </c>
      <c r="D24" s="34" t="s">
        <v>36</v>
      </c>
      <c r="E24" s="34" t="s">
        <v>63</v>
      </c>
      <c r="F24" s="37" t="s">
        <v>30</v>
      </c>
      <c r="G24" s="36"/>
      <c r="H24" s="36"/>
      <c r="I24" s="36"/>
      <c r="J24" s="40"/>
      <c r="K24" s="36"/>
      <c r="L24" s="38"/>
    </row>
    <row r="25" spans="1:12" s="55" customFormat="1" ht="60" x14ac:dyDescent="0.25">
      <c r="A25" s="49" t="s">
        <v>41</v>
      </c>
      <c r="B25" s="50" t="s">
        <v>175</v>
      </c>
      <c r="C25" s="51" t="s">
        <v>67</v>
      </c>
      <c r="D25" s="51" t="s">
        <v>36</v>
      </c>
      <c r="E25" s="51" t="s">
        <v>64</v>
      </c>
      <c r="F25" s="52" t="s">
        <v>107</v>
      </c>
      <c r="G25" s="53" t="s">
        <v>114</v>
      </c>
      <c r="H25" s="53"/>
      <c r="I25" s="53">
        <v>44077</v>
      </c>
      <c r="J25" s="49"/>
      <c r="K25" s="53"/>
      <c r="L25" s="54"/>
    </row>
    <row r="26" spans="1:12" s="55" customFormat="1" ht="225" x14ac:dyDescent="0.25">
      <c r="A26" s="41" t="s">
        <v>121</v>
      </c>
      <c r="B26" s="42" t="s">
        <v>118</v>
      </c>
      <c r="C26" s="43" t="s">
        <v>62</v>
      </c>
      <c r="D26" s="43" t="s">
        <v>39</v>
      </c>
      <c r="E26" s="43" t="s">
        <v>64</v>
      </c>
      <c r="F26" s="45" t="s">
        <v>114</v>
      </c>
      <c r="G26" s="46">
        <v>44097</v>
      </c>
      <c r="H26" s="46"/>
      <c r="I26" s="46"/>
      <c r="J26" s="41"/>
      <c r="K26" s="46"/>
      <c r="L26" s="47"/>
    </row>
    <row r="27" spans="1:12" ht="60" x14ac:dyDescent="0.25">
      <c r="A27" s="31" t="s">
        <v>122</v>
      </c>
      <c r="B27" s="5" t="s">
        <v>149</v>
      </c>
      <c r="C27" s="9" t="s">
        <v>62</v>
      </c>
      <c r="D27" s="9" t="s">
        <v>150</v>
      </c>
      <c r="E27" s="9" t="s">
        <v>64</v>
      </c>
      <c r="F27" s="23" t="s">
        <v>30</v>
      </c>
      <c r="G27" s="16"/>
      <c r="H27" s="16">
        <v>44152</v>
      </c>
      <c r="I27" s="16"/>
      <c r="J27" s="31"/>
      <c r="K27" s="16"/>
      <c r="L27" s="25"/>
    </row>
    <row r="28" spans="1:12" ht="60" x14ac:dyDescent="0.25">
      <c r="A28" s="40" t="s">
        <v>123</v>
      </c>
      <c r="B28" s="33" t="s">
        <v>184</v>
      </c>
      <c r="C28" s="34" t="s">
        <v>62</v>
      </c>
      <c r="D28" s="34" t="s">
        <v>183</v>
      </c>
      <c r="E28" s="34" t="s">
        <v>64</v>
      </c>
      <c r="F28" s="37" t="s">
        <v>30</v>
      </c>
      <c r="G28" s="36"/>
      <c r="H28" s="36">
        <v>44181</v>
      </c>
      <c r="I28" s="36"/>
      <c r="J28" s="40"/>
      <c r="K28" s="36"/>
      <c r="L28" s="38"/>
    </row>
    <row r="29" spans="1:12" x14ac:dyDescent="0.25">
      <c r="A29" s="31"/>
      <c r="B29" s="5"/>
      <c r="C29" s="9"/>
      <c r="D29" s="9"/>
      <c r="E29" s="9"/>
      <c r="F29" s="23"/>
      <c r="G29" s="16"/>
      <c r="H29" s="16"/>
      <c r="I29" s="16"/>
      <c r="J29" s="31"/>
      <c r="K29" s="16"/>
      <c r="L29" s="25"/>
    </row>
    <row r="30" spans="1:12" x14ac:dyDescent="0.25">
      <c r="A30" s="40"/>
      <c r="B30" s="33"/>
      <c r="C30" s="34"/>
      <c r="D30" s="34"/>
      <c r="E30" s="34"/>
      <c r="F30" s="37"/>
      <c r="G30" s="36"/>
      <c r="H30" s="36"/>
      <c r="I30" s="36"/>
      <c r="J30" s="40"/>
      <c r="K30" s="36"/>
      <c r="L30" s="38"/>
    </row>
    <row r="31" spans="1:12" x14ac:dyDescent="0.25">
      <c r="A31" s="31"/>
      <c r="B31" s="5"/>
      <c r="C31" s="9"/>
      <c r="D31" s="9"/>
      <c r="E31" s="9"/>
      <c r="F31" s="23"/>
      <c r="G31" s="16"/>
      <c r="H31" s="16"/>
      <c r="I31" s="16"/>
      <c r="J31" s="31"/>
      <c r="K31" s="16"/>
      <c r="L31" s="25"/>
    </row>
    <row r="32" spans="1:12" x14ac:dyDescent="0.25">
      <c r="A32" s="40"/>
      <c r="B32" s="33"/>
      <c r="C32" s="34"/>
      <c r="D32" s="34"/>
      <c r="E32" s="34"/>
      <c r="F32" s="37"/>
      <c r="G32" s="36"/>
      <c r="H32" s="36"/>
      <c r="I32" s="36"/>
      <c r="J32" s="40"/>
      <c r="K32" s="36"/>
      <c r="L32" s="38"/>
    </row>
    <row r="33" spans="1:12" x14ac:dyDescent="0.25">
      <c r="A33" s="31"/>
      <c r="B33" s="5"/>
      <c r="C33" s="9"/>
      <c r="D33" s="9"/>
      <c r="E33" s="9"/>
      <c r="F33" s="23"/>
      <c r="G33" s="16"/>
      <c r="H33" s="16"/>
      <c r="I33" s="16"/>
      <c r="J33" s="31"/>
      <c r="K33" s="16"/>
      <c r="L33" s="25"/>
    </row>
    <row r="34" spans="1:12" x14ac:dyDescent="0.25">
      <c r="A34" s="40"/>
      <c r="B34" s="33"/>
      <c r="C34" s="34"/>
      <c r="D34" s="34"/>
      <c r="E34" s="34"/>
      <c r="F34" s="37"/>
      <c r="G34" s="36"/>
      <c r="H34" s="36"/>
      <c r="I34" s="36"/>
      <c r="J34" s="40"/>
      <c r="K34" s="36"/>
      <c r="L34" s="38"/>
    </row>
    <row r="35" spans="1:12" x14ac:dyDescent="0.25">
      <c r="A35" s="31"/>
      <c r="B35" s="5"/>
      <c r="C35" s="9"/>
      <c r="D35" s="9"/>
      <c r="E35" s="9"/>
      <c r="F35" s="23"/>
      <c r="G35" s="16"/>
      <c r="H35" s="16"/>
      <c r="I35" s="16"/>
      <c r="J35" s="31"/>
      <c r="K35" s="16"/>
      <c r="L35" s="25"/>
    </row>
    <row r="36" spans="1:12" x14ac:dyDescent="0.25">
      <c r="A36" s="40"/>
      <c r="B36" s="33"/>
      <c r="C36" s="34"/>
      <c r="D36" s="34"/>
      <c r="E36" s="34"/>
      <c r="F36" s="37"/>
      <c r="G36" s="36"/>
      <c r="H36" s="36"/>
      <c r="I36" s="36"/>
      <c r="J36" s="40"/>
      <c r="K36" s="36"/>
      <c r="L36" s="38"/>
    </row>
    <row r="37" spans="1:12" x14ac:dyDescent="0.25">
      <c r="A37" s="31"/>
      <c r="B37" s="5"/>
      <c r="C37" s="9"/>
      <c r="D37" s="9"/>
      <c r="E37" s="9"/>
      <c r="F37" s="23"/>
      <c r="G37" s="16"/>
      <c r="H37" s="16"/>
      <c r="I37" s="16"/>
      <c r="J37" s="31"/>
      <c r="K37" s="16"/>
      <c r="L37" s="25"/>
    </row>
    <row r="38" spans="1:12" x14ac:dyDescent="0.25">
      <c r="A38" s="40"/>
      <c r="B38" s="33"/>
      <c r="C38" s="34"/>
      <c r="D38" s="34"/>
      <c r="E38" s="34"/>
      <c r="F38" s="37"/>
      <c r="G38" s="36"/>
      <c r="H38" s="36"/>
      <c r="I38" s="36"/>
      <c r="J38" s="40"/>
      <c r="K38" s="36"/>
      <c r="L38" s="38"/>
    </row>
    <row r="39" spans="1:12" x14ac:dyDescent="0.25">
      <c r="A39" s="31"/>
      <c r="B39" s="5"/>
      <c r="C39" s="9"/>
      <c r="D39" s="9"/>
      <c r="E39" s="9"/>
      <c r="F39" s="23"/>
      <c r="G39" s="16"/>
      <c r="H39" s="16"/>
      <c r="I39" s="16"/>
      <c r="J39" s="31"/>
      <c r="K39" s="16"/>
      <c r="L39" s="25"/>
    </row>
    <row r="40" spans="1:12" x14ac:dyDescent="0.25">
      <c r="A40" s="40"/>
      <c r="B40" s="33"/>
      <c r="C40" s="34"/>
      <c r="D40" s="34"/>
      <c r="E40" s="34"/>
      <c r="F40" s="37"/>
      <c r="G40" s="36"/>
      <c r="H40" s="36"/>
      <c r="I40" s="36"/>
      <c r="J40" s="40"/>
      <c r="K40" s="36"/>
      <c r="L40" s="38"/>
    </row>
  </sheetData>
  <pageMargins left="0.51181102362204722" right="0.51181102362204722" top="0.78740157480314965" bottom="0.78740157480314965" header="0.31496062992125984" footer="0.31496062992125984"/>
  <pageSetup paperSize="9" scale="90" orientation="landscape" horizontalDpi="203" verticalDpi="20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21B21-CDA4-435A-A5DB-12516CCED880}">
  <dimension ref="A1:G65"/>
  <sheetViews>
    <sheetView workbookViewId="0">
      <selection activeCell="B7" sqref="B7"/>
    </sheetView>
  </sheetViews>
  <sheetFormatPr defaultColWidth="17.28515625" defaultRowHeight="15" x14ac:dyDescent="0.25"/>
  <cols>
    <col min="1" max="1" width="4.85546875" bestFit="1" customWidth="1"/>
    <col min="2" max="2" width="109.5703125" customWidth="1"/>
    <col min="3" max="3" width="20.42578125" customWidth="1"/>
    <col min="4" max="4" width="19.5703125" customWidth="1"/>
    <col min="5" max="5" width="20.140625" customWidth="1"/>
    <col min="7" max="7" width="18.5703125" customWidth="1"/>
  </cols>
  <sheetData>
    <row r="1" spans="1:7" ht="30.75" thickBot="1" x14ac:dyDescent="0.3">
      <c r="A1" s="116" t="s">
        <v>0</v>
      </c>
      <c r="B1" s="117" t="s">
        <v>1</v>
      </c>
      <c r="C1" s="118" t="s">
        <v>61</v>
      </c>
      <c r="D1" s="118" t="s">
        <v>33</v>
      </c>
      <c r="E1" s="118" t="s">
        <v>19</v>
      </c>
      <c r="F1" s="118" t="s">
        <v>5</v>
      </c>
      <c r="G1" s="118" t="s">
        <v>111</v>
      </c>
    </row>
    <row r="2" spans="1:7" x14ac:dyDescent="0.25">
      <c r="A2" s="228">
        <v>1</v>
      </c>
      <c r="B2" s="119" t="s">
        <v>220</v>
      </c>
      <c r="C2" s="230" t="s">
        <v>62</v>
      </c>
      <c r="D2" s="230" t="s">
        <v>39</v>
      </c>
      <c r="E2" s="230"/>
      <c r="F2" s="232"/>
      <c r="G2" s="228"/>
    </row>
    <row r="3" spans="1:7" ht="75.75" thickBot="1" x14ac:dyDescent="0.3">
      <c r="A3" s="229"/>
      <c r="B3" s="120" t="s">
        <v>221</v>
      </c>
      <c r="C3" s="231"/>
      <c r="D3" s="231"/>
      <c r="E3" s="231"/>
      <c r="F3" s="233"/>
      <c r="G3" s="229"/>
    </row>
    <row r="4" spans="1:7" x14ac:dyDescent="0.25">
      <c r="A4" s="220">
        <v>2</v>
      </c>
      <c r="B4" s="121" t="s">
        <v>222</v>
      </c>
      <c r="C4" s="222" t="s">
        <v>62</v>
      </c>
      <c r="D4" s="222" t="s">
        <v>36</v>
      </c>
      <c r="E4" s="222"/>
      <c r="F4" s="224" t="s">
        <v>107</v>
      </c>
      <c r="G4" s="226" t="s">
        <v>114</v>
      </c>
    </row>
    <row r="5" spans="1:7" ht="30.75" thickBot="1" x14ac:dyDescent="0.3">
      <c r="A5" s="221"/>
      <c r="B5" s="122" t="s">
        <v>223</v>
      </c>
      <c r="C5" s="223"/>
      <c r="D5" s="223"/>
      <c r="E5" s="223"/>
      <c r="F5" s="225"/>
      <c r="G5" s="227"/>
    </row>
    <row r="6" spans="1:7" x14ac:dyDescent="0.25">
      <c r="A6" s="229">
        <v>3</v>
      </c>
      <c r="B6" s="119" t="s">
        <v>224</v>
      </c>
      <c r="C6" s="123"/>
      <c r="D6" s="123"/>
      <c r="E6" s="123"/>
      <c r="F6" s="124"/>
      <c r="G6" s="125"/>
    </row>
    <row r="7" spans="1:7" ht="135.75" thickBot="1" x14ac:dyDescent="0.3">
      <c r="A7" s="241"/>
      <c r="B7" s="120" t="s">
        <v>225</v>
      </c>
      <c r="C7" s="123" t="s">
        <v>226</v>
      </c>
      <c r="D7" s="123" t="s">
        <v>227</v>
      </c>
      <c r="E7" s="123" t="s">
        <v>228</v>
      </c>
      <c r="F7" s="124" t="s">
        <v>229</v>
      </c>
      <c r="G7" s="125"/>
    </row>
    <row r="8" spans="1:7" x14ac:dyDescent="0.25">
      <c r="A8" s="242">
        <v>4</v>
      </c>
      <c r="B8" s="121" t="s">
        <v>230</v>
      </c>
      <c r="C8" s="222" t="s">
        <v>62</v>
      </c>
      <c r="D8" s="222" t="s">
        <v>36</v>
      </c>
      <c r="E8" s="222" t="s">
        <v>64</v>
      </c>
      <c r="F8" s="226" t="s">
        <v>107</v>
      </c>
      <c r="G8" s="226" t="s">
        <v>114</v>
      </c>
    </row>
    <row r="9" spans="1:7" ht="30.75" thickBot="1" x14ac:dyDescent="0.3">
      <c r="A9" s="243"/>
      <c r="B9" s="122" t="s">
        <v>231</v>
      </c>
      <c r="C9" s="244"/>
      <c r="D9" s="244"/>
      <c r="E9" s="244"/>
      <c r="F9" s="234"/>
      <c r="G9" s="234"/>
    </row>
    <row r="10" spans="1:7" x14ac:dyDescent="0.25">
      <c r="A10" s="235">
        <v>5</v>
      </c>
      <c r="B10" s="119" t="s">
        <v>232</v>
      </c>
      <c r="C10" s="237" t="s">
        <v>62</v>
      </c>
      <c r="D10" s="237" t="s">
        <v>39</v>
      </c>
      <c r="E10" s="237" t="s">
        <v>64</v>
      </c>
      <c r="F10" s="239" t="s">
        <v>31</v>
      </c>
      <c r="G10" s="235"/>
    </row>
    <row r="11" spans="1:7" ht="30.75" thickBot="1" x14ac:dyDescent="0.3">
      <c r="A11" s="236"/>
      <c r="B11" s="126" t="s">
        <v>233</v>
      </c>
      <c r="C11" s="238"/>
      <c r="D11" s="238"/>
      <c r="E11" s="238"/>
      <c r="F11" s="240"/>
      <c r="G11" s="236"/>
    </row>
    <row r="12" spans="1:7" x14ac:dyDescent="0.25">
      <c r="A12" s="251">
        <v>6</v>
      </c>
      <c r="B12" s="127" t="s">
        <v>234</v>
      </c>
      <c r="C12" s="254" t="s">
        <v>62</v>
      </c>
      <c r="D12" s="254" t="s">
        <v>36</v>
      </c>
      <c r="E12" s="254" t="s">
        <v>63</v>
      </c>
      <c r="F12" s="257" t="s">
        <v>31</v>
      </c>
      <c r="G12" s="260">
        <v>44127</v>
      </c>
    </row>
    <row r="13" spans="1:7" x14ac:dyDescent="0.25">
      <c r="A13" s="252"/>
      <c r="B13" s="128" t="s">
        <v>235</v>
      </c>
      <c r="C13" s="255"/>
      <c r="D13" s="255"/>
      <c r="E13" s="255"/>
      <c r="F13" s="258"/>
      <c r="G13" s="261"/>
    </row>
    <row r="14" spans="1:7" x14ac:dyDescent="0.25">
      <c r="A14" s="252"/>
      <c r="B14" s="128" t="s">
        <v>236</v>
      </c>
      <c r="C14" s="255"/>
      <c r="D14" s="255"/>
      <c r="E14" s="255"/>
      <c r="F14" s="258"/>
      <c r="G14" s="261"/>
    </row>
    <row r="15" spans="1:7" ht="15.75" thickBot="1" x14ac:dyDescent="0.3">
      <c r="A15" s="253"/>
      <c r="B15" s="129" t="s">
        <v>237</v>
      </c>
      <c r="C15" s="256"/>
      <c r="D15" s="256"/>
      <c r="E15" s="256"/>
      <c r="F15" s="259"/>
      <c r="G15" s="262"/>
    </row>
    <row r="16" spans="1:7" x14ac:dyDescent="0.25">
      <c r="A16" s="245">
        <v>6</v>
      </c>
      <c r="B16" s="130" t="s">
        <v>238</v>
      </c>
      <c r="C16" s="247" t="s">
        <v>62</v>
      </c>
      <c r="D16" s="247" t="s">
        <v>36</v>
      </c>
      <c r="E16" s="247" t="s">
        <v>64</v>
      </c>
      <c r="F16" s="249" t="s">
        <v>107</v>
      </c>
      <c r="G16" s="249" t="s">
        <v>114</v>
      </c>
    </row>
    <row r="17" spans="1:7" ht="15.75" thickBot="1" x14ac:dyDescent="0.3">
      <c r="A17" s="246"/>
      <c r="B17" s="131" t="s">
        <v>239</v>
      </c>
      <c r="C17" s="248"/>
      <c r="D17" s="248"/>
      <c r="E17" s="248"/>
      <c r="F17" s="250"/>
      <c r="G17" s="250"/>
    </row>
    <row r="18" spans="1:7" x14ac:dyDescent="0.25">
      <c r="A18" s="251">
        <v>7</v>
      </c>
      <c r="B18" s="127" t="s">
        <v>240</v>
      </c>
      <c r="C18" s="254" t="s">
        <v>62</v>
      </c>
      <c r="D18" s="254" t="s">
        <v>39</v>
      </c>
      <c r="E18" s="254" t="s">
        <v>64</v>
      </c>
      <c r="F18" s="257"/>
      <c r="G18" s="257"/>
    </row>
    <row r="19" spans="1:7" ht="120.75" thickBot="1" x14ac:dyDescent="0.3">
      <c r="A19" s="252"/>
      <c r="B19" s="128" t="s">
        <v>241</v>
      </c>
      <c r="C19" s="255"/>
      <c r="D19" s="255"/>
      <c r="E19" s="255"/>
      <c r="F19" s="258"/>
      <c r="G19" s="258"/>
    </row>
    <row r="20" spans="1:7" x14ac:dyDescent="0.25">
      <c r="A20" s="263">
        <v>8</v>
      </c>
      <c r="B20" s="132" t="s">
        <v>242</v>
      </c>
      <c r="C20" s="265" t="s">
        <v>62</v>
      </c>
      <c r="D20" s="265" t="s">
        <v>36</v>
      </c>
      <c r="E20" s="265" t="s">
        <v>63</v>
      </c>
      <c r="F20" s="267" t="s">
        <v>107</v>
      </c>
      <c r="G20" s="267" t="s">
        <v>114</v>
      </c>
    </row>
    <row r="21" spans="1:7" ht="30.75" thickBot="1" x14ac:dyDescent="0.3">
      <c r="A21" s="264"/>
      <c r="B21" s="133" t="s">
        <v>243</v>
      </c>
      <c r="C21" s="266"/>
      <c r="D21" s="266"/>
      <c r="E21" s="266"/>
      <c r="F21" s="268"/>
      <c r="G21" s="268"/>
    </row>
    <row r="22" spans="1:7" x14ac:dyDescent="0.25">
      <c r="A22" s="252">
        <v>9</v>
      </c>
      <c r="B22" s="134" t="s">
        <v>244</v>
      </c>
      <c r="C22" s="255" t="s">
        <v>66</v>
      </c>
      <c r="D22" s="255" t="s">
        <v>39</v>
      </c>
      <c r="E22" s="255" t="s">
        <v>78</v>
      </c>
      <c r="F22" s="258" t="s">
        <v>102</v>
      </c>
      <c r="G22" s="252"/>
    </row>
    <row r="23" spans="1:7" ht="53.25" customHeight="1" thickBot="1" x14ac:dyDescent="0.3">
      <c r="A23" s="252"/>
      <c r="B23" s="135" t="s">
        <v>245</v>
      </c>
      <c r="C23" s="255"/>
      <c r="D23" s="255"/>
      <c r="E23" s="255"/>
      <c r="F23" s="258"/>
      <c r="G23" s="252"/>
    </row>
    <row r="24" spans="1:7" x14ac:dyDescent="0.25">
      <c r="A24" s="235">
        <v>10</v>
      </c>
      <c r="B24" s="119" t="s">
        <v>246</v>
      </c>
      <c r="C24" s="237" t="s">
        <v>66</v>
      </c>
      <c r="D24" s="237" t="s">
        <v>39</v>
      </c>
      <c r="E24" s="237" t="s">
        <v>78</v>
      </c>
      <c r="F24" s="239" t="s">
        <v>102</v>
      </c>
      <c r="G24" s="270">
        <v>44127</v>
      </c>
    </row>
    <row r="25" spans="1:7" ht="93" customHeight="1" thickBot="1" x14ac:dyDescent="0.3">
      <c r="A25" s="229"/>
      <c r="B25" s="120" t="s">
        <v>247</v>
      </c>
      <c r="C25" s="231"/>
      <c r="D25" s="231"/>
      <c r="E25" s="231"/>
      <c r="F25" s="269"/>
      <c r="G25" s="271"/>
    </row>
    <row r="26" spans="1:7" x14ac:dyDescent="0.25">
      <c r="A26" s="251">
        <v>11</v>
      </c>
      <c r="B26" s="134" t="s">
        <v>248</v>
      </c>
      <c r="C26" s="254" t="s">
        <v>1</v>
      </c>
      <c r="D26" s="254" t="s">
        <v>39</v>
      </c>
      <c r="E26" s="254" t="s">
        <v>63</v>
      </c>
      <c r="F26" s="257" t="s">
        <v>31</v>
      </c>
      <c r="G26" s="251"/>
    </row>
    <row r="27" spans="1:7" ht="45.75" thickBot="1" x14ac:dyDescent="0.3">
      <c r="A27" s="253"/>
      <c r="B27" s="135" t="s">
        <v>249</v>
      </c>
      <c r="C27" s="256"/>
      <c r="D27" s="256"/>
      <c r="E27" s="256"/>
      <c r="F27" s="259"/>
      <c r="G27" s="253"/>
    </row>
    <row r="28" spans="1:7" x14ac:dyDescent="0.25">
      <c r="A28" s="235">
        <v>12</v>
      </c>
      <c r="B28" s="119" t="s">
        <v>250</v>
      </c>
      <c r="C28" s="237" t="s">
        <v>62</v>
      </c>
      <c r="D28" s="237" t="s">
        <v>39</v>
      </c>
      <c r="E28" s="237" t="s">
        <v>64</v>
      </c>
      <c r="F28" s="239" t="s">
        <v>31</v>
      </c>
      <c r="G28" s="235"/>
    </row>
    <row r="29" spans="1:7" ht="75.75" thickBot="1" x14ac:dyDescent="0.3">
      <c r="A29" s="236"/>
      <c r="B29" s="136" t="s">
        <v>251</v>
      </c>
      <c r="C29" s="238"/>
      <c r="D29" s="238"/>
      <c r="E29" s="238"/>
      <c r="F29" s="240"/>
      <c r="G29" s="236"/>
    </row>
    <row r="30" spans="1:7" x14ac:dyDescent="0.25">
      <c r="A30" s="251">
        <v>13</v>
      </c>
      <c r="B30" s="134" t="s">
        <v>252</v>
      </c>
      <c r="C30" s="254" t="s">
        <v>62</v>
      </c>
      <c r="D30" s="254"/>
      <c r="E30" s="254"/>
      <c r="F30" s="257"/>
      <c r="G30" s="251"/>
    </row>
    <row r="31" spans="1:7" ht="45.75" thickBot="1" x14ac:dyDescent="0.3">
      <c r="A31" s="252"/>
      <c r="B31" s="137" t="s">
        <v>253</v>
      </c>
      <c r="C31" s="255"/>
      <c r="D31" s="255"/>
      <c r="E31" s="255"/>
      <c r="F31" s="258"/>
      <c r="G31" s="252"/>
    </row>
    <row r="32" spans="1:7" x14ac:dyDescent="0.25">
      <c r="A32" s="228">
        <v>14</v>
      </c>
      <c r="B32" s="138" t="s">
        <v>254</v>
      </c>
      <c r="C32" s="230" t="s">
        <v>67</v>
      </c>
      <c r="D32" s="230" t="s">
        <v>82</v>
      </c>
      <c r="E32" s="230" t="s">
        <v>64</v>
      </c>
      <c r="F32" s="273" t="s">
        <v>31</v>
      </c>
      <c r="G32" s="228"/>
    </row>
    <row r="33" spans="1:7" ht="75.75" thickBot="1" x14ac:dyDescent="0.3">
      <c r="A33" s="241"/>
      <c r="B33" s="120" t="s">
        <v>255</v>
      </c>
      <c r="C33" s="272"/>
      <c r="D33" s="272"/>
      <c r="E33" s="272"/>
      <c r="F33" s="274"/>
      <c r="G33" s="241"/>
    </row>
    <row r="34" spans="1:7" x14ac:dyDescent="0.25">
      <c r="A34" s="220">
        <v>15</v>
      </c>
      <c r="B34" s="139" t="s">
        <v>256</v>
      </c>
      <c r="C34" s="275" t="s">
        <v>67</v>
      </c>
      <c r="D34" s="275" t="s">
        <v>36</v>
      </c>
      <c r="E34" s="275" t="s">
        <v>63</v>
      </c>
      <c r="F34" s="276" t="s">
        <v>31</v>
      </c>
      <c r="G34" s="220"/>
    </row>
    <row r="35" spans="1:7" ht="30.75" thickBot="1" x14ac:dyDescent="0.3">
      <c r="A35" s="253"/>
      <c r="B35" s="129" t="s">
        <v>257</v>
      </c>
      <c r="C35" s="256"/>
      <c r="D35" s="256"/>
      <c r="E35" s="256"/>
      <c r="F35" s="259"/>
      <c r="G35" s="253"/>
    </row>
    <row r="36" spans="1:7" x14ac:dyDescent="0.25">
      <c r="A36" s="245">
        <v>16</v>
      </c>
      <c r="B36" s="130" t="s">
        <v>258</v>
      </c>
      <c r="C36" s="247" t="s">
        <v>62</v>
      </c>
      <c r="D36" s="247" t="s">
        <v>39</v>
      </c>
      <c r="E36" s="247" t="s">
        <v>64</v>
      </c>
      <c r="F36" s="249" t="s">
        <v>107</v>
      </c>
      <c r="G36" s="249" t="s">
        <v>114</v>
      </c>
    </row>
    <row r="37" spans="1:7" ht="120.75" thickBot="1" x14ac:dyDescent="0.3">
      <c r="A37" s="264"/>
      <c r="B37" s="140" t="s">
        <v>259</v>
      </c>
      <c r="C37" s="266"/>
      <c r="D37" s="266"/>
      <c r="E37" s="266"/>
      <c r="F37" s="268"/>
      <c r="G37" s="268"/>
    </row>
    <row r="38" spans="1:7" x14ac:dyDescent="0.25">
      <c r="A38" s="220">
        <v>17</v>
      </c>
      <c r="B38" s="139" t="s">
        <v>260</v>
      </c>
      <c r="C38" s="275" t="s">
        <v>62</v>
      </c>
      <c r="D38" s="275" t="s">
        <v>39</v>
      </c>
      <c r="E38" s="275" t="s">
        <v>64</v>
      </c>
      <c r="F38" s="276" t="s">
        <v>31</v>
      </c>
      <c r="G38" s="220"/>
    </row>
    <row r="39" spans="1:7" x14ac:dyDescent="0.25">
      <c r="A39" s="252"/>
      <c r="B39" s="128" t="s">
        <v>261</v>
      </c>
      <c r="C39" s="255"/>
      <c r="D39" s="255"/>
      <c r="E39" s="255"/>
      <c r="F39" s="258"/>
      <c r="G39" s="252"/>
    </row>
    <row r="40" spans="1:7" ht="30" x14ac:dyDescent="0.25">
      <c r="A40" s="252"/>
      <c r="B40" s="128" t="s">
        <v>262</v>
      </c>
      <c r="C40" s="255"/>
      <c r="D40" s="255"/>
      <c r="E40" s="255"/>
      <c r="F40" s="258"/>
      <c r="G40" s="252"/>
    </row>
    <row r="41" spans="1:7" ht="30" x14ac:dyDescent="0.25">
      <c r="A41" s="252"/>
      <c r="B41" s="128" t="s">
        <v>263</v>
      </c>
      <c r="C41" s="255"/>
      <c r="D41" s="255"/>
      <c r="E41" s="255"/>
      <c r="F41" s="258"/>
      <c r="G41" s="252"/>
    </row>
    <row r="42" spans="1:7" ht="45.75" thickBot="1" x14ac:dyDescent="0.3">
      <c r="A42" s="252"/>
      <c r="B42" s="128" t="s">
        <v>264</v>
      </c>
      <c r="C42" s="255"/>
      <c r="D42" s="255"/>
      <c r="E42" s="255"/>
      <c r="F42" s="258"/>
      <c r="G42" s="252"/>
    </row>
    <row r="43" spans="1:7" x14ac:dyDescent="0.25">
      <c r="A43" s="228">
        <v>18</v>
      </c>
      <c r="B43" s="138" t="s">
        <v>265</v>
      </c>
      <c r="C43" s="230" t="s">
        <v>62</v>
      </c>
      <c r="D43" s="230" t="s">
        <v>39</v>
      </c>
      <c r="E43" s="230" t="s">
        <v>64</v>
      </c>
      <c r="F43" s="273" t="s">
        <v>31</v>
      </c>
      <c r="G43" s="228"/>
    </row>
    <row r="44" spans="1:7" ht="58.5" customHeight="1" thickBot="1" x14ac:dyDescent="0.3">
      <c r="A44" s="241"/>
      <c r="B44" s="136" t="s">
        <v>266</v>
      </c>
      <c r="C44" s="272"/>
      <c r="D44" s="272"/>
      <c r="E44" s="272"/>
      <c r="F44" s="274"/>
      <c r="G44" s="241"/>
    </row>
    <row r="45" spans="1:7" x14ac:dyDescent="0.25">
      <c r="A45" s="220">
        <v>19</v>
      </c>
      <c r="B45" s="139" t="s">
        <v>267</v>
      </c>
      <c r="C45" s="275" t="s">
        <v>62</v>
      </c>
      <c r="D45" s="275" t="s">
        <v>98</v>
      </c>
      <c r="E45" s="275" t="s">
        <v>64</v>
      </c>
      <c r="F45" s="276" t="s">
        <v>31</v>
      </c>
      <c r="G45" s="220"/>
    </row>
    <row r="46" spans="1:7" ht="60.75" thickBot="1" x14ac:dyDescent="0.3">
      <c r="A46" s="221"/>
      <c r="B46" s="129" t="s">
        <v>268</v>
      </c>
      <c r="C46" s="277"/>
      <c r="D46" s="277"/>
      <c r="E46" s="277"/>
      <c r="F46" s="278"/>
      <c r="G46" s="221"/>
    </row>
    <row r="47" spans="1:7" x14ac:dyDescent="0.25">
      <c r="A47" s="229">
        <v>20</v>
      </c>
      <c r="B47" s="119" t="s">
        <v>269</v>
      </c>
      <c r="C47" s="231" t="s">
        <v>67</v>
      </c>
      <c r="D47" s="231" t="s">
        <v>74</v>
      </c>
      <c r="E47" s="231" t="s">
        <v>63</v>
      </c>
      <c r="F47" s="269" t="s">
        <v>31</v>
      </c>
      <c r="G47" s="229"/>
    </row>
    <row r="48" spans="1:7" ht="30.75" thickBot="1" x14ac:dyDescent="0.3">
      <c r="A48" s="229"/>
      <c r="B48" s="120" t="s">
        <v>270</v>
      </c>
      <c r="C48" s="231"/>
      <c r="D48" s="231"/>
      <c r="E48" s="231"/>
      <c r="F48" s="269"/>
      <c r="G48" s="229"/>
    </row>
    <row r="49" spans="1:7" x14ac:dyDescent="0.25">
      <c r="A49" s="220">
        <v>21</v>
      </c>
      <c r="B49" s="139" t="s">
        <v>271</v>
      </c>
      <c r="C49" s="275" t="s">
        <v>66</v>
      </c>
      <c r="D49" s="275" t="s">
        <v>36</v>
      </c>
      <c r="E49" s="275" t="s">
        <v>63</v>
      </c>
      <c r="F49" s="276" t="s">
        <v>31</v>
      </c>
      <c r="G49" s="220"/>
    </row>
    <row r="50" spans="1:7" ht="69" customHeight="1" thickBot="1" x14ac:dyDescent="0.3">
      <c r="A50" s="221"/>
      <c r="B50" s="129" t="s">
        <v>272</v>
      </c>
      <c r="C50" s="277"/>
      <c r="D50" s="277"/>
      <c r="E50" s="277"/>
      <c r="F50" s="278"/>
      <c r="G50" s="221"/>
    </row>
    <row r="51" spans="1:7" x14ac:dyDescent="0.25">
      <c r="A51" s="229">
        <v>22</v>
      </c>
      <c r="B51" s="119" t="s">
        <v>273</v>
      </c>
      <c r="C51" s="231" t="s">
        <v>1</v>
      </c>
      <c r="D51" s="231" t="s">
        <v>36</v>
      </c>
      <c r="E51" s="231" t="s">
        <v>63</v>
      </c>
      <c r="F51" s="269" t="s">
        <v>30</v>
      </c>
      <c r="G51" s="229"/>
    </row>
    <row r="52" spans="1:7" ht="45.75" thickBot="1" x14ac:dyDescent="0.3">
      <c r="A52" s="236"/>
      <c r="B52" s="136" t="s">
        <v>274</v>
      </c>
      <c r="C52" s="238"/>
      <c r="D52" s="238"/>
      <c r="E52" s="238"/>
      <c r="F52" s="240"/>
      <c r="G52" s="236"/>
    </row>
    <row r="53" spans="1:7" x14ac:dyDescent="0.25">
      <c r="A53" s="279">
        <v>23</v>
      </c>
      <c r="B53" s="141" t="s">
        <v>275</v>
      </c>
      <c r="C53" s="281" t="s">
        <v>67</v>
      </c>
      <c r="D53" s="281" t="s">
        <v>36</v>
      </c>
      <c r="E53" s="281" t="s">
        <v>64</v>
      </c>
      <c r="F53" s="283" t="s">
        <v>107</v>
      </c>
      <c r="G53" s="283" t="s">
        <v>114</v>
      </c>
    </row>
    <row r="54" spans="1:7" ht="30.75" thickBot="1" x14ac:dyDescent="0.3">
      <c r="A54" s="280"/>
      <c r="B54" s="142" t="s">
        <v>276</v>
      </c>
      <c r="C54" s="282"/>
      <c r="D54" s="282"/>
      <c r="E54" s="282"/>
      <c r="F54" s="284"/>
      <c r="G54" s="284"/>
    </row>
    <row r="55" spans="1:7" x14ac:dyDescent="0.25">
      <c r="A55" s="263">
        <v>24</v>
      </c>
      <c r="B55" s="132" t="s">
        <v>277</v>
      </c>
      <c r="C55" s="265" t="s">
        <v>62</v>
      </c>
      <c r="D55" s="265" t="s">
        <v>39</v>
      </c>
      <c r="E55" s="265" t="s">
        <v>64</v>
      </c>
      <c r="F55" s="267" t="s">
        <v>107</v>
      </c>
      <c r="G55" s="267" t="s">
        <v>114</v>
      </c>
    </row>
    <row r="56" spans="1:7" ht="150.75" thickBot="1" x14ac:dyDescent="0.3">
      <c r="A56" s="264"/>
      <c r="B56" s="133" t="s">
        <v>278</v>
      </c>
      <c r="C56" s="266"/>
      <c r="D56" s="266"/>
      <c r="E56" s="266"/>
      <c r="F56" s="268"/>
      <c r="G56" s="268"/>
    </row>
    <row r="57" spans="1:7" x14ac:dyDescent="0.25">
      <c r="A57" s="287">
        <v>25</v>
      </c>
      <c r="B57" s="143" t="s">
        <v>279</v>
      </c>
      <c r="C57" s="289"/>
      <c r="D57" s="289"/>
      <c r="E57" s="289"/>
      <c r="F57" s="291"/>
      <c r="G57" s="291"/>
    </row>
    <row r="58" spans="1:7" ht="90.75" thickBot="1" x14ac:dyDescent="0.3">
      <c r="A58" s="288"/>
      <c r="B58" s="144" t="s">
        <v>280</v>
      </c>
      <c r="C58" s="290"/>
      <c r="D58" s="290"/>
      <c r="E58" s="290"/>
      <c r="F58" s="292"/>
      <c r="G58" s="292"/>
    </row>
    <row r="59" spans="1:7" x14ac:dyDescent="0.25">
      <c r="A59" s="285">
        <v>26</v>
      </c>
      <c r="B59" s="145" t="s">
        <v>281</v>
      </c>
      <c r="C59" s="265"/>
      <c r="D59" s="265"/>
      <c r="E59" s="265"/>
      <c r="F59" s="267"/>
      <c r="G59" s="267"/>
    </row>
    <row r="60" spans="1:7" ht="45.75" thickBot="1" x14ac:dyDescent="0.3">
      <c r="A60" s="286"/>
      <c r="B60" s="146" t="s">
        <v>282</v>
      </c>
      <c r="C60" s="266"/>
      <c r="D60" s="266"/>
      <c r="E60" s="266"/>
      <c r="F60" s="268"/>
      <c r="G60" s="268"/>
    </row>
    <row r="61" spans="1:7" x14ac:dyDescent="0.25">
      <c r="A61" s="293">
        <v>27</v>
      </c>
      <c r="B61" s="147" t="s">
        <v>283</v>
      </c>
      <c r="C61" s="222"/>
      <c r="D61" s="222"/>
      <c r="E61" s="222"/>
      <c r="F61" s="226"/>
      <c r="G61" s="226"/>
    </row>
    <row r="62" spans="1:7" ht="30.75" thickBot="1" x14ac:dyDescent="0.3">
      <c r="A62" s="288"/>
      <c r="B62" s="148" t="s">
        <v>284</v>
      </c>
      <c r="C62" s="223"/>
      <c r="D62" s="223"/>
      <c r="E62" s="223"/>
      <c r="F62" s="227"/>
      <c r="G62" s="227"/>
    </row>
    <row r="63" spans="1:7" x14ac:dyDescent="0.25">
      <c r="A63" s="228">
        <v>28</v>
      </c>
      <c r="B63" s="138" t="s">
        <v>285</v>
      </c>
      <c r="C63" s="265"/>
      <c r="D63" s="230" t="s">
        <v>286</v>
      </c>
      <c r="E63" s="265"/>
      <c r="F63" s="267"/>
      <c r="G63" s="263"/>
    </row>
    <row r="64" spans="1:7" ht="30.75" thickBot="1" x14ac:dyDescent="0.3">
      <c r="A64" s="241"/>
      <c r="B64" s="136" t="s">
        <v>287</v>
      </c>
      <c r="C64" s="266"/>
      <c r="D64" s="272"/>
      <c r="E64" s="266"/>
      <c r="F64" s="268"/>
      <c r="G64" s="264"/>
    </row>
    <row r="65" spans="1:7" x14ac:dyDescent="0.25">
      <c r="A65" s="149"/>
      <c r="B65" s="149"/>
      <c r="C65" s="149"/>
      <c r="D65" s="149"/>
      <c r="E65" s="149"/>
      <c r="F65" s="149"/>
      <c r="G65" s="149"/>
    </row>
  </sheetData>
  <mergeCells count="169">
    <mergeCell ref="A63:A64"/>
    <mergeCell ref="C63:C64"/>
    <mergeCell ref="D63:D64"/>
    <mergeCell ref="E63:E64"/>
    <mergeCell ref="F63:F64"/>
    <mergeCell ref="G63:G64"/>
    <mergeCell ref="A61:A62"/>
    <mergeCell ref="C61:C62"/>
    <mergeCell ref="D61:D62"/>
    <mergeCell ref="E61:E62"/>
    <mergeCell ref="F61:F62"/>
    <mergeCell ref="G61:G62"/>
    <mergeCell ref="A59:A60"/>
    <mergeCell ref="C59:C60"/>
    <mergeCell ref="D59:D60"/>
    <mergeCell ref="E59:E60"/>
    <mergeCell ref="F59:F60"/>
    <mergeCell ref="G59:G60"/>
    <mergeCell ref="A57:A58"/>
    <mergeCell ref="C57:C58"/>
    <mergeCell ref="D57:D58"/>
    <mergeCell ref="E57:E58"/>
    <mergeCell ref="F57:F58"/>
    <mergeCell ref="G57:G58"/>
    <mergeCell ref="A55:A56"/>
    <mergeCell ref="C55:C56"/>
    <mergeCell ref="D55:D56"/>
    <mergeCell ref="E55:E56"/>
    <mergeCell ref="F55:F56"/>
    <mergeCell ref="G55:G56"/>
    <mergeCell ref="A53:A54"/>
    <mergeCell ref="C53:C54"/>
    <mergeCell ref="D53:D54"/>
    <mergeCell ref="E53:E54"/>
    <mergeCell ref="F53:F54"/>
    <mergeCell ref="G53:G54"/>
    <mergeCell ref="A51:A52"/>
    <mergeCell ref="C51:C52"/>
    <mergeCell ref="D51:D52"/>
    <mergeCell ref="E51:E52"/>
    <mergeCell ref="F51:F52"/>
    <mergeCell ref="G51:G52"/>
    <mergeCell ref="A49:A50"/>
    <mergeCell ref="C49:C50"/>
    <mergeCell ref="D49:D50"/>
    <mergeCell ref="E49:E50"/>
    <mergeCell ref="F49:F50"/>
    <mergeCell ref="G49:G50"/>
    <mergeCell ref="A47:A48"/>
    <mergeCell ref="C47:C48"/>
    <mergeCell ref="D47:D48"/>
    <mergeCell ref="E47:E48"/>
    <mergeCell ref="F47:F48"/>
    <mergeCell ref="G47:G48"/>
    <mergeCell ref="A45:A46"/>
    <mergeCell ref="C45:C46"/>
    <mergeCell ref="D45:D46"/>
    <mergeCell ref="E45:E46"/>
    <mergeCell ref="F45:F46"/>
    <mergeCell ref="G45:G46"/>
    <mergeCell ref="A43:A44"/>
    <mergeCell ref="C43:C44"/>
    <mergeCell ref="D43:D44"/>
    <mergeCell ref="E43:E44"/>
    <mergeCell ref="F43:F44"/>
    <mergeCell ref="G43:G44"/>
    <mergeCell ref="A38:A42"/>
    <mergeCell ref="C38:C42"/>
    <mergeCell ref="D38:D42"/>
    <mergeCell ref="E38:E42"/>
    <mergeCell ref="F38:F42"/>
    <mergeCell ref="G38:G42"/>
    <mergeCell ref="A36:A37"/>
    <mergeCell ref="C36:C37"/>
    <mergeCell ref="D36:D37"/>
    <mergeCell ref="E36:E37"/>
    <mergeCell ref="F36:F37"/>
    <mergeCell ref="G36:G37"/>
    <mergeCell ref="A34:A35"/>
    <mergeCell ref="C34:C35"/>
    <mergeCell ref="D34:D35"/>
    <mergeCell ref="E34:E35"/>
    <mergeCell ref="F34:F35"/>
    <mergeCell ref="G34:G35"/>
    <mergeCell ref="A32:A33"/>
    <mergeCell ref="C32:C33"/>
    <mergeCell ref="D32:D33"/>
    <mergeCell ref="E32:E33"/>
    <mergeCell ref="F32:F33"/>
    <mergeCell ref="G32:G33"/>
    <mergeCell ref="A30:A31"/>
    <mergeCell ref="C30:C31"/>
    <mergeCell ref="D30:D31"/>
    <mergeCell ref="E30:E31"/>
    <mergeCell ref="F30:F31"/>
    <mergeCell ref="G30:G31"/>
    <mergeCell ref="A28:A29"/>
    <mergeCell ref="C28:C29"/>
    <mergeCell ref="D28:D29"/>
    <mergeCell ref="E28:E29"/>
    <mergeCell ref="F28:F29"/>
    <mergeCell ref="G28:G29"/>
    <mergeCell ref="A26:A27"/>
    <mergeCell ref="C26:C27"/>
    <mergeCell ref="D26:D27"/>
    <mergeCell ref="E26:E27"/>
    <mergeCell ref="F26:F27"/>
    <mergeCell ref="G26:G27"/>
    <mergeCell ref="A24:A25"/>
    <mergeCell ref="C24:C25"/>
    <mergeCell ref="D24:D25"/>
    <mergeCell ref="E24:E25"/>
    <mergeCell ref="F24:F25"/>
    <mergeCell ref="G24:G25"/>
    <mergeCell ref="A22:A23"/>
    <mergeCell ref="C22:C23"/>
    <mergeCell ref="D22:D23"/>
    <mergeCell ref="E22:E23"/>
    <mergeCell ref="F22:F23"/>
    <mergeCell ref="G22:G23"/>
    <mergeCell ref="A20:A21"/>
    <mergeCell ref="C20:C21"/>
    <mergeCell ref="D20:D21"/>
    <mergeCell ref="E20:E21"/>
    <mergeCell ref="F20:F21"/>
    <mergeCell ref="G20:G21"/>
    <mergeCell ref="A18:A19"/>
    <mergeCell ref="C18:C19"/>
    <mergeCell ref="D18:D19"/>
    <mergeCell ref="E18:E19"/>
    <mergeCell ref="F18:F19"/>
    <mergeCell ref="G18:G19"/>
    <mergeCell ref="A16:A17"/>
    <mergeCell ref="C16:C17"/>
    <mergeCell ref="D16:D17"/>
    <mergeCell ref="E16:E17"/>
    <mergeCell ref="F16:F17"/>
    <mergeCell ref="G16:G17"/>
    <mergeCell ref="A12:A15"/>
    <mergeCell ref="C12:C15"/>
    <mergeCell ref="D12:D15"/>
    <mergeCell ref="E12:E15"/>
    <mergeCell ref="F12:F15"/>
    <mergeCell ref="G12:G15"/>
    <mergeCell ref="G8:G9"/>
    <mergeCell ref="A10:A11"/>
    <mergeCell ref="C10:C11"/>
    <mergeCell ref="D10:D11"/>
    <mergeCell ref="E10:E11"/>
    <mergeCell ref="F10:F11"/>
    <mergeCell ref="G10:G11"/>
    <mergeCell ref="A6:A7"/>
    <mergeCell ref="A8:A9"/>
    <mergeCell ref="C8:C9"/>
    <mergeCell ref="D8:D9"/>
    <mergeCell ref="E8:E9"/>
    <mergeCell ref="F8:F9"/>
    <mergeCell ref="A4:A5"/>
    <mergeCell ref="C4:C5"/>
    <mergeCell ref="D4:D5"/>
    <mergeCell ref="E4:E5"/>
    <mergeCell ref="F4:F5"/>
    <mergeCell ref="G4:G5"/>
    <mergeCell ref="A2:A3"/>
    <mergeCell ref="C2:C3"/>
    <mergeCell ref="D2:D3"/>
    <mergeCell ref="E2:E3"/>
    <mergeCell ref="F2:F3"/>
    <mergeCell ref="G2:G3"/>
  </mergeCell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89C74A-37FE-4534-B134-6DBA99C33EEA}">
  <dimension ref="A1:L37"/>
  <sheetViews>
    <sheetView zoomScale="115" zoomScaleNormal="115" workbookViewId="0">
      <pane ySplit="1" topLeftCell="A7" activePane="bottomLeft" state="frozen"/>
      <selection pane="bottomLeft" activeCell="B12" sqref="B12"/>
    </sheetView>
  </sheetViews>
  <sheetFormatPr defaultRowHeight="15" x14ac:dyDescent="0.25"/>
  <cols>
    <col min="1" max="1" width="4.140625" style="21" customWidth="1"/>
    <col min="2" max="2" width="72" style="6" customWidth="1"/>
    <col min="3" max="3" width="16.7109375" style="10" bestFit="1" customWidth="1"/>
    <col min="4" max="4" width="17.140625" style="10" customWidth="1"/>
    <col min="5" max="5" width="16.42578125" style="10" bestFit="1" customWidth="1"/>
    <col min="6" max="6" width="17.85546875" style="107" bestFit="1" customWidth="1"/>
    <col min="7" max="7" width="15.28515625" style="17" bestFit="1" customWidth="1"/>
    <col min="8" max="8" width="15.28515625" style="17" customWidth="1"/>
    <col min="9" max="9" width="16.7109375" style="17" bestFit="1" customWidth="1"/>
    <col min="10" max="10" width="16.7109375" style="21" customWidth="1"/>
    <col min="11" max="11" width="15.28515625" style="17" customWidth="1"/>
    <col min="12" max="12" width="60.42578125" style="26" customWidth="1"/>
  </cols>
  <sheetData>
    <row r="1" spans="1:12" s="58" customFormat="1" ht="30.75" thickBot="1" x14ac:dyDescent="0.3">
      <c r="A1" s="56" t="s">
        <v>0</v>
      </c>
      <c r="B1" s="3" t="s">
        <v>210</v>
      </c>
      <c r="C1" s="7" t="s">
        <v>61</v>
      </c>
      <c r="D1" s="7" t="s">
        <v>33</v>
      </c>
      <c r="E1" s="7" t="s">
        <v>19</v>
      </c>
      <c r="F1" s="24" t="s">
        <v>5</v>
      </c>
      <c r="G1" s="57" t="s">
        <v>71</v>
      </c>
      <c r="H1" s="57" t="s">
        <v>111</v>
      </c>
      <c r="I1" s="57" t="s">
        <v>72</v>
      </c>
      <c r="J1" s="24" t="s">
        <v>108</v>
      </c>
      <c r="K1" s="57" t="s">
        <v>32</v>
      </c>
      <c r="L1" s="24" t="s">
        <v>4</v>
      </c>
    </row>
    <row r="2" spans="1:12" s="55" customFormat="1" x14ac:dyDescent="0.25">
      <c r="A2" s="49" t="s">
        <v>6</v>
      </c>
      <c r="B2" s="50" t="s">
        <v>135</v>
      </c>
      <c r="C2" s="51" t="s">
        <v>62</v>
      </c>
      <c r="D2" s="51" t="s">
        <v>136</v>
      </c>
      <c r="E2" s="51" t="s">
        <v>29</v>
      </c>
      <c r="F2" s="84" t="s">
        <v>21</v>
      </c>
      <c r="G2" s="53">
        <v>44133</v>
      </c>
      <c r="H2" s="53"/>
      <c r="I2" s="53"/>
      <c r="J2" s="49"/>
      <c r="K2" s="53"/>
      <c r="L2" s="54"/>
    </row>
    <row r="3" spans="1:12" s="81" customFormat="1" x14ac:dyDescent="0.25">
      <c r="A3" s="74" t="s">
        <v>7</v>
      </c>
      <c r="B3" s="75" t="s">
        <v>137</v>
      </c>
      <c r="C3" s="76" t="s">
        <v>62</v>
      </c>
      <c r="D3" s="76" t="s">
        <v>138</v>
      </c>
      <c r="E3" s="77" t="s">
        <v>29</v>
      </c>
      <c r="F3" s="104" t="s">
        <v>30</v>
      </c>
      <c r="G3" s="79">
        <v>44118</v>
      </c>
      <c r="H3" s="79"/>
      <c r="I3" s="79"/>
      <c r="J3" s="74"/>
      <c r="K3" s="79"/>
      <c r="L3" s="80"/>
    </row>
    <row r="4" spans="1:12" s="55" customFormat="1" ht="30" x14ac:dyDescent="0.25">
      <c r="A4" s="49" t="s">
        <v>8</v>
      </c>
      <c r="B4" s="50" t="s">
        <v>139</v>
      </c>
      <c r="C4" s="51" t="s">
        <v>67</v>
      </c>
      <c r="D4" s="51" t="s">
        <v>140</v>
      </c>
      <c r="E4" s="51" t="s">
        <v>141</v>
      </c>
      <c r="F4" s="84" t="s">
        <v>21</v>
      </c>
      <c r="G4" s="53">
        <v>44148</v>
      </c>
      <c r="H4" s="53"/>
      <c r="I4" s="53"/>
      <c r="J4" s="49"/>
      <c r="K4" s="53"/>
      <c r="L4" s="54" t="s">
        <v>142</v>
      </c>
    </row>
    <row r="5" spans="1:12" s="81" customFormat="1" x14ac:dyDescent="0.25">
      <c r="A5" s="74" t="s">
        <v>9</v>
      </c>
      <c r="B5" s="75" t="s">
        <v>143</v>
      </c>
      <c r="C5" s="76" t="s">
        <v>67</v>
      </c>
      <c r="D5" s="76"/>
      <c r="E5" s="76"/>
      <c r="F5" s="104"/>
      <c r="G5" s="79"/>
      <c r="H5" s="79"/>
      <c r="I5" s="79"/>
      <c r="J5" s="74"/>
      <c r="K5" s="79"/>
      <c r="L5" s="80"/>
    </row>
    <row r="6" spans="1:12" s="55" customFormat="1" ht="30" x14ac:dyDescent="0.25">
      <c r="A6" s="49" t="s">
        <v>10</v>
      </c>
      <c r="B6" s="50" t="s">
        <v>144</v>
      </c>
      <c r="C6" s="51" t="s">
        <v>67</v>
      </c>
      <c r="D6" s="51" t="s">
        <v>145</v>
      </c>
      <c r="E6" s="51" t="s">
        <v>146</v>
      </c>
      <c r="F6" s="84" t="s">
        <v>21</v>
      </c>
      <c r="G6" s="53">
        <v>44146</v>
      </c>
      <c r="H6" s="53"/>
      <c r="I6" s="53"/>
      <c r="J6" s="49"/>
      <c r="K6" s="53"/>
      <c r="L6" s="54"/>
    </row>
    <row r="7" spans="1:12" s="81" customFormat="1" ht="30" x14ac:dyDescent="0.25">
      <c r="A7" s="74" t="s">
        <v>11</v>
      </c>
      <c r="B7" s="75" t="s">
        <v>176</v>
      </c>
      <c r="C7" s="76" t="s">
        <v>62</v>
      </c>
      <c r="D7" s="76" t="s">
        <v>58</v>
      </c>
      <c r="E7" s="76" t="s">
        <v>29</v>
      </c>
      <c r="F7" s="104" t="s">
        <v>208</v>
      </c>
      <c r="G7" s="79">
        <v>44114</v>
      </c>
      <c r="H7" s="79"/>
      <c r="I7" s="79"/>
      <c r="J7" s="74"/>
      <c r="K7" s="79" t="s">
        <v>166</v>
      </c>
      <c r="L7" s="100" t="s">
        <v>177</v>
      </c>
    </row>
    <row r="8" spans="1:12" s="73" customFormat="1" ht="30" x14ac:dyDescent="0.25">
      <c r="A8" s="68" t="s">
        <v>12</v>
      </c>
      <c r="B8" s="69" t="s">
        <v>178</v>
      </c>
      <c r="C8" s="70" t="s">
        <v>62</v>
      </c>
      <c r="D8" s="70" t="s">
        <v>58</v>
      </c>
      <c r="E8" s="70" t="s">
        <v>29</v>
      </c>
      <c r="F8" s="105" t="s">
        <v>208</v>
      </c>
      <c r="G8" s="71">
        <v>44132</v>
      </c>
      <c r="H8" s="83"/>
      <c r="I8" s="71"/>
      <c r="J8" s="68"/>
      <c r="K8" s="71" t="s">
        <v>179</v>
      </c>
      <c r="L8" s="72" t="s">
        <v>182</v>
      </c>
    </row>
    <row r="9" spans="1:12" s="81" customFormat="1" x14ac:dyDescent="0.25">
      <c r="A9" s="74" t="s">
        <v>13</v>
      </c>
      <c r="B9" s="75" t="s">
        <v>204</v>
      </c>
      <c r="C9" s="76" t="s">
        <v>62</v>
      </c>
      <c r="D9" s="76" t="s">
        <v>58</v>
      </c>
      <c r="E9" s="76" t="s">
        <v>20</v>
      </c>
      <c r="F9" s="104" t="s">
        <v>209</v>
      </c>
      <c r="G9" s="79">
        <v>44194</v>
      </c>
      <c r="H9" s="79"/>
      <c r="I9" s="79"/>
      <c r="J9" s="74"/>
      <c r="K9" s="79"/>
      <c r="L9" s="100"/>
    </row>
    <row r="10" spans="1:12" s="73" customFormat="1" ht="30" x14ac:dyDescent="0.25">
      <c r="A10" s="68" t="s">
        <v>14</v>
      </c>
      <c r="B10" s="69" t="s">
        <v>206</v>
      </c>
      <c r="C10" s="70" t="s">
        <v>62</v>
      </c>
      <c r="D10" s="70" t="s">
        <v>140</v>
      </c>
      <c r="E10" s="70" t="s">
        <v>20</v>
      </c>
      <c r="F10" s="105" t="s">
        <v>208</v>
      </c>
      <c r="G10" s="71">
        <v>44203</v>
      </c>
      <c r="H10" s="71"/>
      <c r="I10" s="71"/>
      <c r="J10" s="68"/>
      <c r="K10" s="71"/>
      <c r="L10" s="72"/>
    </row>
    <row r="11" spans="1:12" s="81" customFormat="1" ht="30" x14ac:dyDescent="0.25">
      <c r="A11" s="74" t="s">
        <v>15</v>
      </c>
      <c r="B11" s="75" t="s">
        <v>191</v>
      </c>
      <c r="C11" s="76" t="s">
        <v>62</v>
      </c>
      <c r="D11" s="76" t="s">
        <v>58</v>
      </c>
      <c r="E11" s="76" t="s">
        <v>29</v>
      </c>
      <c r="F11" s="104" t="s">
        <v>208</v>
      </c>
      <c r="G11" s="79">
        <v>44182</v>
      </c>
      <c r="H11" s="79"/>
      <c r="I11" s="79"/>
      <c r="J11" s="74"/>
      <c r="K11" s="79"/>
      <c r="L11" s="80"/>
    </row>
    <row r="12" spans="1:12" s="73" customFormat="1" x14ac:dyDescent="0.25">
      <c r="A12" s="68" t="s">
        <v>16</v>
      </c>
      <c r="B12" s="69"/>
      <c r="C12" s="70"/>
      <c r="D12" s="70"/>
      <c r="E12" s="70"/>
      <c r="F12" s="105"/>
      <c r="G12" s="71"/>
      <c r="H12" s="71"/>
      <c r="I12" s="71"/>
      <c r="J12" s="68"/>
      <c r="K12" s="71"/>
      <c r="L12" s="72"/>
    </row>
    <row r="13" spans="1:12" s="81" customFormat="1" x14ac:dyDescent="0.25">
      <c r="A13" s="74" t="s">
        <v>17</v>
      </c>
      <c r="B13" s="75"/>
      <c r="C13" s="76"/>
      <c r="D13" s="76"/>
      <c r="E13" s="76"/>
      <c r="F13" s="104"/>
      <c r="G13" s="79"/>
      <c r="H13" s="79"/>
      <c r="I13" s="79"/>
      <c r="J13" s="74"/>
      <c r="K13" s="79"/>
      <c r="L13" s="80"/>
    </row>
    <row r="14" spans="1:12" s="73" customFormat="1" x14ac:dyDescent="0.25">
      <c r="A14" s="68" t="s">
        <v>18</v>
      </c>
      <c r="B14" s="69"/>
      <c r="C14" s="70"/>
      <c r="D14" s="70"/>
      <c r="E14" s="70"/>
      <c r="F14" s="105"/>
      <c r="G14" s="71"/>
      <c r="H14" s="71"/>
      <c r="I14" s="71"/>
      <c r="J14" s="68"/>
      <c r="K14" s="71"/>
      <c r="L14" s="72"/>
    </row>
    <row r="15" spans="1:12" s="81" customFormat="1" x14ac:dyDescent="0.25">
      <c r="A15" s="74" t="s">
        <v>22</v>
      </c>
      <c r="B15" s="75"/>
      <c r="C15" s="76"/>
      <c r="D15" s="76"/>
      <c r="E15" s="76"/>
      <c r="F15" s="104"/>
      <c r="G15" s="79"/>
      <c r="H15" s="79"/>
      <c r="I15" s="79"/>
      <c r="J15" s="74"/>
      <c r="K15" s="79"/>
      <c r="L15" s="80"/>
    </row>
    <row r="16" spans="1:12" s="73" customFormat="1" x14ac:dyDescent="0.25">
      <c r="A16" s="68" t="s">
        <v>23</v>
      </c>
      <c r="B16" s="69"/>
      <c r="C16" s="70"/>
      <c r="D16" s="70"/>
      <c r="E16" s="70"/>
      <c r="F16" s="105"/>
      <c r="G16" s="71"/>
      <c r="H16" s="71"/>
      <c r="I16" s="71"/>
      <c r="J16" s="68"/>
      <c r="K16" s="71"/>
      <c r="L16" s="72"/>
    </row>
    <row r="17" spans="1:12" s="81" customFormat="1" x14ac:dyDescent="0.25">
      <c r="A17" s="74" t="s">
        <v>24</v>
      </c>
      <c r="B17" s="75"/>
      <c r="C17" s="76"/>
      <c r="D17" s="76"/>
      <c r="E17" s="76"/>
      <c r="F17" s="104"/>
      <c r="G17" s="79"/>
      <c r="H17" s="79"/>
      <c r="I17" s="79"/>
      <c r="J17" s="74"/>
      <c r="K17" s="79"/>
      <c r="L17" s="80"/>
    </row>
    <row r="18" spans="1:12" s="73" customFormat="1" x14ac:dyDescent="0.25">
      <c r="A18" s="68" t="s">
        <v>25</v>
      </c>
      <c r="B18" s="69"/>
      <c r="C18" s="70"/>
      <c r="D18" s="70"/>
      <c r="E18" s="70"/>
      <c r="F18" s="105"/>
      <c r="G18" s="71"/>
      <c r="H18" s="71"/>
      <c r="I18" s="71"/>
      <c r="J18" s="68"/>
      <c r="K18" s="71"/>
      <c r="L18" s="72"/>
    </row>
    <row r="19" spans="1:12" s="81" customFormat="1" x14ac:dyDescent="0.25">
      <c r="A19" s="74" t="s">
        <v>26</v>
      </c>
      <c r="B19" s="75"/>
      <c r="C19" s="76"/>
      <c r="D19" s="76"/>
      <c r="E19" s="76"/>
      <c r="F19" s="104"/>
      <c r="G19" s="79"/>
      <c r="H19" s="79"/>
      <c r="I19" s="79"/>
      <c r="J19" s="74"/>
      <c r="K19" s="79"/>
      <c r="L19" s="80"/>
    </row>
    <row r="20" spans="1:12" s="73" customFormat="1" x14ac:dyDescent="0.25">
      <c r="A20" s="68" t="s">
        <v>27</v>
      </c>
      <c r="B20" s="69"/>
      <c r="C20" s="70"/>
      <c r="D20" s="70"/>
      <c r="E20" s="70"/>
      <c r="F20" s="105"/>
      <c r="G20" s="71"/>
      <c r="H20" s="71"/>
      <c r="I20" s="71"/>
      <c r="J20" s="68"/>
      <c r="K20" s="71"/>
      <c r="L20" s="72"/>
    </row>
    <row r="21" spans="1:12" s="81" customFormat="1" x14ac:dyDescent="0.25">
      <c r="A21" s="74" t="s">
        <v>28</v>
      </c>
      <c r="B21" s="75"/>
      <c r="C21" s="76"/>
      <c r="D21" s="76"/>
      <c r="E21" s="76"/>
      <c r="F21" s="104"/>
      <c r="G21" s="79"/>
      <c r="H21" s="79"/>
      <c r="I21" s="79"/>
      <c r="J21" s="74"/>
      <c r="K21" s="79"/>
      <c r="L21" s="80"/>
    </row>
    <row r="22" spans="1:12" s="73" customFormat="1" x14ac:dyDescent="0.25">
      <c r="A22" s="68" t="s">
        <v>40</v>
      </c>
      <c r="B22" s="69"/>
      <c r="C22" s="70"/>
      <c r="D22" s="70"/>
      <c r="E22" s="70"/>
      <c r="F22" s="105"/>
      <c r="G22" s="71"/>
      <c r="H22" s="71"/>
      <c r="I22" s="71"/>
      <c r="J22" s="68"/>
      <c r="K22" s="71"/>
      <c r="L22" s="72"/>
    </row>
    <row r="23" spans="1:12" s="73" customFormat="1" x14ac:dyDescent="0.25">
      <c r="A23" s="74" t="s">
        <v>41</v>
      </c>
      <c r="B23" s="75"/>
      <c r="C23" s="76"/>
      <c r="D23" s="76"/>
      <c r="E23" s="76"/>
      <c r="F23" s="104"/>
      <c r="G23" s="79"/>
      <c r="H23" s="79"/>
      <c r="I23" s="79"/>
      <c r="J23" s="74"/>
      <c r="K23" s="79"/>
      <c r="L23" s="80"/>
    </row>
    <row r="24" spans="1:12" x14ac:dyDescent="0.25">
      <c r="A24" s="31" t="s">
        <v>121</v>
      </c>
      <c r="B24" s="5"/>
      <c r="C24" s="9"/>
      <c r="D24" s="9"/>
      <c r="E24" s="9"/>
      <c r="F24" s="67"/>
      <c r="G24" s="16"/>
      <c r="H24" s="16"/>
      <c r="I24" s="16"/>
      <c r="J24" s="31"/>
      <c r="K24" s="16"/>
      <c r="L24" s="25"/>
    </row>
    <row r="25" spans="1:12" x14ac:dyDescent="0.25">
      <c r="A25" s="40" t="s">
        <v>122</v>
      </c>
      <c r="B25" s="33"/>
      <c r="C25" s="34"/>
      <c r="D25" s="34"/>
      <c r="E25" s="34"/>
      <c r="F25" s="106"/>
      <c r="G25" s="36"/>
      <c r="H25" s="36"/>
      <c r="I25" s="36"/>
      <c r="J25" s="40"/>
      <c r="K25" s="36"/>
      <c r="L25" s="38"/>
    </row>
    <row r="26" spans="1:12" x14ac:dyDescent="0.25">
      <c r="A26" s="31" t="s">
        <v>123</v>
      </c>
      <c r="B26" s="5"/>
      <c r="C26" s="9"/>
      <c r="D26" s="9"/>
      <c r="E26" s="9"/>
      <c r="F26" s="67"/>
      <c r="G26" s="16"/>
      <c r="H26" s="16"/>
      <c r="I26" s="16"/>
      <c r="J26" s="31"/>
      <c r="K26" s="16"/>
      <c r="L26" s="25"/>
    </row>
    <row r="27" spans="1:12" x14ac:dyDescent="0.25">
      <c r="A27" s="40" t="s">
        <v>124</v>
      </c>
      <c r="B27" s="33"/>
      <c r="C27" s="34"/>
      <c r="D27" s="34"/>
      <c r="E27" s="34"/>
      <c r="F27" s="106"/>
      <c r="G27" s="36"/>
      <c r="H27" s="36"/>
      <c r="I27" s="36"/>
      <c r="J27" s="40"/>
      <c r="K27" s="36"/>
      <c r="L27" s="38"/>
    </row>
    <row r="28" spans="1:12" x14ac:dyDescent="0.25">
      <c r="A28" s="31" t="s">
        <v>125</v>
      </c>
      <c r="B28" s="5"/>
      <c r="C28" s="9"/>
      <c r="D28" s="9"/>
      <c r="E28" s="9"/>
      <c r="F28" s="67"/>
      <c r="G28" s="16"/>
      <c r="H28" s="16"/>
      <c r="I28" s="16"/>
      <c r="J28" s="31"/>
      <c r="K28" s="16"/>
      <c r="L28" s="25"/>
    </row>
    <row r="29" spans="1:12" x14ac:dyDescent="0.25">
      <c r="A29" s="40" t="s">
        <v>126</v>
      </c>
      <c r="B29" s="33"/>
      <c r="C29" s="34"/>
      <c r="D29" s="34"/>
      <c r="E29" s="34"/>
      <c r="F29" s="106"/>
      <c r="G29" s="36"/>
      <c r="H29" s="36"/>
      <c r="I29" s="36"/>
      <c r="J29" s="40"/>
      <c r="K29" s="36"/>
      <c r="L29" s="38"/>
    </row>
    <row r="30" spans="1:12" x14ac:dyDescent="0.25">
      <c r="A30" s="31" t="s">
        <v>127</v>
      </c>
      <c r="B30" s="5"/>
      <c r="C30" s="9"/>
      <c r="D30" s="9"/>
      <c r="E30" s="9"/>
      <c r="F30" s="67"/>
      <c r="G30" s="16"/>
      <c r="H30" s="16"/>
      <c r="I30" s="16"/>
      <c r="J30" s="31"/>
      <c r="K30" s="16"/>
      <c r="L30" s="25"/>
    </row>
    <row r="31" spans="1:12" x14ac:dyDescent="0.25">
      <c r="A31" s="40" t="s">
        <v>128</v>
      </c>
      <c r="B31" s="33"/>
      <c r="C31" s="34"/>
      <c r="D31" s="34"/>
      <c r="E31" s="34"/>
      <c r="F31" s="106"/>
      <c r="G31" s="36"/>
      <c r="H31" s="36"/>
      <c r="I31" s="36"/>
      <c r="J31" s="40"/>
      <c r="K31" s="36"/>
      <c r="L31" s="38"/>
    </row>
    <row r="32" spans="1:12" x14ac:dyDescent="0.25">
      <c r="A32" s="31" t="s">
        <v>129</v>
      </c>
      <c r="B32" s="5"/>
      <c r="C32" s="9"/>
      <c r="D32" s="9"/>
      <c r="E32" s="9"/>
      <c r="F32" s="67"/>
      <c r="G32" s="16"/>
      <c r="H32" s="16"/>
      <c r="I32" s="16"/>
      <c r="J32" s="31"/>
      <c r="K32" s="16"/>
      <c r="L32" s="25"/>
    </row>
    <row r="33" spans="1:12" x14ac:dyDescent="0.25">
      <c r="A33" s="40" t="s">
        <v>130</v>
      </c>
      <c r="B33" s="33"/>
      <c r="C33" s="34"/>
      <c r="D33" s="34"/>
      <c r="E33" s="34"/>
      <c r="F33" s="106"/>
      <c r="G33" s="36"/>
      <c r="H33" s="36"/>
      <c r="I33" s="36"/>
      <c r="J33" s="40"/>
      <c r="K33" s="36"/>
      <c r="L33" s="38"/>
    </row>
    <row r="34" spans="1:12" x14ac:dyDescent="0.25">
      <c r="A34" s="31" t="s">
        <v>131</v>
      </c>
      <c r="B34" s="5"/>
      <c r="C34" s="9"/>
      <c r="D34" s="9"/>
      <c r="E34" s="9"/>
      <c r="F34" s="67"/>
      <c r="G34" s="16"/>
      <c r="H34" s="16"/>
      <c r="I34" s="16"/>
      <c r="J34" s="31"/>
      <c r="K34" s="16"/>
      <c r="L34" s="25"/>
    </row>
    <row r="35" spans="1:12" x14ac:dyDescent="0.25">
      <c r="A35" s="40" t="s">
        <v>132</v>
      </c>
      <c r="B35" s="33"/>
      <c r="C35" s="34"/>
      <c r="D35" s="34"/>
      <c r="E35" s="34"/>
      <c r="F35" s="106"/>
      <c r="G35" s="36"/>
      <c r="H35" s="36"/>
      <c r="I35" s="36"/>
      <c r="J35" s="40"/>
      <c r="K35" s="36"/>
      <c r="L35" s="38"/>
    </row>
    <row r="36" spans="1:12" x14ac:dyDescent="0.25">
      <c r="A36" s="31" t="s">
        <v>133</v>
      </c>
      <c r="B36" s="5"/>
      <c r="C36" s="9"/>
      <c r="D36" s="9"/>
      <c r="E36" s="9"/>
      <c r="F36" s="67"/>
      <c r="G36" s="16"/>
      <c r="H36" s="16"/>
      <c r="I36" s="16"/>
      <c r="J36" s="31"/>
      <c r="K36" s="16"/>
      <c r="L36" s="25"/>
    </row>
    <row r="37" spans="1:12" x14ac:dyDescent="0.25">
      <c r="A37" s="40" t="s">
        <v>134</v>
      </c>
      <c r="B37" s="33"/>
      <c r="C37" s="34"/>
      <c r="D37" s="34"/>
      <c r="E37" s="34"/>
      <c r="F37" s="106"/>
      <c r="G37" s="36"/>
      <c r="H37" s="36"/>
      <c r="I37" s="36"/>
      <c r="J37" s="40"/>
      <c r="K37" s="36"/>
      <c r="L37" s="38"/>
    </row>
  </sheetData>
  <autoFilter ref="A1:H21" xr:uid="{3F1B23B9-9D39-4A96-9707-B2BB418920DB}"/>
  <phoneticPr fontId="2" type="noConversion"/>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9536E2-B8E2-40A6-B89B-1B608B7DF66A}">
  <dimension ref="A1:G21"/>
  <sheetViews>
    <sheetView workbookViewId="0">
      <selection activeCell="D7" sqref="D7"/>
    </sheetView>
  </sheetViews>
  <sheetFormatPr defaultRowHeight="15" x14ac:dyDescent="0.25"/>
  <cols>
    <col min="1" max="1" width="5.7109375" style="14" customWidth="1"/>
    <col min="2" max="2" width="64.140625" style="6" customWidth="1"/>
    <col min="3" max="3" width="19.7109375" style="10" customWidth="1"/>
    <col min="4" max="5" width="18.7109375" style="17" customWidth="1"/>
    <col min="6" max="6" width="38.28515625" style="20" customWidth="1"/>
    <col min="7" max="7" width="21.7109375" style="14" customWidth="1"/>
  </cols>
  <sheetData>
    <row r="1" spans="1:7" ht="15.75" thickBot="1" x14ac:dyDescent="0.3">
      <c r="A1" s="11" t="s">
        <v>0</v>
      </c>
      <c r="B1" s="3" t="s">
        <v>1</v>
      </c>
      <c r="C1" s="7" t="s">
        <v>19</v>
      </c>
      <c r="D1" s="1" t="s">
        <v>2</v>
      </c>
      <c r="E1" s="1" t="s">
        <v>3</v>
      </c>
      <c r="F1" s="2" t="s">
        <v>4</v>
      </c>
      <c r="G1" s="2" t="s">
        <v>5</v>
      </c>
    </row>
    <row r="2" spans="1:7" x14ac:dyDescent="0.25">
      <c r="A2" s="12" t="s">
        <v>6</v>
      </c>
      <c r="B2" s="4"/>
      <c r="C2" s="8"/>
      <c r="D2" s="15"/>
      <c r="E2" s="15"/>
      <c r="F2" s="18"/>
      <c r="G2" s="22"/>
    </row>
    <row r="3" spans="1:7" x14ac:dyDescent="0.25">
      <c r="A3" s="13" t="s">
        <v>7</v>
      </c>
      <c r="B3" s="4"/>
      <c r="C3" s="9"/>
      <c r="D3" s="16"/>
      <c r="E3" s="16"/>
      <c r="F3" s="19"/>
      <c r="G3" s="23"/>
    </row>
    <row r="4" spans="1:7" x14ac:dyDescent="0.25">
      <c r="A4" s="13" t="s">
        <v>8</v>
      </c>
      <c r="B4" s="5"/>
      <c r="C4" s="9"/>
      <c r="D4" s="16"/>
      <c r="E4" s="16"/>
      <c r="F4" s="19"/>
      <c r="G4" s="23"/>
    </row>
    <row r="5" spans="1:7" x14ac:dyDescent="0.25">
      <c r="A5" s="13" t="s">
        <v>9</v>
      </c>
      <c r="B5" s="5"/>
      <c r="C5" s="9"/>
      <c r="D5" s="16"/>
      <c r="E5" s="16"/>
      <c r="F5" s="19"/>
      <c r="G5" s="23"/>
    </row>
    <row r="6" spans="1:7" x14ac:dyDescent="0.25">
      <c r="A6" s="13" t="s">
        <v>10</v>
      </c>
      <c r="B6" s="5"/>
      <c r="C6" s="9"/>
      <c r="D6" s="16"/>
      <c r="E6" s="16"/>
      <c r="F6" s="19"/>
      <c r="G6" s="23"/>
    </row>
    <row r="7" spans="1:7" x14ac:dyDescent="0.25">
      <c r="A7" s="13" t="s">
        <v>11</v>
      </c>
      <c r="B7" s="5"/>
      <c r="C7" s="9"/>
      <c r="D7" s="16"/>
      <c r="E7" s="16"/>
      <c r="F7" s="19"/>
      <c r="G7" s="23"/>
    </row>
    <row r="8" spans="1:7" x14ac:dyDescent="0.25">
      <c r="A8" s="13" t="s">
        <v>12</v>
      </c>
      <c r="B8" s="5"/>
      <c r="C8" s="9"/>
      <c r="D8" s="16"/>
      <c r="E8" s="16"/>
      <c r="F8" s="19"/>
      <c r="G8" s="23"/>
    </row>
    <row r="9" spans="1:7" x14ac:dyDescent="0.25">
      <c r="A9" s="13" t="s">
        <v>13</v>
      </c>
      <c r="B9" s="5"/>
      <c r="C9" s="9"/>
      <c r="D9" s="16"/>
      <c r="E9" s="16"/>
      <c r="F9" s="19"/>
      <c r="G9" s="23"/>
    </row>
    <row r="10" spans="1:7" x14ac:dyDescent="0.25">
      <c r="A10" s="13" t="s">
        <v>14</v>
      </c>
      <c r="B10" s="5"/>
      <c r="C10" s="9"/>
      <c r="D10" s="16"/>
      <c r="E10" s="16"/>
      <c r="F10" s="19"/>
      <c r="G10" s="23"/>
    </row>
    <row r="11" spans="1:7" x14ac:dyDescent="0.25">
      <c r="A11" s="13" t="s">
        <v>15</v>
      </c>
      <c r="B11" s="5"/>
      <c r="C11" s="9"/>
      <c r="D11" s="16"/>
      <c r="E11" s="16"/>
      <c r="F11" s="19"/>
      <c r="G11" s="23"/>
    </row>
    <row r="12" spans="1:7" x14ac:dyDescent="0.25">
      <c r="A12" s="13" t="s">
        <v>16</v>
      </c>
      <c r="B12" s="5"/>
      <c r="C12" s="9"/>
      <c r="D12" s="16"/>
      <c r="E12" s="16"/>
      <c r="F12" s="19"/>
      <c r="G12" s="23"/>
    </row>
    <row r="13" spans="1:7" x14ac:dyDescent="0.25">
      <c r="A13" s="13" t="s">
        <v>17</v>
      </c>
      <c r="B13" s="5"/>
      <c r="C13" s="9"/>
      <c r="D13" s="16"/>
      <c r="E13" s="16"/>
      <c r="F13" s="19"/>
      <c r="G13" s="23"/>
    </row>
    <row r="14" spans="1:7" x14ac:dyDescent="0.25">
      <c r="A14" s="13" t="s">
        <v>18</v>
      </c>
      <c r="B14" s="5"/>
      <c r="C14" s="9"/>
      <c r="D14" s="16"/>
      <c r="E14" s="16"/>
      <c r="F14" s="19"/>
      <c r="G14" s="23"/>
    </row>
    <row r="15" spans="1:7" x14ac:dyDescent="0.25">
      <c r="A15" s="13" t="s">
        <v>22</v>
      </c>
      <c r="B15" s="5"/>
      <c r="C15" s="9"/>
      <c r="D15" s="16"/>
      <c r="E15" s="16"/>
      <c r="F15" s="19"/>
      <c r="G15" s="23"/>
    </row>
    <row r="16" spans="1:7" x14ac:dyDescent="0.25">
      <c r="A16" s="13" t="s">
        <v>23</v>
      </c>
      <c r="B16" s="5"/>
      <c r="C16" s="9"/>
      <c r="D16" s="16"/>
      <c r="E16" s="16"/>
      <c r="F16" s="19"/>
      <c r="G16" s="23"/>
    </row>
    <row r="17" spans="1:7" x14ac:dyDescent="0.25">
      <c r="A17" s="13" t="s">
        <v>24</v>
      </c>
      <c r="B17" s="5"/>
      <c r="C17" s="9"/>
      <c r="D17" s="16"/>
      <c r="E17" s="16"/>
      <c r="F17" s="19"/>
      <c r="G17" s="23"/>
    </row>
    <row r="18" spans="1:7" x14ac:dyDescent="0.25">
      <c r="A18" s="13" t="s">
        <v>25</v>
      </c>
      <c r="B18" s="5"/>
      <c r="C18" s="9"/>
      <c r="D18" s="16"/>
      <c r="E18" s="16"/>
      <c r="F18" s="19"/>
      <c r="G18" s="23"/>
    </row>
    <row r="19" spans="1:7" x14ac:dyDescent="0.25">
      <c r="A19" s="13" t="s">
        <v>26</v>
      </c>
      <c r="B19" s="5"/>
      <c r="C19" s="9"/>
      <c r="D19" s="16"/>
      <c r="E19" s="16"/>
      <c r="F19" s="19"/>
      <c r="G19" s="23"/>
    </row>
    <row r="20" spans="1:7" x14ac:dyDescent="0.25">
      <c r="A20" s="13" t="s">
        <v>27</v>
      </c>
      <c r="B20" s="5"/>
      <c r="C20" s="9"/>
      <c r="D20" s="16"/>
      <c r="E20" s="16"/>
      <c r="F20" s="19"/>
      <c r="G20" s="23"/>
    </row>
    <row r="21" spans="1:7" x14ac:dyDescent="0.25">
      <c r="A21" s="13" t="s">
        <v>28</v>
      </c>
      <c r="B21" s="5"/>
      <c r="C21" s="9"/>
      <c r="D21" s="16"/>
      <c r="E21" s="16"/>
      <c r="F21" s="19"/>
      <c r="G21" s="23"/>
    </row>
  </sheetData>
  <autoFilter ref="A1:G21" xr:uid="{B03691A4-9238-4FEB-826A-46E1D2E84619}"/>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B2A42-8868-4D73-96B0-13E29A2D07D3}">
  <dimension ref="A1:G21"/>
  <sheetViews>
    <sheetView workbookViewId="0">
      <selection activeCell="F2" sqref="F2"/>
    </sheetView>
  </sheetViews>
  <sheetFormatPr defaultRowHeight="15" x14ac:dyDescent="0.25"/>
  <cols>
    <col min="1" max="1" width="5.7109375" style="14" customWidth="1"/>
    <col min="2" max="2" width="64.140625" style="6" customWidth="1"/>
    <col min="3" max="3" width="19.7109375" style="10" customWidth="1"/>
    <col min="4" max="5" width="21.28515625" style="17" customWidth="1"/>
    <col min="6" max="6" width="38.28515625" style="20" customWidth="1"/>
    <col min="7" max="7" width="21.7109375" style="14" customWidth="1"/>
  </cols>
  <sheetData>
    <row r="1" spans="1:7" ht="15.75" thickBot="1" x14ac:dyDescent="0.3">
      <c r="A1" s="11" t="s">
        <v>0</v>
      </c>
      <c r="B1" s="3" t="s">
        <v>1</v>
      </c>
      <c r="C1" s="7" t="s">
        <v>19</v>
      </c>
      <c r="D1" s="1" t="s">
        <v>2</v>
      </c>
      <c r="E1" s="1" t="s">
        <v>3</v>
      </c>
      <c r="F1" s="2" t="s">
        <v>4</v>
      </c>
      <c r="G1" s="2" t="s">
        <v>5</v>
      </c>
    </row>
    <row r="2" spans="1:7" x14ac:dyDescent="0.25">
      <c r="A2" s="12" t="s">
        <v>6</v>
      </c>
      <c r="B2" s="4"/>
      <c r="C2" s="8"/>
      <c r="D2" s="15"/>
      <c r="E2" s="15"/>
      <c r="F2" s="18"/>
      <c r="G2" s="22"/>
    </row>
    <row r="3" spans="1:7" x14ac:dyDescent="0.25">
      <c r="A3" s="13" t="s">
        <v>7</v>
      </c>
      <c r="B3" s="4"/>
      <c r="C3" s="9"/>
      <c r="D3" s="16"/>
      <c r="E3" s="16"/>
      <c r="F3" s="19"/>
      <c r="G3" s="23"/>
    </row>
    <row r="4" spans="1:7" x14ac:dyDescent="0.25">
      <c r="A4" s="13" t="s">
        <v>8</v>
      </c>
      <c r="B4" s="5"/>
      <c r="C4" s="9"/>
      <c r="D4" s="16"/>
      <c r="E4" s="16"/>
      <c r="F4" s="19"/>
      <c r="G4" s="23"/>
    </row>
    <row r="5" spans="1:7" x14ac:dyDescent="0.25">
      <c r="A5" s="13" t="s">
        <v>9</v>
      </c>
      <c r="B5" s="5"/>
      <c r="C5" s="9"/>
      <c r="D5" s="16"/>
      <c r="E5" s="16"/>
      <c r="F5" s="19"/>
      <c r="G5" s="23"/>
    </row>
    <row r="6" spans="1:7" x14ac:dyDescent="0.25">
      <c r="A6" s="13" t="s">
        <v>10</v>
      </c>
      <c r="B6" s="5"/>
      <c r="C6" s="9"/>
      <c r="D6" s="16"/>
      <c r="E6" s="16"/>
      <c r="F6" s="19"/>
      <c r="G6" s="23"/>
    </row>
    <row r="7" spans="1:7" x14ac:dyDescent="0.25">
      <c r="A7" s="13" t="s">
        <v>11</v>
      </c>
      <c r="B7" s="5"/>
      <c r="C7" s="9"/>
      <c r="D7" s="16"/>
      <c r="E7" s="16"/>
      <c r="F7" s="19"/>
      <c r="G7" s="23"/>
    </row>
    <row r="8" spans="1:7" x14ac:dyDescent="0.25">
      <c r="A8" s="13" t="s">
        <v>12</v>
      </c>
      <c r="B8" s="5"/>
      <c r="C8" s="9"/>
      <c r="D8" s="16"/>
      <c r="E8" s="16"/>
      <c r="F8" s="19"/>
      <c r="G8" s="23"/>
    </row>
    <row r="9" spans="1:7" x14ac:dyDescent="0.25">
      <c r="A9" s="13" t="s">
        <v>13</v>
      </c>
      <c r="B9" s="5"/>
      <c r="C9" s="9"/>
      <c r="D9" s="16"/>
      <c r="E9" s="16"/>
      <c r="F9" s="19"/>
      <c r="G9" s="23"/>
    </row>
    <row r="10" spans="1:7" x14ac:dyDescent="0.25">
      <c r="A10" s="13" t="s">
        <v>14</v>
      </c>
      <c r="B10" s="5"/>
      <c r="C10" s="9"/>
      <c r="D10" s="16"/>
      <c r="E10" s="16"/>
      <c r="F10" s="19"/>
      <c r="G10" s="23"/>
    </row>
    <row r="11" spans="1:7" x14ac:dyDescent="0.25">
      <c r="A11" s="13" t="s">
        <v>15</v>
      </c>
      <c r="B11" s="5"/>
      <c r="C11" s="9"/>
      <c r="D11" s="16"/>
      <c r="E11" s="16"/>
      <c r="F11" s="19"/>
      <c r="G11" s="23"/>
    </row>
    <row r="12" spans="1:7" x14ac:dyDescent="0.25">
      <c r="A12" s="13" t="s">
        <v>16</v>
      </c>
      <c r="B12" s="5"/>
      <c r="C12" s="9"/>
      <c r="D12" s="16"/>
      <c r="E12" s="16"/>
      <c r="F12" s="19"/>
      <c r="G12" s="23"/>
    </row>
    <row r="13" spans="1:7" x14ac:dyDescent="0.25">
      <c r="A13" s="13" t="s">
        <v>17</v>
      </c>
      <c r="B13" s="5"/>
      <c r="C13" s="9"/>
      <c r="D13" s="16"/>
      <c r="E13" s="16"/>
      <c r="F13" s="19"/>
      <c r="G13" s="23"/>
    </row>
    <row r="14" spans="1:7" x14ac:dyDescent="0.25">
      <c r="A14" s="13" t="s">
        <v>18</v>
      </c>
      <c r="B14" s="5"/>
      <c r="C14" s="9"/>
      <c r="D14" s="16"/>
      <c r="E14" s="16"/>
      <c r="F14" s="19"/>
      <c r="G14" s="23"/>
    </row>
    <row r="15" spans="1:7" x14ac:dyDescent="0.25">
      <c r="A15" s="13" t="s">
        <v>22</v>
      </c>
      <c r="B15" s="5"/>
      <c r="C15" s="9"/>
      <c r="D15" s="16"/>
      <c r="E15" s="16"/>
      <c r="F15" s="19"/>
      <c r="G15" s="23"/>
    </row>
    <row r="16" spans="1:7" x14ac:dyDescent="0.25">
      <c r="A16" s="13" t="s">
        <v>23</v>
      </c>
      <c r="B16" s="5"/>
      <c r="C16" s="9"/>
      <c r="D16" s="16"/>
      <c r="E16" s="16"/>
      <c r="F16" s="19"/>
      <c r="G16" s="23"/>
    </row>
    <row r="17" spans="1:7" x14ac:dyDescent="0.25">
      <c r="A17" s="13" t="s">
        <v>24</v>
      </c>
      <c r="B17" s="5"/>
      <c r="C17" s="9"/>
      <c r="D17" s="16"/>
      <c r="E17" s="16"/>
      <c r="F17" s="19"/>
      <c r="G17" s="23"/>
    </row>
    <row r="18" spans="1:7" x14ac:dyDescent="0.25">
      <c r="A18" s="13" t="s">
        <v>25</v>
      </c>
      <c r="B18" s="5"/>
      <c r="C18" s="9"/>
      <c r="D18" s="16"/>
      <c r="E18" s="16"/>
      <c r="F18" s="19"/>
      <c r="G18" s="23"/>
    </row>
    <row r="19" spans="1:7" x14ac:dyDescent="0.25">
      <c r="A19" s="13" t="s">
        <v>26</v>
      </c>
      <c r="B19" s="5"/>
      <c r="C19" s="9"/>
      <c r="D19" s="16"/>
      <c r="E19" s="16"/>
      <c r="F19" s="19"/>
      <c r="G19" s="23"/>
    </row>
    <row r="20" spans="1:7" x14ac:dyDescent="0.25">
      <c r="A20" s="13" t="s">
        <v>27</v>
      </c>
      <c r="B20" s="5"/>
      <c r="C20" s="9"/>
      <c r="D20" s="16"/>
      <c r="E20" s="16"/>
      <c r="F20" s="19"/>
      <c r="G20" s="23"/>
    </row>
    <row r="21" spans="1:7" x14ac:dyDescent="0.25">
      <c r="A21" s="13" t="s">
        <v>28</v>
      </c>
      <c r="B21" s="5"/>
      <c r="C21" s="9"/>
      <c r="D21" s="16"/>
      <c r="E21" s="16"/>
      <c r="F21" s="19"/>
      <c r="G21" s="23"/>
    </row>
  </sheetData>
  <autoFilter ref="A1:G21" xr:uid="{41270760-FEF5-4898-B0A7-5C0FCE94D336}"/>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CE759-578F-4F1F-A8C8-946A00B17ED9}">
  <dimension ref="A1:J12"/>
  <sheetViews>
    <sheetView zoomScale="55" zoomScaleNormal="55" workbookViewId="0">
      <selection activeCell="B8" sqref="B8"/>
    </sheetView>
  </sheetViews>
  <sheetFormatPr defaultRowHeight="15" x14ac:dyDescent="0.25"/>
  <cols>
    <col min="1" max="1" width="4.140625" style="14" customWidth="1"/>
    <col min="2" max="2" width="64.140625" style="6" customWidth="1"/>
    <col min="3" max="3" width="17.140625" style="10" customWidth="1"/>
    <col min="4" max="4" width="16.85546875" style="10" customWidth="1"/>
    <col min="5" max="8" width="18.7109375" style="17" customWidth="1"/>
    <col min="9" max="9" width="38.28515625" style="26" customWidth="1"/>
    <col min="10" max="10" width="21.7109375" style="21" customWidth="1"/>
  </cols>
  <sheetData>
    <row r="1" spans="1:10" ht="15.75" thickBot="1" x14ac:dyDescent="0.3">
      <c r="A1" s="11" t="s">
        <v>0</v>
      </c>
      <c r="B1" s="3" t="s">
        <v>1</v>
      </c>
      <c r="C1" s="7" t="s">
        <v>33</v>
      </c>
      <c r="D1" s="7" t="s">
        <v>19</v>
      </c>
      <c r="E1" s="1" t="s">
        <v>2</v>
      </c>
      <c r="F1" s="1" t="s">
        <v>46</v>
      </c>
      <c r="G1" s="1" t="s">
        <v>3</v>
      </c>
      <c r="H1" s="1" t="s">
        <v>32</v>
      </c>
      <c r="I1" s="24" t="s">
        <v>4</v>
      </c>
      <c r="J1" s="2" t="s">
        <v>5</v>
      </c>
    </row>
    <row r="2" spans="1:10" ht="30" x14ac:dyDescent="0.25">
      <c r="A2" s="13" t="s">
        <v>25</v>
      </c>
      <c r="B2" s="5" t="s">
        <v>42</v>
      </c>
      <c r="C2" s="9" t="s">
        <v>39</v>
      </c>
      <c r="D2" s="9" t="s">
        <v>29</v>
      </c>
      <c r="E2" s="16">
        <v>43986</v>
      </c>
      <c r="F2" s="16" t="s">
        <v>48</v>
      </c>
      <c r="G2" s="16"/>
      <c r="H2" s="16"/>
      <c r="I2" s="25"/>
      <c r="J2" s="23" t="s">
        <v>31</v>
      </c>
    </row>
    <row r="3" spans="1:10" ht="30" x14ac:dyDescent="0.25">
      <c r="A3" s="13" t="s">
        <v>26</v>
      </c>
      <c r="B3" s="5" t="s">
        <v>34</v>
      </c>
      <c r="C3" s="9" t="s">
        <v>35</v>
      </c>
      <c r="D3" s="9" t="s">
        <v>29</v>
      </c>
      <c r="E3" s="16">
        <v>43991</v>
      </c>
      <c r="F3" s="16" t="s">
        <v>49</v>
      </c>
      <c r="G3" s="16"/>
      <c r="H3" s="16"/>
      <c r="I3" s="25"/>
      <c r="J3" s="23" t="s">
        <v>31</v>
      </c>
    </row>
    <row r="4" spans="1:10" ht="30" x14ac:dyDescent="0.25">
      <c r="A4" s="13" t="s">
        <v>27</v>
      </c>
      <c r="B4" s="5" t="s">
        <v>37</v>
      </c>
      <c r="C4" s="9" t="s">
        <v>36</v>
      </c>
      <c r="D4" s="9" t="s">
        <v>29</v>
      </c>
      <c r="E4" s="16">
        <v>43991</v>
      </c>
      <c r="F4" s="16" t="s">
        <v>50</v>
      </c>
      <c r="G4" s="16"/>
      <c r="H4" s="16"/>
      <c r="I4" s="25"/>
      <c r="J4" s="23" t="s">
        <v>31</v>
      </c>
    </row>
    <row r="5" spans="1:10" ht="90" x14ac:dyDescent="0.25">
      <c r="B5" s="6" t="s">
        <v>51</v>
      </c>
      <c r="J5" s="27"/>
    </row>
    <row r="6" spans="1:10" x14ac:dyDescent="0.25">
      <c r="J6" s="27"/>
    </row>
    <row r="7" spans="1:10" ht="30" x14ac:dyDescent="0.25">
      <c r="A7" s="13" t="s">
        <v>28</v>
      </c>
      <c r="B7" s="5" t="s">
        <v>38</v>
      </c>
      <c r="C7" s="9" t="s">
        <v>39</v>
      </c>
      <c r="D7" s="9" t="s">
        <v>29</v>
      </c>
      <c r="E7" s="16">
        <v>43990</v>
      </c>
      <c r="F7" s="16" t="s">
        <v>53</v>
      </c>
      <c r="G7" s="16"/>
      <c r="H7" s="16"/>
      <c r="I7" s="25"/>
      <c r="J7" s="23" t="s">
        <v>31</v>
      </c>
    </row>
    <row r="8" spans="1:10" ht="60" x14ac:dyDescent="0.25">
      <c r="B8" s="6" t="s">
        <v>47</v>
      </c>
      <c r="J8" s="27"/>
    </row>
    <row r="9" spans="1:10" x14ac:dyDescent="0.25">
      <c r="J9" s="27"/>
    </row>
    <row r="10" spans="1:10" x14ac:dyDescent="0.25">
      <c r="J10" s="27"/>
    </row>
    <row r="11" spans="1:10" ht="45" x14ac:dyDescent="0.25">
      <c r="A11" s="13" t="s">
        <v>40</v>
      </c>
      <c r="B11" s="5" t="s">
        <v>52</v>
      </c>
      <c r="C11" s="9" t="s">
        <v>43</v>
      </c>
      <c r="D11" s="9" t="s">
        <v>29</v>
      </c>
      <c r="E11" s="16">
        <v>43987</v>
      </c>
      <c r="F11" s="16"/>
      <c r="G11" s="16"/>
      <c r="H11" s="16"/>
      <c r="I11" s="25"/>
      <c r="J11" s="23" t="s">
        <v>31</v>
      </c>
    </row>
    <row r="12" spans="1:10" ht="45" x14ac:dyDescent="0.25">
      <c r="A12" s="13" t="s">
        <v>41</v>
      </c>
      <c r="B12" s="5" t="s">
        <v>45</v>
      </c>
      <c r="C12" s="9" t="s">
        <v>44</v>
      </c>
      <c r="D12" s="9" t="s">
        <v>29</v>
      </c>
      <c r="E12" s="16"/>
      <c r="F12" s="16" t="s">
        <v>50</v>
      </c>
      <c r="G12" s="16"/>
      <c r="H12" s="16"/>
      <c r="I12" s="25"/>
      <c r="J12" s="23"/>
    </row>
  </sheetData>
  <pageMargins left="0.25" right="0.25" top="0.75" bottom="0.75" header="0.3" footer="0.3"/>
  <pageSetup paperSize="9"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D G J G W s T w G L O l A A A A 9 g A A A B I A H A B D b 2 5 m a W c v U G F j a 2 F n Z S 5 4 b W w g o h g A K K A U A A A A A A A A A A A A A A A A A A A A A A A A A A A A h Y 9 N D o I w G E S v Q r q n p Z D 4 Q z 5 K o l t J j C b G b V M q N E I h t F j u 5 s I j e Q U x i r p z O W / e Y u Z + v U E 6 1 J V 3 k Z 1 R j U 4 Q x Q H y p B Z N r n S R o N 6 e / A V K G W y 5 O P N C e q O s T T y Y P E G l t W 1 M i H M O u w g 3 X U H C I K D k m G 3 2 o p Q 1 R x 9 Z / Z d 9 p Y 3 l W k j E 4 P A a w 0 J M o y W m 8 x k O g E w Q M q W / Q j j u f b Y / E N Z 9 Z f t O s t b 6 q x 2 Q K Q J 5 f 2 A P U E s D B B Q A A g A I A A x i R 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M Y k Z a K I p H u A 4 A A A A R A A A A E w A c A E Z v c m 1 1 b G F z L 1 N l Y 3 R p b 2 4 x L m 0 g o h g A K K A U A A A A A A A A A A A A A A A A A A A A A A A A A A A A K 0 5 N L s n M z 1 M I h t C G 1 g B Q S w E C L Q A U A A I A C A A M Y k Z a x P A Y s 6 U A A A D 2 A A A A E g A A A A A A A A A A A A A A A A A A A A A A Q 2 9 u Z m l n L 1 B h Y 2 t h Z 2 U u e G 1 s U E s B A i 0 A F A A C A A g A D G J G W g / K 6 a u k A A A A 6 Q A A A B M A A A A A A A A A A A A A A A A A 8 Q A A A F t D b 2 5 0 Z W 5 0 X 1 R 5 c G V z X S 5 4 b W x Q S w E C L Q A U A A I A C A A M Y k Z a 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L h F + n 8 I 7 V k K i p X B W M / V 1 m g A A A A A C A A A A A A A Q Z g A A A A E A A C A A A A C W 9 E M B t v Q Y e j 1 E l 3 N / P C P g h q P V 3 j 8 i s V 4 + r Z K q Q f x U w g A A A A A O g A A A A A I A A C A A A A B x o 4 J x z E O F h K b H x J B u D Q q G H 2 c l A V s o i 3 u Y z q A Y 2 i R V Y V A A A A B R U s Q Q s q 4 D a e I r f t U N T d H k x / X e D x l P j 4 p v 5 h M C B / / Z f Y h H l i 4 S U d f R Y p 3 e D Q J 6 1 w K b v X z l V f v E i 6 V i Q M V a y t F W 4 U 5 F W W 9 P b s 0 9 B K 3 A q R R q I U A A A A A l a H h c z H M u h d q U B C P 6 R O 5 1 h T b 3 L s l K H U X d 0 o r w A F U s L u R 3 f F g 9 C H 2 1 v R G o g j 0 X V O C v U l m q b R 7 3 Q J b / I C 7 0 K 2 a 2 < / D a t a M a s h u p > 
</file>

<file path=customXml/itemProps1.xml><?xml version="1.0" encoding="utf-8"?>
<ds:datastoreItem xmlns:ds="http://schemas.openxmlformats.org/officeDocument/2006/customXml" ds:itemID="{08396C5B-5159-4837-B0B8-B26AA9284E9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9</vt:i4>
      </vt:variant>
      <vt:variant>
        <vt:lpstr>Intervalos Nomeados</vt:lpstr>
      </vt:variant>
      <vt:variant>
        <vt:i4>3</vt:i4>
      </vt:variant>
    </vt:vector>
  </HeadingPairs>
  <TitlesOfParts>
    <vt:vector size="12" baseType="lpstr">
      <vt:lpstr>Implementações</vt:lpstr>
      <vt:lpstr>Orçamento</vt:lpstr>
      <vt:lpstr>Fribal</vt:lpstr>
      <vt:lpstr>Fribal - Davi</vt:lpstr>
      <vt:lpstr>Fribal - Davi 02-02-2021</vt:lpstr>
      <vt:lpstr>Cantinho Doce</vt:lpstr>
      <vt:lpstr>Moriá</vt:lpstr>
      <vt:lpstr>Plastnorte</vt:lpstr>
      <vt:lpstr>Impressão</vt:lpstr>
      <vt:lpstr>Fribal!_FiltrarBancodeDados</vt:lpstr>
      <vt:lpstr>Orçamento!Area_de_impressao</vt:lpstr>
      <vt:lpstr>'Fribal - Davi'!Titulos_de_impressao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Tássio Rennan</dc:creator>
  <cp:lastModifiedBy>Israel Silva</cp:lastModifiedBy>
  <cp:lastPrinted>2025-02-06T15:19:38Z</cp:lastPrinted>
  <dcterms:created xsi:type="dcterms:W3CDTF">2020-04-01T16:51:00Z</dcterms:created>
  <dcterms:modified xsi:type="dcterms:W3CDTF">2025-02-20T20:29:11Z</dcterms:modified>
</cp:coreProperties>
</file>