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clean_data/"/>
    </mc:Choice>
  </mc:AlternateContent>
  <xr:revisionPtr revIDLastSave="31" documentId="8_{D63F59EF-D6C6-48F6-9971-3BE36FEE839C}" xr6:coauthVersionLast="47" xr6:coauthVersionMax="47" xr10:uidLastSave="{316415CB-BE45-49C5-90AB-81ED25AB4DB3}"/>
  <bookViews>
    <workbookView xWindow="-108" yWindow="-108" windowWidth="23256" windowHeight="12456" tabRatio="663" xr2:uid="{00000000-000D-0000-FFFF-FFFF00000000}"/>
  </bookViews>
  <sheets>
    <sheet name="TD" sheetId="15" r:id="rId1"/>
    <sheet name="Sheet1" sheetId="1" r:id="rId2"/>
    <sheet name="Geologicos" sheetId="4" r:id="rId3"/>
    <sheet name="Meteorlogicos" sheetId="5" r:id="rId4"/>
    <sheet name="Ecosistemicos" sheetId="6" r:id="rId5"/>
    <sheet name="Contaminación" sheetId="8" r:id="rId6"/>
    <sheet name="Incendios Forestales" sheetId="7" r:id="rId7"/>
    <sheet name="Primarias" sheetId="9" r:id="rId8"/>
    <sheet name="Secundarias" sheetId="10" r:id="rId9"/>
    <sheet name="Terciarias" sheetId="11" r:id="rId10"/>
    <sheet name="Ilicitos ambientales" sheetId="12" r:id="rId11"/>
    <sheet name="Crimen Organizado" sheetId="13" r:id="rId12"/>
    <sheet name="Tenencia de la tierra" sheetId="14" r:id="rId13"/>
  </sheets>
  <calcPr calcId="191029"/>
  <pivotCaches>
    <pivotCache cacheId="8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3" l="1" a="1"/>
  <c r="I3" i="13" s="1"/>
  <c r="L3" i="12" a="1"/>
  <c r="L3" i="12" s="1"/>
  <c r="M3" i="12" a="1"/>
  <c r="M3" i="12" s="1"/>
  <c r="N3" i="12" a="1"/>
  <c r="N3" i="12" s="1"/>
  <c r="O3" i="12" a="1"/>
  <c r="O3" i="12" s="1"/>
  <c r="P3" i="12" a="1"/>
  <c r="P3" i="12" s="1"/>
  <c r="L4" i="12" a="1"/>
  <c r="L4" i="12" s="1"/>
  <c r="M4" i="12" a="1"/>
  <c r="M4" i="12"/>
  <c r="N4" i="12" a="1"/>
  <c r="N4" i="12" s="1"/>
  <c r="O4" i="12" a="1"/>
  <c r="O4" i="12" s="1"/>
  <c r="P4" i="12" a="1"/>
  <c r="P4" i="12" s="1"/>
  <c r="L5" i="12" a="1"/>
  <c r="L5" i="12" s="1"/>
  <c r="M5" i="12" a="1"/>
  <c r="M5" i="12" s="1"/>
  <c r="N5" i="12" a="1"/>
  <c r="N5" i="12" s="1"/>
  <c r="O5" i="12" a="1"/>
  <c r="O5" i="12" s="1"/>
  <c r="P5" i="12" a="1"/>
  <c r="P5" i="12"/>
  <c r="L6" i="12" a="1"/>
  <c r="L6" i="12" s="1"/>
  <c r="M6" i="12" a="1"/>
  <c r="M6" i="12" s="1"/>
  <c r="N6" i="12" a="1"/>
  <c r="N6" i="12" s="1"/>
  <c r="O6" i="12" a="1"/>
  <c r="O6" i="12" s="1"/>
  <c r="P6" i="12" a="1"/>
  <c r="P6" i="12" s="1"/>
  <c r="L7" i="12" a="1"/>
  <c r="L7" i="12" s="1"/>
  <c r="M7" i="12" a="1"/>
  <c r="M7" i="12" s="1"/>
  <c r="N7" i="12" a="1"/>
  <c r="N7" i="12"/>
  <c r="O7" i="12" a="1"/>
  <c r="O7" i="12" s="1"/>
  <c r="P7" i="12" a="1"/>
  <c r="P7" i="12" s="1"/>
  <c r="L8" i="12" a="1"/>
  <c r="L8" i="12" s="1"/>
  <c r="M8" i="12" a="1"/>
  <c r="M8" i="12" s="1"/>
  <c r="N8" i="12" a="1"/>
  <c r="N8" i="12" s="1"/>
  <c r="O8" i="12" a="1"/>
  <c r="O8" i="12" s="1"/>
  <c r="P8" i="12" a="1"/>
  <c r="P8" i="12" s="1"/>
  <c r="L9" i="12" a="1"/>
  <c r="L9" i="12" s="1"/>
  <c r="M9" i="12" a="1"/>
  <c r="M9" i="12" s="1"/>
  <c r="N9" i="12" a="1"/>
  <c r="N9" i="12" s="1"/>
  <c r="O9" i="12" a="1"/>
  <c r="O9" i="12" s="1"/>
  <c r="P9" i="12" a="1"/>
  <c r="P9" i="12" s="1"/>
  <c r="L10" i="12" a="1"/>
  <c r="L10" i="12" s="1"/>
  <c r="M10" i="12" a="1"/>
  <c r="M10" i="12" s="1"/>
  <c r="N10" i="12" a="1"/>
  <c r="N10" i="12" s="1"/>
  <c r="O10" i="12" a="1"/>
  <c r="O10" i="12" s="1"/>
  <c r="P10" i="12" a="1"/>
  <c r="P10" i="12" s="1"/>
  <c r="L11" i="12" a="1"/>
  <c r="L11" i="12" s="1"/>
  <c r="M11" i="12" a="1"/>
  <c r="M11" i="12" s="1"/>
  <c r="N11" i="12" a="1"/>
  <c r="N11" i="12" s="1"/>
  <c r="O11" i="12" a="1"/>
  <c r="O11" i="12" s="1"/>
  <c r="P11" i="12" a="1"/>
  <c r="P11" i="12" s="1"/>
  <c r="L12" i="12" a="1"/>
  <c r="L12" i="12" s="1"/>
  <c r="M12" i="12" a="1"/>
  <c r="M12" i="12" s="1"/>
  <c r="N12" i="12" a="1"/>
  <c r="N12" i="12" s="1"/>
  <c r="O12" i="12" a="1"/>
  <c r="O12" i="12" s="1"/>
  <c r="P12" i="12" a="1"/>
  <c r="P12" i="12" s="1"/>
  <c r="L13" i="12" a="1"/>
  <c r="L13" i="12" s="1"/>
  <c r="M13" i="12" a="1"/>
  <c r="M13" i="12" s="1"/>
  <c r="N13" i="12" a="1"/>
  <c r="N13" i="12" s="1"/>
  <c r="O13" i="12" a="1"/>
  <c r="O13" i="12" s="1"/>
  <c r="P13" i="12" a="1"/>
  <c r="P13" i="12" s="1"/>
  <c r="L14" i="12" a="1"/>
  <c r="L14" i="12" s="1"/>
  <c r="M14" i="12" a="1"/>
  <c r="M14" i="12" s="1"/>
  <c r="N14" i="12" a="1"/>
  <c r="N14" i="12" s="1"/>
  <c r="O14" i="12" a="1"/>
  <c r="O14" i="12" s="1"/>
  <c r="P14" i="12" a="1"/>
  <c r="P14" i="12" s="1"/>
  <c r="K11" i="12" a="1"/>
  <c r="K11" i="12" s="1"/>
  <c r="K7" i="12" a="1"/>
  <c r="K7" i="12" s="1"/>
  <c r="K9" i="12" a="1"/>
  <c r="K9" i="12" s="1"/>
  <c r="K14" i="12" a="1"/>
  <c r="K14" i="12" s="1"/>
  <c r="K13" i="12" a="1"/>
  <c r="K13" i="12" s="1"/>
  <c r="K12" i="12" a="1"/>
  <c r="K12" i="12" s="1"/>
  <c r="K10" i="12" a="1"/>
  <c r="K10" i="12" s="1"/>
  <c r="K8" i="12" a="1"/>
  <c r="K8" i="12" s="1"/>
  <c r="K6" i="12" a="1"/>
  <c r="K6" i="12" s="1"/>
  <c r="K5" i="12" a="1"/>
  <c r="K5" i="12" s="1"/>
  <c r="K4" i="12" a="1"/>
  <c r="K4" i="12" s="1"/>
  <c r="K3" i="12" a="1"/>
  <c r="K3" i="12" s="1"/>
  <c r="J3" i="10"/>
  <c r="I14" i="14" a="1"/>
  <c r="I14" i="14" s="1"/>
  <c r="I13" i="14" a="1"/>
  <c r="I13" i="14" s="1"/>
  <c r="I12" i="14" a="1"/>
  <c r="I12" i="14" s="1"/>
  <c r="I11" i="14" a="1"/>
  <c r="I11" i="14" s="1"/>
  <c r="I10" i="14" a="1"/>
  <c r="I10" i="14" s="1"/>
  <c r="I9" i="14" a="1"/>
  <c r="I9" i="14" s="1"/>
  <c r="I8" i="14" a="1"/>
  <c r="I8" i="14" s="1"/>
  <c r="I7" i="14" a="1"/>
  <c r="I7" i="14" s="1"/>
  <c r="I6" i="14" a="1"/>
  <c r="I6" i="14" s="1"/>
  <c r="I5" i="14" a="1"/>
  <c r="I5" i="14" s="1"/>
  <c r="I4" i="14" a="1"/>
  <c r="I4" i="14" s="1"/>
  <c r="I3" i="14" a="1"/>
  <c r="I3" i="14" s="1"/>
  <c r="I14" i="13" a="1"/>
  <c r="I14" i="13" s="1"/>
  <c r="I13" i="13" a="1"/>
  <c r="I13" i="13" s="1"/>
  <c r="I12" i="13" a="1"/>
  <c r="I12" i="13" s="1"/>
  <c r="I11" i="13" a="1"/>
  <c r="I11" i="13" s="1"/>
  <c r="I10" i="13" a="1"/>
  <c r="I10" i="13" s="1"/>
  <c r="I9" i="13" a="1"/>
  <c r="I9" i="13" s="1"/>
  <c r="I8" i="13" a="1"/>
  <c r="I8" i="13" s="1"/>
  <c r="I7" i="13" a="1"/>
  <c r="I7" i="13" s="1"/>
  <c r="I6" i="13" a="1"/>
  <c r="I6" i="13" s="1"/>
  <c r="I5" i="13" a="1"/>
  <c r="I5" i="13" s="1"/>
  <c r="I4" i="13" a="1"/>
  <c r="I4" i="13" s="1"/>
  <c r="I14" i="11" a="1"/>
  <c r="I14" i="11" s="1"/>
  <c r="I13" i="11" a="1"/>
  <c r="I13" i="11" s="1"/>
  <c r="I12" i="11" a="1"/>
  <c r="I12" i="11" s="1"/>
  <c r="I11" i="11" a="1"/>
  <c r="I11" i="11" s="1"/>
  <c r="I10" i="11" a="1"/>
  <c r="I10" i="11" s="1"/>
  <c r="I9" i="11" a="1"/>
  <c r="I9" i="11" s="1"/>
  <c r="I8" i="11" a="1"/>
  <c r="I8" i="11" s="1"/>
  <c r="I7" i="11" a="1"/>
  <c r="I7" i="11" s="1"/>
  <c r="I6" i="11" a="1"/>
  <c r="I6" i="11" s="1"/>
  <c r="I5" i="11" a="1"/>
  <c r="I5" i="11" s="1"/>
  <c r="I4" i="11" a="1"/>
  <c r="I4" i="11" s="1"/>
  <c r="I3" i="11" a="1"/>
  <c r="I3" i="11" s="1"/>
  <c r="I3" i="10" a="1"/>
  <c r="I3" i="10" s="1"/>
  <c r="I14" i="10" a="1"/>
  <c r="I14" i="10" s="1"/>
  <c r="I13" i="10" a="1"/>
  <c r="I13" i="10" s="1"/>
  <c r="I12" i="10" a="1"/>
  <c r="I12" i="10" s="1"/>
  <c r="I11" i="10" a="1"/>
  <c r="I11" i="10" s="1"/>
  <c r="I10" i="10" a="1"/>
  <c r="I10" i="10" s="1"/>
  <c r="I9" i="10" a="1"/>
  <c r="I9" i="10" s="1"/>
  <c r="I8" i="10" a="1"/>
  <c r="I8" i="10" s="1"/>
  <c r="I7" i="10" a="1"/>
  <c r="I7" i="10" s="1"/>
  <c r="I6" i="10" a="1"/>
  <c r="I6" i="10" s="1"/>
  <c r="I5" i="10" a="1"/>
  <c r="I5" i="10" s="1"/>
  <c r="I4" i="10" a="1"/>
  <c r="I4" i="10" s="1"/>
  <c r="I3" i="9" a="1"/>
  <c r="I3" i="9" s="1"/>
  <c r="J3" i="9" a="1"/>
  <c r="J3" i="9" s="1"/>
  <c r="K3" i="9" a="1"/>
  <c r="K3" i="9" s="1"/>
  <c r="J4" i="9" a="1"/>
  <c r="J4" i="9" s="1"/>
  <c r="K4" i="9" a="1"/>
  <c r="K4" i="9" s="1"/>
  <c r="J5" i="9" a="1"/>
  <c r="J5" i="9" s="1"/>
  <c r="K5" i="9" a="1"/>
  <c r="K5" i="9" s="1"/>
  <c r="J6" i="9" a="1"/>
  <c r="J6" i="9" s="1"/>
  <c r="K6" i="9" a="1"/>
  <c r="K6" i="9"/>
  <c r="J7" i="9" a="1"/>
  <c r="J7" i="9" s="1"/>
  <c r="K7" i="9" a="1"/>
  <c r="K7" i="9" s="1"/>
  <c r="J8" i="9" a="1"/>
  <c r="J8" i="9" s="1"/>
  <c r="K8" i="9" a="1"/>
  <c r="K8" i="9" s="1"/>
  <c r="J9" i="9" a="1"/>
  <c r="J9" i="9" s="1"/>
  <c r="K9" i="9" a="1"/>
  <c r="K9" i="9" s="1"/>
  <c r="J10" i="9" a="1"/>
  <c r="J10" i="9" s="1"/>
  <c r="K10" i="9" a="1"/>
  <c r="K10" i="9" s="1"/>
  <c r="J11" i="9" a="1"/>
  <c r="J11" i="9" s="1"/>
  <c r="K11" i="9" a="1"/>
  <c r="K11" i="9" s="1"/>
  <c r="J12" i="9" a="1"/>
  <c r="J12" i="9" s="1"/>
  <c r="K12" i="9" a="1"/>
  <c r="K12" i="9" s="1"/>
  <c r="J13" i="9" a="1"/>
  <c r="J13" i="9" s="1"/>
  <c r="K13" i="9" a="1"/>
  <c r="K13" i="9" s="1"/>
  <c r="J14" i="9" a="1"/>
  <c r="J14" i="9" s="1"/>
  <c r="K14" i="9" a="1"/>
  <c r="K14" i="9" s="1"/>
  <c r="I5" i="9" a="1"/>
  <c r="I5" i="9" s="1"/>
  <c r="I10" i="9" a="1"/>
  <c r="I10" i="9" s="1"/>
  <c r="I13" i="9" a="1"/>
  <c r="I13" i="9" s="1"/>
  <c r="I14" i="9" a="1"/>
  <c r="I14" i="9" s="1"/>
  <c r="I12" i="9" a="1"/>
  <c r="I12" i="9" s="1"/>
  <c r="I11" i="9" a="1"/>
  <c r="I11" i="9" s="1"/>
  <c r="I9" i="9" a="1"/>
  <c r="I9" i="9" s="1"/>
  <c r="I8" i="9" a="1"/>
  <c r="I8" i="9" s="1"/>
  <c r="I7" i="9" a="1"/>
  <c r="I7" i="9" s="1"/>
  <c r="I6" i="9" a="1"/>
  <c r="I6" i="9" s="1"/>
  <c r="I4" i="9" a="1"/>
  <c r="I4" i="9" s="1"/>
  <c r="M5" i="8" a="1"/>
  <c r="M5" i="8" s="1"/>
  <c r="L8" i="8" a="1"/>
  <c r="L8" i="8" s="1"/>
  <c r="K13" i="8" a="1"/>
  <c r="K13" i="8" s="1"/>
  <c r="J15" i="8" a="1"/>
  <c r="J15" i="8" s="1"/>
  <c r="K4" i="8" a="1"/>
  <c r="K4" i="8" s="1"/>
  <c r="L4" i="8" a="1"/>
  <c r="L4" i="8" s="1"/>
  <c r="M4" i="8" a="1"/>
  <c r="M4" i="8" s="1"/>
  <c r="N4" i="8" a="1"/>
  <c r="N4" i="8" s="1"/>
  <c r="K5" i="8" a="1"/>
  <c r="K5" i="8" s="1"/>
  <c r="L5" i="8" a="1"/>
  <c r="L5" i="8" s="1"/>
  <c r="N5" i="8" a="1"/>
  <c r="N5" i="8"/>
  <c r="K6" i="8" a="1"/>
  <c r="K6" i="8" s="1"/>
  <c r="L6" i="8" a="1"/>
  <c r="L6" i="8" s="1"/>
  <c r="M6" i="8" a="1"/>
  <c r="M6" i="8" s="1"/>
  <c r="N6" i="8" a="1"/>
  <c r="N6" i="8" s="1"/>
  <c r="K7" i="8" a="1"/>
  <c r="K7" i="8" s="1"/>
  <c r="L7" i="8" a="1"/>
  <c r="L7" i="8" s="1"/>
  <c r="M7" i="8" a="1"/>
  <c r="M7" i="8" s="1"/>
  <c r="N7" i="8" a="1"/>
  <c r="N7" i="8"/>
  <c r="K8" i="8" a="1"/>
  <c r="K8" i="8" s="1"/>
  <c r="M8" i="8" a="1"/>
  <c r="M8" i="8" s="1"/>
  <c r="N8" i="8" a="1"/>
  <c r="N8" i="8" s="1"/>
  <c r="K9" i="8" a="1"/>
  <c r="K9" i="8" s="1"/>
  <c r="L9" i="8" a="1"/>
  <c r="L9" i="8" s="1"/>
  <c r="M9" i="8" a="1"/>
  <c r="M9" i="8" s="1"/>
  <c r="N9" i="8" a="1"/>
  <c r="N9" i="8"/>
  <c r="K10" i="8" a="1"/>
  <c r="K10" i="8" s="1"/>
  <c r="L10" i="8" a="1"/>
  <c r="L10" i="8" s="1"/>
  <c r="M10" i="8" a="1"/>
  <c r="M10" i="8" s="1"/>
  <c r="N10" i="8" a="1"/>
  <c r="N10" i="8" s="1"/>
  <c r="K11" i="8" a="1"/>
  <c r="K11" i="8" s="1"/>
  <c r="L11" i="8" a="1"/>
  <c r="L11" i="8" s="1"/>
  <c r="M11" i="8" a="1"/>
  <c r="M11" i="8" s="1"/>
  <c r="N11" i="8" a="1"/>
  <c r="N11" i="8"/>
  <c r="K12" i="8" a="1"/>
  <c r="K12" i="8" s="1"/>
  <c r="L12" i="8" a="1"/>
  <c r="L12" i="8" s="1"/>
  <c r="M12" i="8" a="1"/>
  <c r="M12" i="8" s="1"/>
  <c r="N12" i="8" a="1"/>
  <c r="N12" i="8" s="1"/>
  <c r="L13" i="8" a="1"/>
  <c r="L13" i="8" s="1"/>
  <c r="M13" i="8" a="1"/>
  <c r="M13" i="8" s="1"/>
  <c r="N13" i="8" a="1"/>
  <c r="N13" i="8" s="1"/>
  <c r="K14" i="8" a="1"/>
  <c r="K14" i="8" s="1"/>
  <c r="L14" i="8" a="1"/>
  <c r="L14" i="8" s="1"/>
  <c r="M14" i="8" a="1"/>
  <c r="M14" i="8" s="1"/>
  <c r="N14" i="8" a="1"/>
  <c r="N14" i="8" s="1"/>
  <c r="K15" i="8" a="1"/>
  <c r="K15" i="8" s="1"/>
  <c r="L15" i="8" a="1"/>
  <c r="L15" i="8" s="1"/>
  <c r="M15" i="8" a="1"/>
  <c r="M15" i="8" s="1"/>
  <c r="N15" i="8" a="1"/>
  <c r="N15" i="8" s="1"/>
  <c r="J14" i="8" a="1"/>
  <c r="J14" i="8" s="1"/>
  <c r="J13" i="8" a="1"/>
  <c r="J13" i="8" s="1"/>
  <c r="J12" i="8" a="1"/>
  <c r="J12" i="8" s="1"/>
  <c r="J11" i="8" a="1"/>
  <c r="J11" i="8" s="1"/>
  <c r="J10" i="8" a="1"/>
  <c r="J10" i="8" s="1"/>
  <c r="J9" i="8" a="1"/>
  <c r="J9" i="8" s="1"/>
  <c r="J8" i="8" a="1"/>
  <c r="J8" i="8" s="1"/>
  <c r="J7" i="8" a="1"/>
  <c r="J7" i="8" s="1"/>
  <c r="J6" i="8" a="1"/>
  <c r="J6" i="8" s="1"/>
  <c r="J5" i="8" a="1"/>
  <c r="J5" i="8" s="1"/>
  <c r="J4" i="8" a="1"/>
  <c r="J4" i="8" s="1"/>
  <c r="H14" i="7" a="1"/>
  <c r="H14" i="7" s="1"/>
  <c r="H13" i="7" a="1"/>
  <c r="H13" i="7" s="1"/>
  <c r="H12" i="7" a="1"/>
  <c r="H12" i="7" s="1"/>
  <c r="H11" i="7" a="1"/>
  <c r="H11" i="7" s="1"/>
  <c r="H10" i="7" a="1"/>
  <c r="H10" i="7" s="1"/>
  <c r="H9" i="7" a="1"/>
  <c r="H9" i="7" s="1"/>
  <c r="H8" i="7" a="1"/>
  <c r="H8" i="7" s="1"/>
  <c r="H7" i="7" a="1"/>
  <c r="H7" i="7" s="1"/>
  <c r="H6" i="7" a="1"/>
  <c r="H6" i="7" s="1"/>
  <c r="H5" i="7" a="1"/>
  <c r="H5" i="7" s="1"/>
  <c r="H4" i="7" a="1"/>
  <c r="H4" i="7" s="1"/>
  <c r="H3" i="7" a="1"/>
  <c r="H3" i="7" s="1"/>
  <c r="L3" i="6" a="1"/>
  <c r="L3" i="6" s="1"/>
  <c r="M3" i="6" a="1"/>
  <c r="M3" i="6" s="1"/>
  <c r="N3" i="6" a="1"/>
  <c r="N3" i="6" s="1"/>
  <c r="L4" i="6" a="1"/>
  <c r="L4" i="6" s="1"/>
  <c r="M4" i="6" a="1"/>
  <c r="M4" i="6" s="1"/>
  <c r="N4" i="6" a="1"/>
  <c r="N4" i="6" s="1"/>
  <c r="L5" i="6" a="1"/>
  <c r="L5" i="6" s="1"/>
  <c r="M5" i="6" a="1"/>
  <c r="M5" i="6" s="1"/>
  <c r="N5" i="6" a="1"/>
  <c r="N5" i="6" s="1"/>
  <c r="L6" i="6" a="1"/>
  <c r="L6" i="6" s="1"/>
  <c r="M6" i="6" a="1"/>
  <c r="M6" i="6" s="1"/>
  <c r="N6" i="6" a="1"/>
  <c r="N6" i="6" s="1"/>
  <c r="L7" i="6" a="1"/>
  <c r="L7" i="6" s="1"/>
  <c r="M7" i="6" a="1"/>
  <c r="M7" i="6" s="1"/>
  <c r="N7" i="6" a="1"/>
  <c r="N7" i="6" s="1"/>
  <c r="L8" i="6" a="1"/>
  <c r="L8" i="6" s="1"/>
  <c r="M8" i="6" a="1"/>
  <c r="M8" i="6" s="1"/>
  <c r="N8" i="6" a="1"/>
  <c r="N8" i="6" s="1"/>
  <c r="L9" i="6" a="1"/>
  <c r="L9" i="6" s="1"/>
  <c r="M9" i="6" a="1"/>
  <c r="M9" i="6" s="1"/>
  <c r="N9" i="6" a="1"/>
  <c r="N9" i="6" s="1"/>
  <c r="L10" i="6" a="1"/>
  <c r="L10" i="6" s="1"/>
  <c r="M10" i="6" a="1"/>
  <c r="M10" i="6" s="1"/>
  <c r="N10" i="6" a="1"/>
  <c r="N10" i="6" s="1"/>
  <c r="L11" i="6" a="1"/>
  <c r="L11" i="6" s="1"/>
  <c r="M11" i="6" a="1"/>
  <c r="M11" i="6" s="1"/>
  <c r="N11" i="6" a="1"/>
  <c r="N11" i="6" s="1"/>
  <c r="L12" i="6" a="1"/>
  <c r="L12" i="6" s="1"/>
  <c r="M12" i="6" a="1"/>
  <c r="M12" i="6" s="1"/>
  <c r="N12" i="6" a="1"/>
  <c r="N12" i="6" s="1"/>
  <c r="L13" i="6" a="1"/>
  <c r="L13" i="6" s="1"/>
  <c r="M13" i="6" a="1"/>
  <c r="M13" i="6" s="1"/>
  <c r="N13" i="6" a="1"/>
  <c r="N13" i="6" s="1"/>
  <c r="L14" i="6" a="1"/>
  <c r="L14" i="6" s="1"/>
  <c r="M14" i="6" a="1"/>
  <c r="M14" i="6" s="1"/>
  <c r="N14" i="6" a="1"/>
  <c r="N14" i="6" s="1"/>
  <c r="K13" i="6" a="1"/>
  <c r="K13" i="6" s="1"/>
  <c r="K10" i="6" a="1"/>
  <c r="K10" i="6" s="1"/>
  <c r="K14" i="6" a="1"/>
  <c r="K14" i="6" s="1"/>
  <c r="K12" i="6" a="1"/>
  <c r="K12" i="6" s="1"/>
  <c r="K11" i="6" a="1"/>
  <c r="K11" i="6" s="1"/>
  <c r="K9" i="6" a="1"/>
  <c r="K9" i="6" s="1"/>
  <c r="K8" i="6" a="1"/>
  <c r="K8" i="6" s="1"/>
  <c r="K7" i="6" a="1"/>
  <c r="K7" i="6" s="1"/>
  <c r="K6" i="6" a="1"/>
  <c r="K6" i="6" s="1"/>
  <c r="K4" i="6" a="1"/>
  <c r="K4" i="6" s="1"/>
  <c r="K3" i="6" a="1"/>
  <c r="K3" i="6" s="1"/>
  <c r="K5" i="6" a="1"/>
  <c r="K5" i="6" s="1"/>
  <c r="P4" i="5" a="1"/>
  <c r="P4" i="5" s="1"/>
  <c r="Q4" i="5" a="1"/>
  <c r="Q4" i="5" s="1"/>
  <c r="R4" i="5" a="1"/>
  <c r="R4" i="5" s="1"/>
  <c r="S4" i="5" a="1"/>
  <c r="S4" i="5" s="1"/>
  <c r="T4" i="5" a="1"/>
  <c r="T4" i="5" s="1"/>
  <c r="U4" i="5" a="1"/>
  <c r="U4" i="5" s="1"/>
  <c r="P5" i="5" a="1"/>
  <c r="P5" i="5" s="1"/>
  <c r="Q5" i="5" a="1"/>
  <c r="Q5" i="5"/>
  <c r="R5" i="5" a="1"/>
  <c r="R5" i="5" s="1"/>
  <c r="S5" i="5" a="1"/>
  <c r="S5" i="5" s="1"/>
  <c r="T5" i="5" a="1"/>
  <c r="T5" i="5" s="1"/>
  <c r="U5" i="5" a="1"/>
  <c r="U5" i="5" s="1"/>
  <c r="P6" i="5" a="1"/>
  <c r="P6" i="5" s="1"/>
  <c r="Q6" i="5" a="1"/>
  <c r="Q6" i="5" s="1"/>
  <c r="R6" i="5" a="1"/>
  <c r="R6" i="5" s="1"/>
  <c r="S6" i="5" a="1"/>
  <c r="S6" i="5"/>
  <c r="T6" i="5" a="1"/>
  <c r="T6" i="5" s="1"/>
  <c r="U6" i="5" a="1"/>
  <c r="U6" i="5" s="1"/>
  <c r="P7" i="5" a="1"/>
  <c r="P7" i="5" s="1"/>
  <c r="Q7" i="5" a="1"/>
  <c r="Q7" i="5" s="1"/>
  <c r="R7" i="5" a="1"/>
  <c r="R7" i="5" s="1"/>
  <c r="S7" i="5" a="1"/>
  <c r="S7" i="5" s="1"/>
  <c r="T7" i="5" a="1"/>
  <c r="T7" i="5" s="1"/>
  <c r="U7" i="5" a="1"/>
  <c r="U7" i="5"/>
  <c r="P8" i="5" a="1"/>
  <c r="P8" i="5" s="1"/>
  <c r="Q8" i="5" a="1"/>
  <c r="Q8" i="5" s="1"/>
  <c r="R8" i="5" a="1"/>
  <c r="R8" i="5" s="1"/>
  <c r="S8" i="5" a="1"/>
  <c r="S8" i="5" s="1"/>
  <c r="T8" i="5" a="1"/>
  <c r="T8" i="5" s="1"/>
  <c r="U8" i="5" a="1"/>
  <c r="U8" i="5" s="1"/>
  <c r="P9" i="5" a="1"/>
  <c r="P9" i="5" s="1"/>
  <c r="Q9" i="5" a="1"/>
  <c r="Q9" i="5"/>
  <c r="R9" i="5" a="1"/>
  <c r="R9" i="5" s="1"/>
  <c r="S9" i="5" a="1"/>
  <c r="S9" i="5" s="1"/>
  <c r="T9" i="5" a="1"/>
  <c r="T9" i="5" s="1"/>
  <c r="U9" i="5" a="1"/>
  <c r="U9" i="5" s="1"/>
  <c r="P10" i="5" a="1"/>
  <c r="P10" i="5" s="1"/>
  <c r="Q10" i="5" a="1"/>
  <c r="Q10" i="5" s="1"/>
  <c r="R10" i="5" a="1"/>
  <c r="R10" i="5" s="1"/>
  <c r="S10" i="5" a="1"/>
  <c r="S10" i="5"/>
  <c r="T10" i="5" a="1"/>
  <c r="T10" i="5" s="1"/>
  <c r="U10" i="5" a="1"/>
  <c r="U10" i="5" s="1"/>
  <c r="P11" i="5" a="1"/>
  <c r="P11" i="5" s="1"/>
  <c r="Q11" i="5" a="1"/>
  <c r="Q11" i="5" s="1"/>
  <c r="R11" i="5" a="1"/>
  <c r="R11" i="5" s="1"/>
  <c r="S11" i="5" a="1"/>
  <c r="S11" i="5" s="1"/>
  <c r="T11" i="5" a="1"/>
  <c r="T11" i="5" s="1"/>
  <c r="U11" i="5" a="1"/>
  <c r="U11" i="5" s="1"/>
  <c r="P12" i="5" a="1"/>
  <c r="P12" i="5" s="1"/>
  <c r="Q12" i="5" a="1"/>
  <c r="Q12" i="5" s="1"/>
  <c r="R12" i="5" a="1"/>
  <c r="R12" i="5" s="1"/>
  <c r="S12" i="5" a="1"/>
  <c r="S12" i="5" s="1"/>
  <c r="T12" i="5" a="1"/>
  <c r="T12" i="5" s="1"/>
  <c r="U12" i="5" a="1"/>
  <c r="U12" i="5" s="1"/>
  <c r="P13" i="5" a="1"/>
  <c r="P13" i="5" s="1"/>
  <c r="Q13" i="5" a="1"/>
  <c r="Q13" i="5" s="1"/>
  <c r="R13" i="5" a="1"/>
  <c r="R13" i="5" s="1"/>
  <c r="S13" i="5" a="1"/>
  <c r="S13" i="5" s="1"/>
  <c r="T13" i="5" a="1"/>
  <c r="T13" i="5" s="1"/>
  <c r="U13" i="5" a="1"/>
  <c r="U13" i="5" s="1"/>
  <c r="P14" i="5" a="1"/>
  <c r="P14" i="5" s="1"/>
  <c r="Q14" i="5" a="1"/>
  <c r="Q14" i="5" s="1"/>
  <c r="R14" i="5" a="1"/>
  <c r="R14" i="5" s="1"/>
  <c r="S14" i="5" a="1"/>
  <c r="S14" i="5" s="1"/>
  <c r="T14" i="5" a="1"/>
  <c r="T14" i="5" s="1"/>
  <c r="U14" i="5" a="1"/>
  <c r="U14" i="5" s="1"/>
  <c r="P15" i="5" a="1"/>
  <c r="P15" i="5" s="1"/>
  <c r="Q15" i="5" a="1"/>
  <c r="Q15" i="5" s="1"/>
  <c r="R15" i="5" a="1"/>
  <c r="R15" i="5" s="1"/>
  <c r="S15" i="5" a="1"/>
  <c r="S15" i="5" s="1"/>
  <c r="T15" i="5" a="1"/>
  <c r="T15" i="5" s="1"/>
  <c r="U15" i="5" a="1"/>
  <c r="U15" i="5" s="1"/>
  <c r="O8" i="5" a="1"/>
  <c r="O8" i="5" s="1"/>
  <c r="O7" i="5" a="1"/>
  <c r="O7" i="5" s="1"/>
  <c r="M5" i="4" a="1"/>
  <c r="M5" i="4" s="1"/>
  <c r="N5" i="4" a="1"/>
  <c r="N5" i="4" s="1"/>
  <c r="O5" i="4" a="1"/>
  <c r="O5" i="4" s="1"/>
  <c r="P5" i="4" a="1"/>
  <c r="P5" i="4" s="1"/>
  <c r="M6" i="4" a="1"/>
  <c r="M6" i="4" s="1"/>
  <c r="N6" i="4" a="1"/>
  <c r="N6" i="4" s="1"/>
  <c r="O6" i="4" a="1"/>
  <c r="O6" i="4" s="1"/>
  <c r="P6" i="4" a="1"/>
  <c r="P6" i="4" s="1"/>
  <c r="M7" i="4" a="1"/>
  <c r="M7" i="4" s="1"/>
  <c r="N7" i="4" a="1"/>
  <c r="N7" i="4" s="1"/>
  <c r="O7" i="4" a="1"/>
  <c r="O7" i="4" s="1"/>
  <c r="P7" i="4" a="1"/>
  <c r="P7" i="4" s="1"/>
  <c r="M8" i="4" a="1"/>
  <c r="M8" i="4" s="1"/>
  <c r="N8" i="4" a="1"/>
  <c r="N8" i="4" s="1"/>
  <c r="O8" i="4" a="1"/>
  <c r="O8" i="4" s="1"/>
  <c r="P8" i="4" a="1"/>
  <c r="P8" i="4" s="1"/>
  <c r="M9" i="4" a="1"/>
  <c r="M9" i="4" s="1"/>
  <c r="N9" i="4" a="1"/>
  <c r="N9" i="4" s="1"/>
  <c r="O9" i="4" a="1"/>
  <c r="O9" i="4" s="1"/>
  <c r="P9" i="4" a="1"/>
  <c r="P9" i="4" s="1"/>
  <c r="M10" i="4" a="1"/>
  <c r="M10" i="4" s="1"/>
  <c r="N10" i="4" a="1"/>
  <c r="N10" i="4" s="1"/>
  <c r="O10" i="4" a="1"/>
  <c r="O10" i="4" s="1"/>
  <c r="P10" i="4" a="1"/>
  <c r="P10" i="4"/>
  <c r="M11" i="4" a="1"/>
  <c r="M11" i="4" s="1"/>
  <c r="N11" i="4" a="1"/>
  <c r="N11" i="4" s="1"/>
  <c r="O11" i="4" a="1"/>
  <c r="O11" i="4" s="1"/>
  <c r="P11" i="4" a="1"/>
  <c r="P11" i="4" s="1"/>
  <c r="M12" i="4" a="1"/>
  <c r="M12" i="4" s="1"/>
  <c r="N12" i="4" a="1"/>
  <c r="N12" i="4" s="1"/>
  <c r="O12" i="4" a="1"/>
  <c r="O12" i="4" s="1"/>
  <c r="P12" i="4" a="1"/>
  <c r="P12" i="4" s="1"/>
  <c r="M13" i="4" a="1"/>
  <c r="M13" i="4" s="1"/>
  <c r="N13" i="4" a="1"/>
  <c r="N13" i="4" s="1"/>
  <c r="O13" i="4" a="1"/>
  <c r="O13" i="4" s="1"/>
  <c r="P13" i="4" a="1"/>
  <c r="P13" i="4" s="1"/>
  <c r="M14" i="4" a="1"/>
  <c r="M14" i="4" s="1"/>
  <c r="N14" i="4" a="1"/>
  <c r="N14" i="4" s="1"/>
  <c r="O14" i="4" a="1"/>
  <c r="O14" i="4" s="1"/>
  <c r="P14" i="4" a="1"/>
  <c r="P14" i="4"/>
  <c r="M15" i="4" a="1"/>
  <c r="M15" i="4" s="1"/>
  <c r="N15" i="4" a="1"/>
  <c r="N15" i="4" s="1"/>
  <c r="O15" i="4" a="1"/>
  <c r="O15" i="4" s="1"/>
  <c r="P15" i="4" a="1"/>
  <c r="P15" i="4" s="1"/>
  <c r="M16" i="4" a="1"/>
  <c r="M16" i="4" s="1"/>
  <c r="N16" i="4" a="1"/>
  <c r="N16" i="4" s="1"/>
  <c r="O16" i="4" a="1"/>
  <c r="O16" i="4" s="1"/>
  <c r="P16" i="4" a="1"/>
  <c r="P16" i="4" s="1"/>
  <c r="L16" i="4" a="1"/>
  <c r="L16" i="4" s="1"/>
  <c r="L14" i="4" a="1"/>
  <c r="L14" i="4" s="1"/>
  <c r="L13" i="4" a="1"/>
  <c r="L13" i="4" s="1"/>
  <c r="L11" i="4" a="1"/>
  <c r="L11" i="4" s="1"/>
  <c r="L10" i="4" a="1"/>
  <c r="L10" i="4" s="1"/>
  <c r="L8" i="4" a="1"/>
  <c r="L8" i="4" s="1"/>
  <c r="L9" i="4" a="1"/>
  <c r="L9" i="4" s="1"/>
  <c r="O15" i="5" a="1"/>
  <c r="O15" i="5" s="1"/>
  <c r="O11" i="5" a="1"/>
  <c r="O11" i="5" s="1"/>
  <c r="O4" i="5" a="1"/>
  <c r="O4" i="5" s="1"/>
  <c r="O10" i="5" a="1"/>
  <c r="O10" i="5" s="1"/>
  <c r="O14" i="5" a="1"/>
  <c r="O14" i="5" s="1"/>
  <c r="O13" i="5" a="1"/>
  <c r="O13" i="5" s="1"/>
  <c r="O12" i="5" a="1"/>
  <c r="O12" i="5" s="1"/>
  <c r="O9" i="5" a="1"/>
  <c r="O9" i="5" s="1"/>
  <c r="O6" i="5" a="1"/>
  <c r="O6" i="5" s="1"/>
  <c r="O5" i="5" a="1"/>
  <c r="O5" i="5" s="1"/>
  <c r="L15" i="4" a="1"/>
  <c r="L15" i="4" s="1"/>
  <c r="L12" i="4" a="1"/>
  <c r="L12" i="4" s="1"/>
  <c r="L7" i="4" a="1"/>
  <c r="L7" i="4" s="1"/>
  <c r="L6" i="4" a="1"/>
  <c r="L6" i="4" s="1"/>
  <c r="L5" i="4" a="1"/>
  <c r="L5" i="4" s="1"/>
  <c r="L2" i="4" a="1"/>
  <c r="L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<sst xmlns="http://schemas.openxmlformats.org/spreadsheetml/2006/main" count="12082" uniqueCount="616">
  <si>
    <t>id_anp</t>
  </si>
  <si>
    <t>nombre_anp</t>
  </si>
  <si>
    <t>cat_manejo</t>
  </si>
  <si>
    <t>region</t>
  </si>
  <si>
    <t>Sismos</t>
  </si>
  <si>
    <t>Deslaves</t>
  </si>
  <si>
    <t>Erosion</t>
  </si>
  <si>
    <t>Vulcanismo</t>
  </si>
  <si>
    <t>Hundimientos</t>
  </si>
  <si>
    <t>Huracanes</t>
  </si>
  <si>
    <t>Tormentas_tropicales</t>
  </si>
  <si>
    <t>Ciclones_tropicales</t>
  </si>
  <si>
    <t>Inundaciones</t>
  </si>
  <si>
    <t>Nevadas</t>
  </si>
  <si>
    <t>Sequias</t>
  </si>
  <si>
    <t>Altas_temperaturas</t>
  </si>
  <si>
    <t>Blanqueamiento_corales</t>
  </si>
  <si>
    <t>Incendios_forestales</t>
  </si>
  <si>
    <t>Plagas_forestales</t>
  </si>
  <si>
    <t>Derrame_hidrocarburos</t>
  </si>
  <si>
    <t>Residuos_peligrosos</t>
  </si>
  <si>
    <t>Vertederos_al_aire_libre</t>
  </si>
  <si>
    <t>Contaminacion_cuerpos_de_agua</t>
  </si>
  <si>
    <t>Uso_plaguicidas_agroquimicos</t>
  </si>
  <si>
    <t>Contaminacion_solidos-liquidos</t>
  </si>
  <si>
    <t>Especies_exoticas-invasoras</t>
  </si>
  <si>
    <t>Mineria</t>
  </si>
  <si>
    <t>Extraccion_material_petreo</t>
  </si>
  <si>
    <t>Pesca_ilegal</t>
  </si>
  <si>
    <t>Caza_ilegal</t>
  </si>
  <si>
    <t>Tala_ilegal</t>
  </si>
  <si>
    <t>Extraccion-trafico_flora_fauna</t>
  </si>
  <si>
    <t>Zoonosis_enfermedades_emergente</t>
  </si>
  <si>
    <t>Cambio_uso_de_suelo</t>
  </si>
  <si>
    <t>Problematica_tenencia_tierra</t>
  </si>
  <si>
    <t>Inseguridad_delincuencia</t>
  </si>
  <si>
    <t>Asent._irregulares_invasiones</t>
  </si>
  <si>
    <t>Ganaderia_dentro_ANP</t>
  </si>
  <si>
    <t>Construccion_infraestructura</t>
  </si>
  <si>
    <t>Turismo_irregular_malas_practic</t>
  </si>
  <si>
    <t>00101100</t>
  </si>
  <si>
    <t>El Vizcaíno</t>
  </si>
  <si>
    <t>RB</t>
  </si>
  <si>
    <t>Península de Baja California y Pacífico Norte</t>
  </si>
  <si>
    <t>Sept, Oct</t>
  </si>
  <si>
    <t>Todo el año</t>
  </si>
  <si>
    <t>00103045</t>
  </si>
  <si>
    <t>Sierra de San Pedro Mártir</t>
  </si>
  <si>
    <t>PN</t>
  </si>
  <si>
    <t>Ene, Feb, Jul, Ago</t>
  </si>
  <si>
    <t>Jul, Ago</t>
  </si>
  <si>
    <t>Ene, Feb, Mar, Nov, Dic</t>
  </si>
  <si>
    <t>Jun, Jul, Ago, Sept, Oct, Nov</t>
  </si>
  <si>
    <t>Jun, Jul, Ago, Sept, Oct</t>
  </si>
  <si>
    <t>00103052</t>
  </si>
  <si>
    <t>Constitución de 1857</t>
  </si>
  <si>
    <t>Mayo, Jun, Jul, Ago, Sept, Oct</t>
  </si>
  <si>
    <t>Todo el año, Ene, Feb</t>
  </si>
  <si>
    <t>Abr, Mayo, Jun, Jul</t>
  </si>
  <si>
    <t>Mayo, Jun, Jul, Ago, Sept, Oct, Nov</t>
  </si>
  <si>
    <t>Jun, Jul, Ago, Sept</t>
  </si>
  <si>
    <t>Abr</t>
  </si>
  <si>
    <t>Mayo</t>
  </si>
  <si>
    <t>Abr, Mayo, Jun, Jul, Ago, Sept, Oct, Nov</t>
  </si>
  <si>
    <t>00103183</t>
  </si>
  <si>
    <t>Revillagigedo</t>
  </si>
  <si>
    <t>Oct, Nov</t>
  </si>
  <si>
    <t>Mar, Abr</t>
  </si>
  <si>
    <t>Ago, Sept</t>
  </si>
  <si>
    <t>00103190</t>
  </si>
  <si>
    <t>Loreto II</t>
  </si>
  <si>
    <t>Sept</t>
  </si>
  <si>
    <t>Jul, Ago, Sept</t>
  </si>
  <si>
    <t>Ago</t>
  </si>
  <si>
    <t>00103192</t>
  </si>
  <si>
    <t>San Quintín</t>
  </si>
  <si>
    <t>Mar, Abr, Mayo, Jun, Jul</t>
  </si>
  <si>
    <t>Ene, Feb, Mar</t>
  </si>
  <si>
    <t>00107055</t>
  </si>
  <si>
    <t>Cabo San Lucas</t>
  </si>
  <si>
    <t>APFF</t>
  </si>
  <si>
    <t>Abr, Mayo, Jun, Jul, Ago, Sept, Oct, Nov, Dic</t>
  </si>
  <si>
    <t>00107063</t>
  </si>
  <si>
    <t>Valle de los Cirios</t>
  </si>
  <si>
    <t>Todo el año, Sept, Oct, Nov</t>
  </si>
  <si>
    <t>Todo el año, Sept, Oct</t>
  </si>
  <si>
    <t>Ene, Feb, Nov, Dic</t>
  </si>
  <si>
    <t>00107177</t>
  </si>
  <si>
    <t>Balandra</t>
  </si>
  <si>
    <t>Ago, Sept, Oct</t>
  </si>
  <si>
    <t>Jun, Jul, Ago</t>
  </si>
  <si>
    <t>Jul, Ago, Sept, Oct</t>
  </si>
  <si>
    <t>Mayo, Jun, Jul, Ago</t>
  </si>
  <si>
    <t>00201110</t>
  </si>
  <si>
    <t>Alto Golfo de California y Delta del Río Colorado</t>
  </si>
  <si>
    <t>Noroeste y Alto Golfo de California</t>
  </si>
  <si>
    <t>Ene, Feb, Mar, Abr, Dic</t>
  </si>
  <si>
    <t>Ene, Feb, Sept, Dic</t>
  </si>
  <si>
    <t>00201111</t>
  </si>
  <si>
    <t>El Pinacate y Gran Desierto de Altar</t>
  </si>
  <si>
    <t>00201153</t>
  </si>
  <si>
    <t>Isla San Pedro Mártir</t>
  </si>
  <si>
    <t>Todo el año, Ene, Feb, Oct, Nov, Dic</t>
  </si>
  <si>
    <t>00207038</t>
  </si>
  <si>
    <t>Bavispe</t>
  </si>
  <si>
    <t>Ene, Feb</t>
  </si>
  <si>
    <t>Abr, Mayo, Jun, Jul, Ago</t>
  </si>
  <si>
    <t>Ene, Feb, Mar, Oct, Nov, Dic</t>
  </si>
  <si>
    <t>00207125</t>
  </si>
  <si>
    <t>Sierra de Álamos-Río Cuchujaqui</t>
  </si>
  <si>
    <t>Jul, Ago, Oct</t>
  </si>
  <si>
    <t>Feb, Mar, Abr, Mayo, Jun</t>
  </si>
  <si>
    <t>Mar, Abr, Mayo, Jun, Jul, Ago, Sept, Oct, Nov</t>
  </si>
  <si>
    <t>00207145</t>
  </si>
  <si>
    <t>Meseta de Cacaxtla</t>
  </si>
  <si>
    <t>Jul, Ago, Sept, Oct, Nov</t>
  </si>
  <si>
    <t>Mar, Abr, Mayo, Jun, Jul, Ago</t>
  </si>
  <si>
    <t>Ene, Feb, Mar, Abr</t>
  </si>
  <si>
    <t>00207200</t>
  </si>
  <si>
    <t>Juan M. Banderas</t>
  </si>
  <si>
    <t>Ene, Jun, Jul, Ago, Sept, Oct, Nov</t>
  </si>
  <si>
    <t>Feb, Mar, Abr, Mayo</t>
  </si>
  <si>
    <t>Mayo, Ago, Sept</t>
  </si>
  <si>
    <t>Mar, Abr, Mayo</t>
  </si>
  <si>
    <t>00208085</t>
  </si>
  <si>
    <t>Playa Ceuta</t>
  </si>
  <si>
    <t>SANT</t>
  </si>
  <si>
    <t>Mar, Abr, Mayo, Jun</t>
  </si>
  <si>
    <t>00208089</t>
  </si>
  <si>
    <t>Playa Huizache Caimanero</t>
  </si>
  <si>
    <t>00208204</t>
  </si>
  <si>
    <t>Playa El Verde Camacho</t>
  </si>
  <si>
    <t>00301059</t>
  </si>
  <si>
    <t>La Michilía</t>
  </si>
  <si>
    <t>Norte y Sierra Madre Occidental</t>
  </si>
  <si>
    <t>00303037</t>
  </si>
  <si>
    <t>Cumbres de Majalca</t>
  </si>
  <si>
    <t>00303067</t>
  </si>
  <si>
    <t>Cascada de Bassaseachic</t>
  </si>
  <si>
    <t>Mayo, Jun, Jul</t>
  </si>
  <si>
    <t>00303146</t>
  </si>
  <si>
    <t>Sierra de Órganos</t>
  </si>
  <si>
    <t>Ene, Feb, Mar, Abr, Nov, Dic</t>
  </si>
  <si>
    <t>Ene, Feb, Mar, Abr, Mayo, Nov, Dic</t>
  </si>
  <si>
    <t>Abr, Jul, Ago, Dic</t>
  </si>
  <si>
    <t>00307018</t>
  </si>
  <si>
    <t>Tutuaca</t>
  </si>
  <si>
    <t>Todo el año, Abr, Mayo, Jun</t>
  </si>
  <si>
    <t>00307024</t>
  </si>
  <si>
    <t>Campo Verde</t>
  </si>
  <si>
    <t>Ene, Feb, Mar, Dic</t>
  </si>
  <si>
    <t>Mar, Abr, Mayo, Jun, Jul, Oct, Nov</t>
  </si>
  <si>
    <t>Mar, Abr, Mayo, Jun, Jul, Ago, Sept</t>
  </si>
  <si>
    <t>00307035</t>
  </si>
  <si>
    <t>Papigochic</t>
  </si>
  <si>
    <t>00307172</t>
  </si>
  <si>
    <t>Médanos de Samalayuca</t>
  </si>
  <si>
    <t>Ene, Feb, Dic</t>
  </si>
  <si>
    <t>Abr, Mayo, Jun, Jul, Ago, Sept</t>
  </si>
  <si>
    <t>Jun</t>
  </si>
  <si>
    <t>00307178</t>
  </si>
  <si>
    <t>Cerro Mohinora</t>
  </si>
  <si>
    <t>00308219</t>
  </si>
  <si>
    <t>Cotorra Serrana Occidental</t>
  </si>
  <si>
    <t>00401060</t>
  </si>
  <si>
    <t>Mapimí</t>
  </si>
  <si>
    <t>Noreste y Sierra Madre Oriental</t>
  </si>
  <si>
    <t>Ene</t>
  </si>
  <si>
    <t>00401113</t>
  </si>
  <si>
    <t>Sierra del Abra Tanchipa</t>
  </si>
  <si>
    <t>Ene, Feb, Mar, Abr, Mayo, Dic</t>
  </si>
  <si>
    <t>00403008</t>
  </si>
  <si>
    <t>El Potosí</t>
  </si>
  <si>
    <t>Jul</t>
  </si>
  <si>
    <t>Ene, Feb, Mar, Abr, Mayo, Jun, Jul, Ago, Sept</t>
  </si>
  <si>
    <t>00403010</t>
  </si>
  <si>
    <t>Gogorrón</t>
  </si>
  <si>
    <t>Ene, Feb, Mar, Abr, Mayo</t>
  </si>
  <si>
    <t>Mar</t>
  </si>
  <si>
    <t>Mar, Dic</t>
  </si>
  <si>
    <t>00403029</t>
  </si>
  <si>
    <t>El Sabinal</t>
  </si>
  <si>
    <t>Mayo, Jun</t>
  </si>
  <si>
    <t>00403039</t>
  </si>
  <si>
    <t>Los Novillos</t>
  </si>
  <si>
    <t>00403144</t>
  </si>
  <si>
    <t>Cumbres de Monterrey</t>
  </si>
  <si>
    <t>Sept, Oct, Nov</t>
  </si>
  <si>
    <t>Feb, Mar, Abr, Mayo, Jun, Jul, Ago, Sept</t>
  </si>
  <si>
    <t>00404103</t>
  </si>
  <si>
    <t>Cerro de la Silla</t>
  </si>
  <si>
    <t>MN</t>
  </si>
  <si>
    <t>Mayo, Jun, Jul, Ago, Sept</t>
  </si>
  <si>
    <t>00404173</t>
  </si>
  <si>
    <t>Río Bravo del Norte</t>
  </si>
  <si>
    <t>Ene, Feb, Mar, Abr, Sept, Oct, Nov, Dic</t>
  </si>
  <si>
    <t>00406047</t>
  </si>
  <si>
    <t>C.A.D.N.R. 004 Don Martín</t>
  </si>
  <si>
    <t>APRN</t>
  </si>
  <si>
    <t>00406048</t>
  </si>
  <si>
    <t>C.A.D.N.R. 026 Bajo Río San Juan</t>
  </si>
  <si>
    <t>Feb</t>
  </si>
  <si>
    <t>Feb, Mar, Abr, Mayo, Jun, Jul, Ago</t>
  </si>
  <si>
    <t>Ene, Nov, Dic</t>
  </si>
  <si>
    <t>00407068</t>
  </si>
  <si>
    <t>Sierra de Álvarez</t>
  </si>
  <si>
    <t>Ene, Feb, Mar, Abr, Mayo, Jun, Nov, Dic</t>
  </si>
  <si>
    <t>Ene, Feb, Mar, Abr, Mayo, Jun</t>
  </si>
  <si>
    <t>Ene, Feb, Mar, Abr, Mayo, Jun, Jul, Ago</t>
  </si>
  <si>
    <t>00407072</t>
  </si>
  <si>
    <t>Sierra La Mojonera</t>
  </si>
  <si>
    <t>Jun, Jul</t>
  </si>
  <si>
    <t>00407118</t>
  </si>
  <si>
    <t>Cañón de Santa Elena</t>
  </si>
  <si>
    <t>00407119</t>
  </si>
  <si>
    <t>Maderas del Carmen</t>
  </si>
  <si>
    <t>00407120</t>
  </si>
  <si>
    <t>Cuatrociénegas</t>
  </si>
  <si>
    <t>Mayo, Jun, Jul, Ago, Oct</t>
  </si>
  <si>
    <t>Ene, Feb, Sept, Oct, Nov, Dic</t>
  </si>
  <si>
    <t>00407168</t>
  </si>
  <si>
    <t>Ocampo</t>
  </si>
  <si>
    <t>00407184</t>
  </si>
  <si>
    <t>Sierra de San Miguelito</t>
  </si>
  <si>
    <t>Sin dato</t>
  </si>
  <si>
    <t>Nov, Dic</t>
  </si>
  <si>
    <t>00407221</t>
  </si>
  <si>
    <t>Semidesierto Zacatecano</t>
  </si>
  <si>
    <t>Abr, Mayo, Jun</t>
  </si>
  <si>
    <t>00501096</t>
  </si>
  <si>
    <t>Sierra de Manantlán</t>
  </si>
  <si>
    <t>Occidente y Pacífico Centro</t>
  </si>
  <si>
    <t>00501147</t>
  </si>
  <si>
    <t>Islas Marías</t>
  </si>
  <si>
    <t>Jul, Sept, Oct, Nov</t>
  </si>
  <si>
    <t>Ene, Feb, Mar, Abr, Mayo, Jun, Jul, Ago, Sept, Oct, Dic</t>
  </si>
  <si>
    <t>00501164</t>
  </si>
  <si>
    <t>Zicuirán-Infiernillo</t>
  </si>
  <si>
    <t>Ene, Feb, Mar, Abr, Mayo, Jun, Dic</t>
  </si>
  <si>
    <t>00501175</t>
  </si>
  <si>
    <t>Marismas Nacionales Nayarit</t>
  </si>
  <si>
    <t>Ago, Sept, Oct, Nov</t>
  </si>
  <si>
    <t>Mar, Abr, Mayo, Jun, Jul, Ago, Sept, Oct</t>
  </si>
  <si>
    <t>Feb, Mar, Abr, Mayo, Jun, Jul</t>
  </si>
  <si>
    <t>Ene, Mar, Abr, Jul, Ago, Dic</t>
  </si>
  <si>
    <t>00501218</t>
  </si>
  <si>
    <t>Sierra de Vallejo-Río Ameca</t>
  </si>
  <si>
    <t>00503005</t>
  </si>
  <si>
    <t>Cerro de Garnica</t>
  </si>
  <si>
    <t>00503006</t>
  </si>
  <si>
    <t>Volcán Nevado de Colima</t>
  </si>
  <si>
    <t>00503033</t>
  </si>
  <si>
    <t>Barranca del Cupatitzio</t>
  </si>
  <si>
    <t>00503034</t>
  </si>
  <si>
    <t>Insurgente José María Morelos</t>
  </si>
  <si>
    <t>Ene, Feb, Mar, Abr, Mayo, Jun, Jul</t>
  </si>
  <si>
    <t>Ene, Feb, Mar, Abr, Mayo, Jun, Jul, Dic</t>
  </si>
  <si>
    <t>00503042</t>
  </si>
  <si>
    <t>Lago de Camécuaro</t>
  </si>
  <si>
    <t>00503050</t>
  </si>
  <si>
    <t>Rayón</t>
  </si>
  <si>
    <t>00503065</t>
  </si>
  <si>
    <t>Isla Isabel</t>
  </si>
  <si>
    <t>Mar, Abr, Dic</t>
  </si>
  <si>
    <t>00503159</t>
  </si>
  <si>
    <t>Islas Marietas</t>
  </si>
  <si>
    <t>Mar, Jul, Dic</t>
  </si>
  <si>
    <t>00503214</t>
  </si>
  <si>
    <t>Zona Marina de la Isla Isabel</t>
  </si>
  <si>
    <t>00506046</t>
  </si>
  <si>
    <t>C.A.D.N.R. 001 Pabellón</t>
  </si>
  <si>
    <t>Mar, Abr, Mayo, Jun, Dic</t>
  </si>
  <si>
    <t>00507040</t>
  </si>
  <si>
    <t>Pico de Tancítaro</t>
  </si>
  <si>
    <t>Ene, Dic</t>
  </si>
  <si>
    <t>00507061</t>
  </si>
  <si>
    <t>La Primavera</t>
  </si>
  <si>
    <t>00507076</t>
  </si>
  <si>
    <t>Sierra de Quila</t>
  </si>
  <si>
    <t>00507217</t>
  </si>
  <si>
    <t>Canoas</t>
  </si>
  <si>
    <t>Feb, Ago, Sept, Oct</t>
  </si>
  <si>
    <t>Abr, Mayo, Nov, Dic</t>
  </si>
  <si>
    <t>00508079</t>
  </si>
  <si>
    <t>Playa Teopa</t>
  </si>
  <si>
    <t>00508081</t>
  </si>
  <si>
    <t>Playa Piedra de Tlacoyunque</t>
  </si>
  <si>
    <t>00508082</t>
  </si>
  <si>
    <t>Playa Mexiquillo</t>
  </si>
  <si>
    <t>00508083</t>
  </si>
  <si>
    <t>Playa Cuitzmala</t>
  </si>
  <si>
    <t>00508090</t>
  </si>
  <si>
    <t>Playa El Tecuán</t>
  </si>
  <si>
    <t>00508091</t>
  </si>
  <si>
    <t>Playa Mismaloya</t>
  </si>
  <si>
    <t>Jun, Jul, Sept</t>
  </si>
  <si>
    <t>00508092</t>
  </si>
  <si>
    <t>Playa Maruata</t>
  </si>
  <si>
    <t>00508093</t>
  </si>
  <si>
    <t>Playa Colola</t>
  </si>
  <si>
    <t>00508152</t>
  </si>
  <si>
    <t>Islas La Pajarera, Cocinas, Mamut, Colorada, San Pedro, San Agustín, San Andrés y Negrita y los Islotes Los Anegados, Novillas, Mosca y Submarino</t>
  </si>
  <si>
    <t>Oct</t>
  </si>
  <si>
    <t>00508213</t>
  </si>
  <si>
    <t>Playa Platanitos</t>
  </si>
  <si>
    <t>Todo el año, Ago, Sept, Oct</t>
  </si>
  <si>
    <t>Todo el año, Ago, Sept, Oct, Nov</t>
  </si>
  <si>
    <t>Todo el año, Jul, Ago, Sept, Oct</t>
  </si>
  <si>
    <t>Todo el año, Abr, Mayo, Jun, Jul, Ago, Sept</t>
  </si>
  <si>
    <t>Todo el año, Ene, Feb, Mayo, Jun, Jul, Ago, Sept, Oct, Nov, Dic</t>
  </si>
  <si>
    <t>00601130</t>
  </si>
  <si>
    <t>Sierra Gorda</t>
  </si>
  <si>
    <t>Centro y Eje Neovolcánico</t>
  </si>
  <si>
    <t>Abr, Mayo</t>
  </si>
  <si>
    <t>Dic</t>
  </si>
  <si>
    <t>00601135</t>
  </si>
  <si>
    <t>Tehuacán-Cuicatlán</t>
  </si>
  <si>
    <t>00601143</t>
  </si>
  <si>
    <t>Mariposa Monarca</t>
  </si>
  <si>
    <t>00601149</t>
  </si>
  <si>
    <t>Barranca de Metztitlán</t>
  </si>
  <si>
    <t>Ene, Mar, Abr, Mayo, Dic</t>
  </si>
  <si>
    <t>00601161</t>
  </si>
  <si>
    <t>Sierra Gorda de Guanajuato</t>
  </si>
  <si>
    <t>Jul, Sept</t>
  </si>
  <si>
    <t>00601220</t>
  </si>
  <si>
    <t>Sierra Tecuani</t>
  </si>
  <si>
    <t>00603002</t>
  </si>
  <si>
    <t>Iztaccíhuatl-Popocatépetl</t>
  </si>
  <si>
    <t>00603007</t>
  </si>
  <si>
    <t>Los Mármoles</t>
  </si>
  <si>
    <t>00603009</t>
  </si>
  <si>
    <t>Insurgente Miguel Hidalgo y Costilla</t>
  </si>
  <si>
    <t>Abr, Mayo, Ago</t>
  </si>
  <si>
    <t>00603011</t>
  </si>
  <si>
    <t>Cumbres del Ajusco</t>
  </si>
  <si>
    <t>00603013</t>
  </si>
  <si>
    <t>Lagunas de Zempoala</t>
  </si>
  <si>
    <t>Todo el año, Oct, Nov, Dic</t>
  </si>
  <si>
    <t>Oct, Nov, Dic</t>
  </si>
  <si>
    <t>00603015</t>
  </si>
  <si>
    <t>El Tepozteco</t>
  </si>
  <si>
    <t>00603016</t>
  </si>
  <si>
    <t>El Tepeyac</t>
  </si>
  <si>
    <t>Feb, Mar, Abr, Nov, Dic</t>
  </si>
  <si>
    <t>00603021</t>
  </si>
  <si>
    <t>Molino de Flores Netzahualcóyotl</t>
  </si>
  <si>
    <t>00603026</t>
  </si>
  <si>
    <t>Los Remedios</t>
  </si>
  <si>
    <t>00603031</t>
  </si>
  <si>
    <t>La Montaña Malinche o Matlalcuéyatl</t>
  </si>
  <si>
    <t>00603036</t>
  </si>
  <si>
    <t>Sacromonte</t>
  </si>
  <si>
    <t>00603053</t>
  </si>
  <si>
    <t>General Juan Álvarez</t>
  </si>
  <si>
    <t>00603064</t>
  </si>
  <si>
    <t>El Veladero</t>
  </si>
  <si>
    <t>Jul, Sept, Oct</t>
  </si>
  <si>
    <t>00603070</t>
  </si>
  <si>
    <t>Tula</t>
  </si>
  <si>
    <t>00603075</t>
  </si>
  <si>
    <t>El Cimatario</t>
  </si>
  <si>
    <t>Feb, Mar, Abr</t>
  </si>
  <si>
    <t>00603193</t>
  </si>
  <si>
    <t>Vicente Guerrero</t>
  </si>
  <si>
    <t>00606043</t>
  </si>
  <si>
    <t>Z.P.F.T.C.C. de los ríos Valle de Bravo, Malacatepec, Tilostoc y Temascaltepec</t>
  </si>
  <si>
    <t>00606185</t>
  </si>
  <si>
    <t>Lago de Texcoco</t>
  </si>
  <si>
    <t>00606187</t>
  </si>
  <si>
    <t>Peña Colorada</t>
  </si>
  <si>
    <t>00606223</t>
  </si>
  <si>
    <t>Lago Tláhuac-Xico</t>
  </si>
  <si>
    <t>00607003</t>
  </si>
  <si>
    <t>Nevado de Toluca</t>
  </si>
  <si>
    <t>00607099</t>
  </si>
  <si>
    <t>Corredor Biológico Chichinautzin</t>
  </si>
  <si>
    <t>Abr, Mayo, Jun, Dic</t>
  </si>
  <si>
    <t>Sept, Oct, Nov, Dic</t>
  </si>
  <si>
    <t>00607154</t>
  </si>
  <si>
    <t>Ciénegas del Lerma</t>
  </si>
  <si>
    <t>Abr, Mayo, Ago, Sept</t>
  </si>
  <si>
    <t>Ene, Feb, Ago, Sept, Oct, Nov, Dic</t>
  </si>
  <si>
    <t>Ene, Feb, Abr, Nov, Dic</t>
  </si>
  <si>
    <t>00607188</t>
  </si>
  <si>
    <t>Hermenegildo Galeana</t>
  </si>
  <si>
    <t>00701203</t>
  </si>
  <si>
    <t>Wanha'</t>
  </si>
  <si>
    <t>Planicie Costera y Golfo de México</t>
  </si>
  <si>
    <t>00703014</t>
  </si>
  <si>
    <t>Pico de Orizaba</t>
  </si>
  <si>
    <t>Feb, Mar, Jul, Ago, Sept, Oct</t>
  </si>
  <si>
    <t>00703017</t>
  </si>
  <si>
    <t>Cofre de Perote o Nauhcampatépetl</t>
  </si>
  <si>
    <t>00703025</t>
  </si>
  <si>
    <t>Cañón del Río Blanco</t>
  </si>
  <si>
    <t>00703109</t>
  </si>
  <si>
    <t>Sistema Arrecifal Veracruzano</t>
  </si>
  <si>
    <t>00703210</t>
  </si>
  <si>
    <t>Carmen Serdán</t>
  </si>
  <si>
    <t>00706032</t>
  </si>
  <si>
    <t>Z.P.F.V. la Cuenca Hidrográfica del Río Necaxa</t>
  </si>
  <si>
    <t>00706224</t>
  </si>
  <si>
    <t>Tlachinoltepetl</t>
  </si>
  <si>
    <t>00706228</t>
  </si>
  <si>
    <t>Kowtahyolo</t>
  </si>
  <si>
    <t>Todo el año, Ago, Sept, Oct, Nov, Dic</t>
  </si>
  <si>
    <t>Todo el año, Sept, Oct, Nov, Dic</t>
  </si>
  <si>
    <t>00707116</t>
  </si>
  <si>
    <t>Laguna de Términos</t>
  </si>
  <si>
    <t>Abr, Jul, Ago</t>
  </si>
  <si>
    <t>00707156</t>
  </si>
  <si>
    <t>Laguna Madre y Delta del Río Bravo</t>
  </si>
  <si>
    <t>N/A</t>
  </si>
  <si>
    <t>00707166</t>
  </si>
  <si>
    <t>Cañón del Usumacinta</t>
  </si>
  <si>
    <t>Mar, Abr, Jul</t>
  </si>
  <si>
    <t>00707169</t>
  </si>
  <si>
    <t>Sistema Arrecifal Lobos-Tuxpan</t>
  </si>
  <si>
    <t>00708080</t>
  </si>
  <si>
    <t>Playa Rancho Nuevo</t>
  </si>
  <si>
    <t>00708205</t>
  </si>
  <si>
    <t>Playa Lechuguillas</t>
  </si>
  <si>
    <t>Mar, Jul, Ago, Nov, Dic</t>
  </si>
  <si>
    <t>00708209</t>
  </si>
  <si>
    <t>Playas del Totonacapan</t>
  </si>
  <si>
    <t>00801056</t>
  </si>
  <si>
    <t>Montes Azules</t>
  </si>
  <si>
    <t>Frontera Sur, Istmo y Pacífico Sur</t>
  </si>
  <si>
    <t>00801077</t>
  </si>
  <si>
    <t>Selva El Ocote</t>
  </si>
  <si>
    <t>00801102</t>
  </si>
  <si>
    <t>El Triunfo</t>
  </si>
  <si>
    <t>00801108</t>
  </si>
  <si>
    <t>Lacan-Tun</t>
  </si>
  <si>
    <t>Feb, Mar</t>
  </si>
  <si>
    <t>00801122</t>
  </si>
  <si>
    <t>La Encrucijada</t>
  </si>
  <si>
    <t>00801123</t>
  </si>
  <si>
    <t>La Sepultura</t>
  </si>
  <si>
    <t>Abr, Mayo, Ago, Sept, Dic</t>
  </si>
  <si>
    <t>Ene, Abr, Mayo, Jul, Ago, Dic</t>
  </si>
  <si>
    <t>00801155</t>
  </si>
  <si>
    <t>Volcán Tacaná</t>
  </si>
  <si>
    <t>Ene, Mar, Abr, Nov, Dic</t>
  </si>
  <si>
    <t>00803020</t>
  </si>
  <si>
    <t>Lagunas de Chacahua</t>
  </si>
  <si>
    <t>00803023</t>
  </si>
  <si>
    <t>Benito Juárez</t>
  </si>
  <si>
    <t>00803051</t>
  </si>
  <si>
    <t>Lagunas de Montebello</t>
  </si>
  <si>
    <t>00803066</t>
  </si>
  <si>
    <t>Cañón del Sumidero</t>
  </si>
  <si>
    <t>Jun, Ago, Sept</t>
  </si>
  <si>
    <t>00803071</t>
  </si>
  <si>
    <t>Palenque</t>
  </si>
  <si>
    <t>00803134</t>
  </si>
  <si>
    <t>Huatulco</t>
  </si>
  <si>
    <t>00803197</t>
  </si>
  <si>
    <t>Huatulco II</t>
  </si>
  <si>
    <t>00803199</t>
  </si>
  <si>
    <t>Ricardo Flores Magón</t>
  </si>
  <si>
    <t>00803226</t>
  </si>
  <si>
    <t>Tangolunda</t>
  </si>
  <si>
    <t>00804105</t>
  </si>
  <si>
    <t>Bonampak</t>
  </si>
  <si>
    <t>00804107</t>
  </si>
  <si>
    <t>Yaxchilán</t>
  </si>
  <si>
    <t>00804140</t>
  </si>
  <si>
    <t>Yagul</t>
  </si>
  <si>
    <t>00806058</t>
  </si>
  <si>
    <t>Z.P.F. en los terrenos que se encuentran en los mpios. de La Concordia, Ángel Albino Corzo, Villa Flores y Jiquipilas</t>
  </si>
  <si>
    <t>00806232</t>
  </si>
  <si>
    <t>Z.P.F.V. los terrenos forestales de Villa Allende</t>
  </si>
  <si>
    <t>00807062</t>
  </si>
  <si>
    <t>Cascada de Agua Azul</t>
  </si>
  <si>
    <t>00807106</t>
  </si>
  <si>
    <t>Chan-Kin</t>
  </si>
  <si>
    <t>00807136</t>
  </si>
  <si>
    <t>Nahá</t>
  </si>
  <si>
    <t>00807137</t>
  </si>
  <si>
    <t>Metzabok</t>
  </si>
  <si>
    <t>00807167</t>
  </si>
  <si>
    <t>Boquerón de Tonalá</t>
  </si>
  <si>
    <t>00807196</t>
  </si>
  <si>
    <t>Bajos de Coyula</t>
  </si>
  <si>
    <t>00807230</t>
  </si>
  <si>
    <t>Bajos de Coyula II</t>
  </si>
  <si>
    <t>00808084</t>
  </si>
  <si>
    <t>Playa Chacahua</t>
  </si>
  <si>
    <t>00808086</t>
  </si>
  <si>
    <t>Playa Tierra Colorada</t>
  </si>
  <si>
    <t>Todo el año, Ago, Sept</t>
  </si>
  <si>
    <t>Todo el año, Mayo, Jun, Jul, Ago, Sept</t>
  </si>
  <si>
    <t>00808094</t>
  </si>
  <si>
    <t>Playa Puerto Arista</t>
  </si>
  <si>
    <t>00808095</t>
  </si>
  <si>
    <t>Playa Escobilla</t>
  </si>
  <si>
    <t>00808206</t>
  </si>
  <si>
    <t>Barra de la Cruz-Playa Grande</t>
  </si>
  <si>
    <t>Abr, Mayo, Ago, Sept, Oct</t>
  </si>
  <si>
    <t>Ene, Abr, Mayo, Jul, Ago, Sept, Oct, Nov, Dic</t>
  </si>
  <si>
    <t>00808208</t>
  </si>
  <si>
    <t>Playa Morro Ayuta</t>
  </si>
  <si>
    <t>00808215</t>
  </si>
  <si>
    <t>Playa Cahuitán</t>
  </si>
  <si>
    <t>Ene, Mar</t>
  </si>
  <si>
    <t>00901078</t>
  </si>
  <si>
    <t>Sian Ka'an</t>
  </si>
  <si>
    <t>Península de Yucatán y Caribe Mexicano</t>
  </si>
  <si>
    <t>00901101</t>
  </si>
  <si>
    <t>Calakmul</t>
  </si>
  <si>
    <t>00901126</t>
  </si>
  <si>
    <t>Banco Chinchorro</t>
  </si>
  <si>
    <t>Feb, Mar, Abr, Mayo, Jun, Jul, Ago, Sept, Oct</t>
  </si>
  <si>
    <t>00901132</t>
  </si>
  <si>
    <t>Arrecifes de Sian Ka'an</t>
  </si>
  <si>
    <t>00901139</t>
  </si>
  <si>
    <t>Ría Lagartos</t>
  </si>
  <si>
    <t>Todo el año, Jun, Jul, Ago, Sept, Oct</t>
  </si>
  <si>
    <t>00901141</t>
  </si>
  <si>
    <t>Los Petenes</t>
  </si>
  <si>
    <t>Mar, Abr, Mayo, Jun, Nov, Dic</t>
  </si>
  <si>
    <t>00901148</t>
  </si>
  <si>
    <t>Ría Celestún</t>
  </si>
  <si>
    <t>Ene, Mayo, Jun, Jul, Ago, Sept, Oct, Nov, Dic</t>
  </si>
  <si>
    <t>00901170</t>
  </si>
  <si>
    <t>Tiburón Ballena</t>
  </si>
  <si>
    <t>00901201</t>
  </si>
  <si>
    <t>Balam Kú</t>
  </si>
  <si>
    <t>Jul, Ago, Sept, Oct, Dic</t>
  </si>
  <si>
    <t>00903069</t>
  </si>
  <si>
    <t>Tulum</t>
  </si>
  <si>
    <t>00903097</t>
  </si>
  <si>
    <t>Dzibilchantún</t>
  </si>
  <si>
    <t>00903117</t>
  </si>
  <si>
    <t>Arrecife Alacranes</t>
  </si>
  <si>
    <t>00903127</t>
  </si>
  <si>
    <t>Costa Occidental de Isla Mujeres, Punta Cancún y Punta Nizuc</t>
  </si>
  <si>
    <t>Abr, Mayo, Jun, Jul, Ago, Sept, Oct</t>
  </si>
  <si>
    <t>00903128</t>
  </si>
  <si>
    <t>Arrecifes de Cozumel</t>
  </si>
  <si>
    <t>00903133</t>
  </si>
  <si>
    <t>Arrecife de Puerto Morelos</t>
  </si>
  <si>
    <t>00903150</t>
  </si>
  <si>
    <t>Arrecifes de Xcalak</t>
  </si>
  <si>
    <t>00903207</t>
  </si>
  <si>
    <t>Nuevo Uxmal</t>
  </si>
  <si>
    <t>00903212</t>
  </si>
  <si>
    <t>Bajos del Norte</t>
  </si>
  <si>
    <t>00907115</t>
  </si>
  <si>
    <t>Yum Balam</t>
  </si>
  <si>
    <t>00907121</t>
  </si>
  <si>
    <t>Uaymil</t>
  </si>
  <si>
    <t>00907151</t>
  </si>
  <si>
    <t>Otoch Ma'ax Yetel Kooh</t>
  </si>
  <si>
    <t>00907160</t>
  </si>
  <si>
    <t>Bala'an K'aax</t>
  </si>
  <si>
    <t>00907165</t>
  </si>
  <si>
    <t>Manglares de Nichupté</t>
  </si>
  <si>
    <t>00907176</t>
  </si>
  <si>
    <t>La porción norte y la franja costera oriental, terrestres y marinas de la Isla de Cozumel</t>
  </si>
  <si>
    <t>00907186</t>
  </si>
  <si>
    <t>Jaguar</t>
  </si>
  <si>
    <t>00907189</t>
  </si>
  <si>
    <t>Jacinto Pat</t>
  </si>
  <si>
    <t>00907194</t>
  </si>
  <si>
    <t>Cenote Aerolito</t>
  </si>
  <si>
    <t>00907195</t>
  </si>
  <si>
    <t>Playa Delfines</t>
  </si>
  <si>
    <t>00907198</t>
  </si>
  <si>
    <t>San Buenaventura</t>
  </si>
  <si>
    <t>00907202</t>
  </si>
  <si>
    <t>Balam Kin</t>
  </si>
  <si>
    <t>00907222</t>
  </si>
  <si>
    <t>Manglares de Puerto Morelos</t>
  </si>
  <si>
    <t>00907227</t>
  </si>
  <si>
    <t>Felipe Carrillo Puerto</t>
  </si>
  <si>
    <t>00907229</t>
  </si>
  <si>
    <t>Chunyaxché</t>
  </si>
  <si>
    <t>00908087</t>
  </si>
  <si>
    <t>Playa Ría Lagartos</t>
  </si>
  <si>
    <t>Jun, Jul, Ago, Sept, Oct, Nov, Dic</t>
  </si>
  <si>
    <t>00908211</t>
  </si>
  <si>
    <t>Playa Chenkan</t>
  </si>
  <si>
    <t>Ene, Feb, Jul, Ago, Sept, Oct, Nov, Dic</t>
  </si>
  <si>
    <t>02107057</t>
  </si>
  <si>
    <t>Islas del Golfo de California</t>
  </si>
  <si>
    <t>Península de Baja California y Pacífico Norte; Noroeste y Alto Golfo de California</t>
  </si>
  <si>
    <t>05306049</t>
  </si>
  <si>
    <t>C.A.D.N.R. 043 Estado de Nayarit</t>
  </si>
  <si>
    <t>Norte y Sierra Madre Occidental; Occidente y Pacífico Centro</t>
  </si>
  <si>
    <t>Jun, Jul, Ago, Ene, Feb, Mar, Abr, Mayo, Nov, Dic</t>
  </si>
  <si>
    <t>Mayo, Jun, Jul, Ene, Feb, Mar, Abr</t>
  </si>
  <si>
    <t>Mayo, Jun, Jul, Feb, Mar, Abr, Ene, Nov, Dic</t>
  </si>
  <si>
    <t>09703231</t>
  </si>
  <si>
    <t>Arrecifes del Golfo de México-Sur</t>
  </si>
  <si>
    <t>Planicie Costera y Golfo de México; Península de Yucatán y Caribe Mexicano</t>
  </si>
  <si>
    <t>May</t>
  </si>
  <si>
    <t>Nov</t>
  </si>
  <si>
    <t>Blanqueamiento de corales</t>
  </si>
  <si>
    <t>Plagas forestales</t>
  </si>
  <si>
    <t>Especies exoticas invasoras</t>
  </si>
  <si>
    <t>Zoonosis y enfermedades emergentes</t>
  </si>
  <si>
    <t>Incendios forestales</t>
  </si>
  <si>
    <t>Construccion de infraestructura</t>
  </si>
  <si>
    <t>Turismo irregular malas practicas</t>
  </si>
  <si>
    <t>Pesca ilegal</t>
  </si>
  <si>
    <t>Caza ilegal</t>
  </si>
  <si>
    <t>Tala ilegal</t>
  </si>
  <si>
    <t>Extraccion-trafico flora fauna</t>
  </si>
  <si>
    <t>Cambio uso de suelo</t>
  </si>
  <si>
    <t>Asentamientos irregulares invasiones</t>
  </si>
  <si>
    <t>Etiquetas de fila</t>
  </si>
  <si>
    <t>Total general</t>
  </si>
  <si>
    <t>(en blanco)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</si>
</sst>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Geologicos!$L$4</c:f>
              <c:strCache>
                <c:ptCount val="1"/>
                <c:pt idx="0">
                  <c:v>Sismos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Geologicos!$K$5:$K$16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Geologicos!$L$5:$L$16</c:f>
              <c:numCache>
                <c:formatCode>General</c:formatCode>
                <c:ptCount val="12"/>
                <c:pt idx="0">
                  <c:v>38</c:v>
                </c:pt>
                <c:pt idx="1">
                  <c:v>38</c:v>
                </c:pt>
                <c:pt idx="2">
                  <c:v>38</c:v>
                </c:pt>
                <c:pt idx="3">
                  <c:v>39</c:v>
                </c:pt>
                <c:pt idx="4">
                  <c:v>38</c:v>
                </c:pt>
                <c:pt idx="5">
                  <c:v>38</c:v>
                </c:pt>
                <c:pt idx="6">
                  <c:v>39</c:v>
                </c:pt>
                <c:pt idx="7">
                  <c:v>39</c:v>
                </c:pt>
                <c:pt idx="8">
                  <c:v>49</c:v>
                </c:pt>
                <c:pt idx="9">
                  <c:v>40</c:v>
                </c:pt>
                <c:pt idx="10">
                  <c:v>37</c:v>
                </c:pt>
                <c:pt idx="11">
                  <c:v>38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CF0-463D-AF5A-D59134FA109E}"/>
            </c:ext>
          </c:extLst>
        </c:ser>
        <c:ser>
          <c:idx val="1"/>
          <c:order val="1"/>
          <c:tx>
            <c:strRef>
              <c:f>Geologicos!$M$4</c:f>
              <c:strCache>
                <c:ptCount val="1"/>
                <c:pt idx="0">
                  <c:v>Deslaves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Geologicos!$K$5:$K$16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Geologicos!$M$5:$M$16</c:f>
              <c:numCache>
                <c:formatCode>General</c:formatCode>
                <c:ptCount val="12"/>
                <c:pt idx="0">
                  <c:v>9</c:v>
                </c:pt>
                <c:pt idx="1">
                  <c:v>9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22</c:v>
                </c:pt>
                <c:pt idx="6">
                  <c:v>44</c:v>
                </c:pt>
                <c:pt idx="7">
                  <c:v>50</c:v>
                </c:pt>
                <c:pt idx="8">
                  <c:v>54</c:v>
                </c:pt>
                <c:pt idx="9">
                  <c:v>35</c:v>
                </c:pt>
                <c:pt idx="10">
                  <c:v>15</c:v>
                </c:pt>
                <c:pt idx="11">
                  <c:v>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CF0-463D-AF5A-D59134FA109E}"/>
            </c:ext>
          </c:extLst>
        </c:ser>
        <c:ser>
          <c:idx val="2"/>
          <c:order val="2"/>
          <c:tx>
            <c:strRef>
              <c:f>Geologicos!$N$4</c:f>
              <c:strCache>
                <c:ptCount val="1"/>
                <c:pt idx="0">
                  <c:v>Erosion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Geologicos!$K$5:$K$16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Geologicos!$N$5:$N$16</c:f>
              <c:numCache>
                <c:formatCode>General</c:formatCode>
                <c:ptCount val="12"/>
                <c:pt idx="0">
                  <c:v>86</c:v>
                </c:pt>
                <c:pt idx="1">
                  <c:v>88</c:v>
                </c:pt>
                <c:pt idx="2">
                  <c:v>92</c:v>
                </c:pt>
                <c:pt idx="3">
                  <c:v>91</c:v>
                </c:pt>
                <c:pt idx="4">
                  <c:v>95</c:v>
                </c:pt>
                <c:pt idx="5">
                  <c:v>103</c:v>
                </c:pt>
                <c:pt idx="6">
                  <c:v>111</c:v>
                </c:pt>
                <c:pt idx="7">
                  <c:v>111</c:v>
                </c:pt>
                <c:pt idx="8">
                  <c:v>114</c:v>
                </c:pt>
                <c:pt idx="9">
                  <c:v>109</c:v>
                </c:pt>
                <c:pt idx="10">
                  <c:v>88</c:v>
                </c:pt>
                <c:pt idx="11">
                  <c:v>86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1CF0-463D-AF5A-D59134FA109E}"/>
            </c:ext>
          </c:extLst>
        </c:ser>
        <c:ser>
          <c:idx val="3"/>
          <c:order val="3"/>
          <c:tx>
            <c:strRef>
              <c:f>Geologicos!$O$4</c:f>
              <c:strCache>
                <c:ptCount val="1"/>
                <c:pt idx="0">
                  <c:v>Vulcanismo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Geologicos!$K$5:$K$16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Geologicos!$O$5:$O$16</c:f>
              <c:numCache>
                <c:formatCode>General</c:formatCode>
                <c:ptCount val="12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8</c:v>
                </c:pt>
                <c:pt idx="8">
                  <c:v>9</c:v>
                </c:pt>
                <c:pt idx="9">
                  <c:v>9</c:v>
                </c:pt>
                <c:pt idx="10">
                  <c:v>8</c:v>
                </c:pt>
                <c:pt idx="11">
                  <c:v>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1CF0-463D-AF5A-D59134FA109E}"/>
            </c:ext>
          </c:extLst>
        </c:ser>
        <c:ser>
          <c:idx val="4"/>
          <c:order val="4"/>
          <c:tx>
            <c:strRef>
              <c:f>Geologicos!$P$4</c:f>
              <c:strCache>
                <c:ptCount val="1"/>
                <c:pt idx="0">
                  <c:v>Hundimientos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Geologicos!$K$5:$K$16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Geologicos!$P$5:$P$16</c:f>
              <c:numCache>
                <c:formatCode>General</c:formatCode>
                <c:ptCount val="12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13</c:v>
                </c:pt>
                <c:pt idx="5">
                  <c:v>16</c:v>
                </c:pt>
                <c:pt idx="6">
                  <c:v>18</c:v>
                </c:pt>
                <c:pt idx="7">
                  <c:v>17</c:v>
                </c:pt>
                <c:pt idx="8">
                  <c:v>18</c:v>
                </c:pt>
                <c:pt idx="9">
                  <c:v>18</c:v>
                </c:pt>
                <c:pt idx="10">
                  <c:v>14</c:v>
                </c:pt>
                <c:pt idx="11">
                  <c:v>13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1CF0-463D-AF5A-D59134FA1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733535"/>
        <c:axId val="30733055"/>
      </c:lineChart>
      <c:catAx>
        <c:axId val="30733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0733055"/>
        <c:crosses val="autoZero"/>
        <c:auto val="1"/>
        <c:lblAlgn val="ctr"/>
        <c:lblOffset val="100"/>
        <c:noMultiLvlLbl val="0"/>
      </c:catAx>
      <c:valAx>
        <c:axId val="3073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0733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Meteorlogicos!$O$3</c:f>
              <c:strCache>
                <c:ptCount val="1"/>
                <c:pt idx="0">
                  <c:v>Huracanes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Meteorlogicos!$N$4:$N$15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Meteorlogicos!$O$4:$O$15</c:f>
              <c:numCache>
                <c:formatCode>General</c:formatCode>
                <c:ptCount val="12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27</c:v>
                </c:pt>
                <c:pt idx="5">
                  <c:v>56</c:v>
                </c:pt>
                <c:pt idx="6">
                  <c:v>75</c:v>
                </c:pt>
                <c:pt idx="7">
                  <c:v>91</c:v>
                </c:pt>
                <c:pt idx="8">
                  <c:v>108</c:v>
                </c:pt>
                <c:pt idx="9">
                  <c:v>99</c:v>
                </c:pt>
                <c:pt idx="10">
                  <c:v>49</c:v>
                </c:pt>
                <c:pt idx="11">
                  <c:v>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7E8-4421-9699-3AEC8BB6ACCA}"/>
            </c:ext>
          </c:extLst>
        </c:ser>
        <c:ser>
          <c:idx val="1"/>
          <c:order val="1"/>
          <c:tx>
            <c:strRef>
              <c:f>Meteorlogicos!$P$3</c:f>
              <c:strCache>
                <c:ptCount val="1"/>
                <c:pt idx="0">
                  <c:v>Tormentas_tropicales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Meteorlogicos!$N$4:$N$15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Meteorlogicos!$P$4:$P$15</c:f>
              <c:numCache>
                <c:formatCode>General</c:formatCode>
                <c:ptCount val="12"/>
                <c:pt idx="0">
                  <c:v>7</c:v>
                </c:pt>
                <c:pt idx="1">
                  <c:v>8</c:v>
                </c:pt>
                <c:pt idx="2">
                  <c:v>7</c:v>
                </c:pt>
                <c:pt idx="3">
                  <c:v>8</c:v>
                </c:pt>
                <c:pt idx="4">
                  <c:v>26</c:v>
                </c:pt>
                <c:pt idx="5">
                  <c:v>62</c:v>
                </c:pt>
                <c:pt idx="6">
                  <c:v>91</c:v>
                </c:pt>
                <c:pt idx="7">
                  <c:v>110</c:v>
                </c:pt>
                <c:pt idx="8">
                  <c:v>121</c:v>
                </c:pt>
                <c:pt idx="9">
                  <c:v>103</c:v>
                </c:pt>
                <c:pt idx="10">
                  <c:v>46</c:v>
                </c:pt>
                <c:pt idx="11">
                  <c:v>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7E8-4421-9699-3AEC8BB6ACCA}"/>
            </c:ext>
          </c:extLst>
        </c:ser>
        <c:ser>
          <c:idx val="2"/>
          <c:order val="2"/>
          <c:tx>
            <c:strRef>
              <c:f>Meteorlogicos!$Q$3</c:f>
              <c:strCache>
                <c:ptCount val="1"/>
                <c:pt idx="0">
                  <c:v>Ciclones_tropicales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Meteorlogicos!$N$4:$N$15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Meteorlogicos!$Q$4:$Q$15</c:f>
              <c:numCache>
                <c:formatCode>General</c:formatCode>
                <c:ptCount val="12"/>
                <c:pt idx="0">
                  <c:v>7</c:v>
                </c:pt>
                <c:pt idx="1">
                  <c:v>7</c:v>
                </c:pt>
                <c:pt idx="2">
                  <c:v>6</c:v>
                </c:pt>
                <c:pt idx="3">
                  <c:v>7</c:v>
                </c:pt>
                <c:pt idx="4">
                  <c:v>25</c:v>
                </c:pt>
                <c:pt idx="5">
                  <c:v>54</c:v>
                </c:pt>
                <c:pt idx="6">
                  <c:v>77</c:v>
                </c:pt>
                <c:pt idx="7">
                  <c:v>90</c:v>
                </c:pt>
                <c:pt idx="8">
                  <c:v>108</c:v>
                </c:pt>
                <c:pt idx="9">
                  <c:v>98</c:v>
                </c:pt>
                <c:pt idx="10">
                  <c:v>45</c:v>
                </c:pt>
                <c:pt idx="11">
                  <c:v>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B7E8-4421-9699-3AEC8BB6ACCA}"/>
            </c:ext>
          </c:extLst>
        </c:ser>
        <c:ser>
          <c:idx val="3"/>
          <c:order val="3"/>
          <c:tx>
            <c:strRef>
              <c:f>Meteorlogicos!$R$3</c:f>
              <c:strCache>
                <c:ptCount val="1"/>
                <c:pt idx="0">
                  <c:v>Inundaciones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Meteorlogicos!$N$4:$N$15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Meteorlogicos!$R$4:$R$15</c:f>
              <c:numCache>
                <c:formatCode>General</c:formatCode>
                <c:ptCount val="12"/>
                <c:pt idx="0">
                  <c:v>10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20</c:v>
                </c:pt>
                <c:pt idx="5">
                  <c:v>30</c:v>
                </c:pt>
                <c:pt idx="6">
                  <c:v>46</c:v>
                </c:pt>
                <c:pt idx="7">
                  <c:v>55</c:v>
                </c:pt>
                <c:pt idx="8">
                  <c:v>71</c:v>
                </c:pt>
                <c:pt idx="9">
                  <c:v>57</c:v>
                </c:pt>
                <c:pt idx="10">
                  <c:v>28</c:v>
                </c:pt>
                <c:pt idx="11">
                  <c:v>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B7E8-4421-9699-3AEC8BB6ACCA}"/>
            </c:ext>
          </c:extLst>
        </c:ser>
        <c:ser>
          <c:idx val="4"/>
          <c:order val="4"/>
          <c:tx>
            <c:strRef>
              <c:f>Meteorlogicos!$S$3</c:f>
              <c:strCache>
                <c:ptCount val="1"/>
                <c:pt idx="0">
                  <c:v>Nevadas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Meteorlogicos!$N$4:$N$15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Meteorlogicos!$S$4:$S$15</c:f>
              <c:numCache>
                <c:formatCode>General</c:formatCode>
                <c:ptCount val="12"/>
                <c:pt idx="0">
                  <c:v>29</c:v>
                </c:pt>
                <c:pt idx="1">
                  <c:v>23</c:v>
                </c:pt>
                <c:pt idx="2">
                  <c:v>16</c:v>
                </c:pt>
                <c:pt idx="3">
                  <c:v>5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11</c:v>
                </c:pt>
                <c:pt idx="11">
                  <c:v>25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B7E8-4421-9699-3AEC8BB6ACCA}"/>
            </c:ext>
          </c:extLst>
        </c:ser>
        <c:ser>
          <c:idx val="5"/>
          <c:order val="5"/>
          <c:tx>
            <c:strRef>
              <c:f>Meteorlogicos!$T$3</c:f>
              <c:strCache>
                <c:ptCount val="1"/>
                <c:pt idx="0">
                  <c:v>Sequias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Meteorlogicos!$N$4:$N$15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Meteorlogicos!$T$4:$T$15</c:f>
              <c:numCache>
                <c:formatCode>General</c:formatCode>
                <c:ptCount val="12"/>
                <c:pt idx="0">
                  <c:v>58</c:v>
                </c:pt>
                <c:pt idx="1">
                  <c:v>82</c:v>
                </c:pt>
                <c:pt idx="2">
                  <c:v>127</c:v>
                </c:pt>
                <c:pt idx="3">
                  <c:v>149</c:v>
                </c:pt>
                <c:pt idx="4">
                  <c:v>137</c:v>
                </c:pt>
                <c:pt idx="5">
                  <c:v>84</c:v>
                </c:pt>
                <c:pt idx="6">
                  <c:v>48</c:v>
                </c:pt>
                <c:pt idx="7">
                  <c:v>35</c:v>
                </c:pt>
                <c:pt idx="8">
                  <c:v>25</c:v>
                </c:pt>
                <c:pt idx="9">
                  <c:v>24</c:v>
                </c:pt>
                <c:pt idx="10">
                  <c:v>28</c:v>
                </c:pt>
                <c:pt idx="11">
                  <c:v>31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B7E8-4421-9699-3AEC8BB6ACCA}"/>
            </c:ext>
          </c:extLst>
        </c:ser>
        <c:ser>
          <c:idx val="6"/>
          <c:order val="6"/>
          <c:tx>
            <c:strRef>
              <c:f>Meteorlogicos!$U$3</c:f>
              <c:strCache>
                <c:ptCount val="1"/>
                <c:pt idx="0">
                  <c:v>Altas_temperaturas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Meteorlogicos!$N$4:$N$15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Meteorlogicos!$U$4:$U$15</c:f>
              <c:numCache>
                <c:formatCode>General</c:formatCode>
                <c:ptCount val="12"/>
                <c:pt idx="0">
                  <c:v>25</c:v>
                </c:pt>
                <c:pt idx="1">
                  <c:v>33</c:v>
                </c:pt>
                <c:pt idx="2">
                  <c:v>70</c:v>
                </c:pt>
                <c:pt idx="3">
                  <c:v>109</c:v>
                </c:pt>
                <c:pt idx="4">
                  <c:v>120</c:v>
                </c:pt>
                <c:pt idx="5">
                  <c:v>90</c:v>
                </c:pt>
                <c:pt idx="6">
                  <c:v>73</c:v>
                </c:pt>
                <c:pt idx="7">
                  <c:v>62</c:v>
                </c:pt>
                <c:pt idx="8">
                  <c:v>44</c:v>
                </c:pt>
                <c:pt idx="9">
                  <c:v>27</c:v>
                </c:pt>
                <c:pt idx="10">
                  <c:v>17</c:v>
                </c:pt>
                <c:pt idx="11">
                  <c:v>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B7E8-4421-9699-3AEC8BB6A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0446159"/>
        <c:axId val="840449039"/>
      </c:lineChart>
      <c:catAx>
        <c:axId val="840446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40449039"/>
        <c:crosses val="autoZero"/>
        <c:auto val="1"/>
        <c:lblAlgn val="ctr"/>
        <c:lblOffset val="100"/>
        <c:noMultiLvlLbl val="0"/>
      </c:catAx>
      <c:valAx>
        <c:axId val="84044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4044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Ecosistemicos!$K$2</c:f>
              <c:strCache>
                <c:ptCount val="1"/>
                <c:pt idx="0">
                  <c:v>Blanqueamiento de corales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Ecosistemicos!$J$3:$J$14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Ecosistemicos!$K$3:$K$14</c:f>
              <c:numCache>
                <c:formatCode>General</c:formatCode>
                <c:ptCount val="12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16</c:v>
                </c:pt>
                <c:pt idx="4">
                  <c:v>19</c:v>
                </c:pt>
                <c:pt idx="5">
                  <c:v>23</c:v>
                </c:pt>
                <c:pt idx="6">
                  <c:v>23</c:v>
                </c:pt>
                <c:pt idx="7">
                  <c:v>24</c:v>
                </c:pt>
                <c:pt idx="8">
                  <c:v>23</c:v>
                </c:pt>
                <c:pt idx="9">
                  <c:v>18</c:v>
                </c:pt>
                <c:pt idx="10">
                  <c:v>12</c:v>
                </c:pt>
                <c:pt idx="1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8F-4D25-9CF8-6FFB146800A1}"/>
            </c:ext>
          </c:extLst>
        </c:ser>
        <c:ser>
          <c:idx val="1"/>
          <c:order val="1"/>
          <c:tx>
            <c:strRef>
              <c:f>Ecosistemicos!$L$2</c:f>
              <c:strCache>
                <c:ptCount val="1"/>
                <c:pt idx="0">
                  <c:v>Plagas forestales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Ecosistemicos!$J$3:$J$14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Ecosistemicos!$L$3:$L$14</c:f>
              <c:numCache>
                <c:formatCode>General</c:formatCode>
                <c:ptCount val="12"/>
                <c:pt idx="0">
                  <c:v>73</c:v>
                </c:pt>
                <c:pt idx="1">
                  <c:v>79</c:v>
                </c:pt>
                <c:pt idx="2">
                  <c:v>87</c:v>
                </c:pt>
                <c:pt idx="3">
                  <c:v>90</c:v>
                </c:pt>
                <c:pt idx="4">
                  <c:v>91</c:v>
                </c:pt>
                <c:pt idx="5">
                  <c:v>85</c:v>
                </c:pt>
                <c:pt idx="6">
                  <c:v>82</c:v>
                </c:pt>
                <c:pt idx="7">
                  <c:v>78</c:v>
                </c:pt>
                <c:pt idx="8">
                  <c:v>77</c:v>
                </c:pt>
                <c:pt idx="9">
                  <c:v>71</c:v>
                </c:pt>
                <c:pt idx="10">
                  <c:v>70</c:v>
                </c:pt>
                <c:pt idx="11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8F-4D25-9CF8-6FFB146800A1}"/>
            </c:ext>
          </c:extLst>
        </c:ser>
        <c:ser>
          <c:idx val="2"/>
          <c:order val="2"/>
          <c:tx>
            <c:strRef>
              <c:f>Ecosistemicos!$M$2</c:f>
              <c:strCache>
                <c:ptCount val="1"/>
                <c:pt idx="0">
                  <c:v>Especies exoticas invasoras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Ecosistemicos!$J$3:$J$14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Ecosistemicos!$M$3:$M$14</c:f>
              <c:numCache>
                <c:formatCode>General</c:formatCode>
                <c:ptCount val="12"/>
                <c:pt idx="0">
                  <c:v>149</c:v>
                </c:pt>
                <c:pt idx="1">
                  <c:v>149</c:v>
                </c:pt>
                <c:pt idx="2">
                  <c:v>149</c:v>
                </c:pt>
                <c:pt idx="3">
                  <c:v>149</c:v>
                </c:pt>
                <c:pt idx="4">
                  <c:v>149</c:v>
                </c:pt>
                <c:pt idx="5">
                  <c:v>149</c:v>
                </c:pt>
                <c:pt idx="6">
                  <c:v>149</c:v>
                </c:pt>
                <c:pt idx="7">
                  <c:v>149</c:v>
                </c:pt>
                <c:pt idx="8">
                  <c:v>149</c:v>
                </c:pt>
                <c:pt idx="9">
                  <c:v>149</c:v>
                </c:pt>
                <c:pt idx="10">
                  <c:v>150</c:v>
                </c:pt>
                <c:pt idx="11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8F-4D25-9CF8-6FFB146800A1}"/>
            </c:ext>
          </c:extLst>
        </c:ser>
        <c:ser>
          <c:idx val="3"/>
          <c:order val="3"/>
          <c:tx>
            <c:strRef>
              <c:f>Ecosistemicos!$N$2</c:f>
              <c:strCache>
                <c:ptCount val="1"/>
                <c:pt idx="0">
                  <c:v>Zoonosis y enfermedades emergentes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Ecosistemicos!$J$3:$J$14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Ecosistemicos!$N$3:$N$14</c:f>
              <c:numCache>
                <c:formatCode>General</c:formatCode>
                <c:ptCount val="12"/>
                <c:pt idx="0">
                  <c:v>46</c:v>
                </c:pt>
                <c:pt idx="1">
                  <c:v>46</c:v>
                </c:pt>
                <c:pt idx="2">
                  <c:v>46</c:v>
                </c:pt>
                <c:pt idx="3">
                  <c:v>47</c:v>
                </c:pt>
                <c:pt idx="4">
                  <c:v>47</c:v>
                </c:pt>
                <c:pt idx="5">
                  <c:v>46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  <c:pt idx="11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8F-4D25-9CF8-6FFB14680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9539600"/>
        <c:axId val="30043375"/>
      </c:lineChart>
      <c:catAx>
        <c:axId val="208953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0043375"/>
        <c:crosses val="autoZero"/>
        <c:auto val="1"/>
        <c:lblAlgn val="ctr"/>
        <c:lblOffset val="100"/>
        <c:noMultiLvlLbl val="0"/>
      </c:catAx>
      <c:valAx>
        <c:axId val="3004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8953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Contaminación!$J$3</c:f>
              <c:strCache>
                <c:ptCount val="1"/>
                <c:pt idx="0">
                  <c:v>Derrame_hidrocarburos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Contaminación!$I$4:$I$15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Contaminación!$J$4:$J$15</c:f>
              <c:numCache>
                <c:formatCode>General</c:formatCode>
                <c:ptCount val="12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34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882-406B-96A7-96786CCAA321}"/>
            </c:ext>
          </c:extLst>
        </c:ser>
        <c:ser>
          <c:idx val="1"/>
          <c:order val="1"/>
          <c:tx>
            <c:strRef>
              <c:f>Contaminación!$K$3</c:f>
              <c:strCache>
                <c:ptCount val="1"/>
                <c:pt idx="0">
                  <c:v>Residuos_peligrosos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Contaminación!$I$4:$I$15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Contaminación!$K$4:$K$15</c:f>
              <c:numCache>
                <c:formatCode>General</c:formatCode>
                <c:ptCount val="12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29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29</c:v>
                </c:pt>
                <c:pt idx="10">
                  <c:v>29</c:v>
                </c:pt>
                <c:pt idx="11">
                  <c:v>29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882-406B-96A7-96786CCAA321}"/>
            </c:ext>
          </c:extLst>
        </c:ser>
        <c:ser>
          <c:idx val="2"/>
          <c:order val="2"/>
          <c:tx>
            <c:strRef>
              <c:f>Contaminación!$L$3</c:f>
              <c:strCache>
                <c:ptCount val="1"/>
                <c:pt idx="0">
                  <c:v>Vertederos_al_aire_libre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Contaminación!$I$4:$I$15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Contaminación!$L$4:$L$15</c:f>
              <c:numCache>
                <c:formatCode>General</c:formatCode>
                <c:ptCount val="12"/>
                <c:pt idx="0">
                  <c:v>58</c:v>
                </c:pt>
                <c:pt idx="1">
                  <c:v>58</c:v>
                </c:pt>
                <c:pt idx="2">
                  <c:v>58</c:v>
                </c:pt>
                <c:pt idx="3">
                  <c:v>58</c:v>
                </c:pt>
                <c:pt idx="4">
                  <c:v>59</c:v>
                </c:pt>
                <c:pt idx="5">
                  <c:v>58</c:v>
                </c:pt>
                <c:pt idx="6">
                  <c:v>59</c:v>
                </c:pt>
                <c:pt idx="7">
                  <c:v>59</c:v>
                </c:pt>
                <c:pt idx="8">
                  <c:v>59</c:v>
                </c:pt>
                <c:pt idx="9">
                  <c:v>58</c:v>
                </c:pt>
                <c:pt idx="10">
                  <c:v>58</c:v>
                </c:pt>
                <c:pt idx="11">
                  <c:v>58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1882-406B-96A7-96786CCAA321}"/>
            </c:ext>
          </c:extLst>
        </c:ser>
        <c:ser>
          <c:idx val="3"/>
          <c:order val="3"/>
          <c:tx>
            <c:strRef>
              <c:f>Contaminación!$M$3</c:f>
              <c:strCache>
                <c:ptCount val="1"/>
                <c:pt idx="0">
                  <c:v>Contaminacion_cuerpos_de_agua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Contaminación!$I$4:$I$15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Contaminación!$M$4:$M$15</c:f>
              <c:numCache>
                <c:formatCode>General</c:formatCode>
                <c:ptCount val="12"/>
                <c:pt idx="0">
                  <c:v>97</c:v>
                </c:pt>
                <c:pt idx="1">
                  <c:v>97</c:v>
                </c:pt>
                <c:pt idx="2">
                  <c:v>100</c:v>
                </c:pt>
                <c:pt idx="3">
                  <c:v>100</c:v>
                </c:pt>
                <c:pt idx="4">
                  <c:v>102</c:v>
                </c:pt>
                <c:pt idx="5">
                  <c:v>102</c:v>
                </c:pt>
                <c:pt idx="6">
                  <c:v>99</c:v>
                </c:pt>
                <c:pt idx="7">
                  <c:v>100</c:v>
                </c:pt>
                <c:pt idx="8">
                  <c:v>101</c:v>
                </c:pt>
                <c:pt idx="9">
                  <c:v>98</c:v>
                </c:pt>
                <c:pt idx="10">
                  <c:v>98</c:v>
                </c:pt>
                <c:pt idx="11">
                  <c:v>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1882-406B-96A7-96786CCAA321}"/>
            </c:ext>
          </c:extLst>
        </c:ser>
        <c:ser>
          <c:idx val="4"/>
          <c:order val="4"/>
          <c:tx>
            <c:strRef>
              <c:f>Contaminación!$N$3</c:f>
              <c:strCache>
                <c:ptCount val="1"/>
                <c:pt idx="0">
                  <c:v>Uso_plaguicidas_agroquimicos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Contaminación!$I$4:$I$15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Contaminación!$N$4:$N$15</c:f>
              <c:numCache>
                <c:formatCode>General</c:formatCode>
                <c:ptCount val="12"/>
                <c:pt idx="0">
                  <c:v>70</c:v>
                </c:pt>
                <c:pt idx="1">
                  <c:v>73</c:v>
                </c:pt>
                <c:pt idx="2">
                  <c:v>76</c:v>
                </c:pt>
                <c:pt idx="3">
                  <c:v>81</c:v>
                </c:pt>
                <c:pt idx="4">
                  <c:v>81</c:v>
                </c:pt>
                <c:pt idx="5">
                  <c:v>83</c:v>
                </c:pt>
                <c:pt idx="6">
                  <c:v>83</c:v>
                </c:pt>
                <c:pt idx="7">
                  <c:v>81</c:v>
                </c:pt>
                <c:pt idx="8">
                  <c:v>77</c:v>
                </c:pt>
                <c:pt idx="9">
                  <c:v>71</c:v>
                </c:pt>
                <c:pt idx="10">
                  <c:v>71</c:v>
                </c:pt>
                <c:pt idx="11">
                  <c:v>69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1882-406B-96A7-96786CCAA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6054864"/>
        <c:axId val="2086053904"/>
      </c:lineChart>
      <c:catAx>
        <c:axId val="208605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86053904"/>
        <c:crosses val="autoZero"/>
        <c:auto val="1"/>
        <c:lblAlgn val="ctr"/>
        <c:lblOffset val="100"/>
        <c:noMultiLvlLbl val="0"/>
      </c:catAx>
      <c:valAx>
        <c:axId val="2086053904"/>
        <c:scaling>
          <c:orientation val="minMax"/>
          <c:max val="110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8605486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'Incendios Forestales'!$H$2</c:f>
              <c:strCache>
                <c:ptCount val="1"/>
                <c:pt idx="0">
                  <c:v>Incendios forestales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'Incendios Forestales'!$G$3:$G$14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'Incendios Forestales'!$H$3:$H$14</c:f>
              <c:numCache>
                <c:formatCode>General</c:formatCode>
                <c:ptCount val="12"/>
                <c:pt idx="0">
                  <c:v>53</c:v>
                </c:pt>
                <c:pt idx="1">
                  <c:v>76</c:v>
                </c:pt>
                <c:pt idx="2">
                  <c:v>121</c:v>
                </c:pt>
                <c:pt idx="3">
                  <c:v>136</c:v>
                </c:pt>
                <c:pt idx="4">
                  <c:v>135</c:v>
                </c:pt>
                <c:pt idx="5">
                  <c:v>104</c:v>
                </c:pt>
                <c:pt idx="6">
                  <c:v>48</c:v>
                </c:pt>
                <c:pt idx="7">
                  <c:v>31</c:v>
                </c:pt>
                <c:pt idx="8">
                  <c:v>19</c:v>
                </c:pt>
                <c:pt idx="9">
                  <c:v>16</c:v>
                </c:pt>
                <c:pt idx="10">
                  <c:v>23</c:v>
                </c:pt>
                <c:pt idx="11">
                  <c:v>33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A40-4186-9A0A-DB3916D65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9542000"/>
        <c:axId val="2089539120"/>
      </c:lineChart>
      <c:catAx>
        <c:axId val="208954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89539120"/>
        <c:crosses val="autoZero"/>
        <c:auto val="1"/>
        <c:lblAlgn val="ctr"/>
        <c:lblOffset val="100"/>
        <c:noMultiLvlLbl val="0"/>
      </c:catAx>
      <c:valAx>
        <c:axId val="208953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8954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Primarias!$I$2</c:f>
              <c:strCache>
                <c:ptCount val="1"/>
                <c:pt idx="0">
                  <c:v>Mineria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Primarias!$H$3:$H$14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Primarias!$I$3:$I$14</c:f>
              <c:numCache>
                <c:formatCode>General</c:formatCode>
                <c:ptCount val="12"/>
                <c:pt idx="0">
                  <c:v>30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809-4F4D-B439-3EFF8F2A77DC}"/>
            </c:ext>
          </c:extLst>
        </c:ser>
        <c:ser>
          <c:idx val="1"/>
          <c:order val="1"/>
          <c:tx>
            <c:strRef>
              <c:f>Primarias!$J$2</c:f>
              <c:strCache>
                <c:ptCount val="1"/>
                <c:pt idx="0">
                  <c:v>Extraccion_material_petreo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Primarias!$H$3:$H$14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Primarias!$J$3:$J$14</c:f>
              <c:numCache>
                <c:formatCode>General</c:formatCode>
                <c:ptCount val="12"/>
                <c:pt idx="0">
                  <c:v>57</c:v>
                </c:pt>
                <c:pt idx="1">
                  <c:v>58</c:v>
                </c:pt>
                <c:pt idx="2">
                  <c:v>61</c:v>
                </c:pt>
                <c:pt idx="3">
                  <c:v>61</c:v>
                </c:pt>
                <c:pt idx="4">
                  <c:v>58</c:v>
                </c:pt>
                <c:pt idx="5">
                  <c:v>57</c:v>
                </c:pt>
                <c:pt idx="6">
                  <c:v>57</c:v>
                </c:pt>
                <c:pt idx="7">
                  <c:v>57</c:v>
                </c:pt>
                <c:pt idx="8">
                  <c:v>57</c:v>
                </c:pt>
                <c:pt idx="9">
                  <c:v>57</c:v>
                </c:pt>
                <c:pt idx="10">
                  <c:v>57</c:v>
                </c:pt>
                <c:pt idx="11">
                  <c:v>57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809-4F4D-B439-3EFF8F2A77DC}"/>
            </c:ext>
          </c:extLst>
        </c:ser>
        <c:ser>
          <c:idx val="2"/>
          <c:order val="2"/>
          <c:tx>
            <c:strRef>
              <c:f>Primarias!$K$2</c:f>
              <c:strCache>
                <c:ptCount val="1"/>
                <c:pt idx="0">
                  <c:v>Ganaderia_dentro_ANP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Primarias!$H$3:$H$14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Primarias!$K$3:$K$14</c:f>
              <c:numCache>
                <c:formatCode>General</c:formatCode>
                <c:ptCount val="12"/>
                <c:pt idx="0">
                  <c:v>95</c:v>
                </c:pt>
                <c:pt idx="1">
                  <c:v>95</c:v>
                </c:pt>
                <c:pt idx="2">
                  <c:v>96</c:v>
                </c:pt>
                <c:pt idx="3">
                  <c:v>96</c:v>
                </c:pt>
                <c:pt idx="4">
                  <c:v>97</c:v>
                </c:pt>
                <c:pt idx="5">
                  <c:v>99</c:v>
                </c:pt>
                <c:pt idx="6">
                  <c:v>99</c:v>
                </c:pt>
                <c:pt idx="7">
                  <c:v>96</c:v>
                </c:pt>
                <c:pt idx="8">
                  <c:v>96</c:v>
                </c:pt>
                <c:pt idx="9">
                  <c:v>95</c:v>
                </c:pt>
                <c:pt idx="10">
                  <c:v>94</c:v>
                </c:pt>
                <c:pt idx="11">
                  <c:v>94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B809-4F4D-B439-3EFF8F2A7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2381840"/>
        <c:axId val="1862378480"/>
      </c:lineChart>
      <c:catAx>
        <c:axId val="186238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62378480"/>
        <c:crosses val="autoZero"/>
        <c:auto val="1"/>
        <c:lblAlgn val="ctr"/>
        <c:lblOffset val="100"/>
        <c:noMultiLvlLbl val="0"/>
      </c:catAx>
      <c:valAx>
        <c:axId val="1862378480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6238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Secundarias!$I$2</c:f>
              <c:strCache>
                <c:ptCount val="1"/>
                <c:pt idx="0">
                  <c:v>Construccion de infraestructura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Secundarias!$H$3:$H$14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Secundarias!$I$3:$I$14</c:f>
              <c:numCache>
                <c:formatCode>General</c:formatCode>
                <c:ptCount val="12"/>
                <c:pt idx="0">
                  <c:v>48</c:v>
                </c:pt>
                <c:pt idx="1">
                  <c:v>48</c:v>
                </c:pt>
                <c:pt idx="2">
                  <c:v>48</c:v>
                </c:pt>
                <c:pt idx="3">
                  <c:v>48</c:v>
                </c:pt>
                <c:pt idx="4">
                  <c:v>48</c:v>
                </c:pt>
                <c:pt idx="5">
                  <c:v>48</c:v>
                </c:pt>
                <c:pt idx="6">
                  <c:v>48</c:v>
                </c:pt>
                <c:pt idx="7">
                  <c:v>48</c:v>
                </c:pt>
                <c:pt idx="8">
                  <c:v>48</c:v>
                </c:pt>
                <c:pt idx="9">
                  <c:v>48</c:v>
                </c:pt>
                <c:pt idx="10">
                  <c:v>48</c:v>
                </c:pt>
                <c:pt idx="11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AA-4863-AC67-1935BD530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107263"/>
        <c:axId val="31108223"/>
      </c:lineChart>
      <c:catAx>
        <c:axId val="3110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1108223"/>
        <c:crosses val="autoZero"/>
        <c:auto val="1"/>
        <c:lblAlgn val="ctr"/>
        <c:lblOffset val="100"/>
        <c:noMultiLvlLbl val="0"/>
      </c:catAx>
      <c:valAx>
        <c:axId val="3110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1107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Terciarias!$I$2</c:f>
              <c:strCache>
                <c:ptCount val="1"/>
                <c:pt idx="0">
                  <c:v>Turismo irregular malas practicas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Terciarias!$H$3:$H$14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Terciarias!$I$3:$I$14</c:f>
              <c:numCache>
                <c:formatCode>General</c:formatCode>
                <c:ptCount val="12"/>
                <c:pt idx="0">
                  <c:v>129</c:v>
                </c:pt>
                <c:pt idx="1">
                  <c:v>124</c:v>
                </c:pt>
                <c:pt idx="2">
                  <c:v>142</c:v>
                </c:pt>
                <c:pt idx="3">
                  <c:v>139</c:v>
                </c:pt>
                <c:pt idx="4">
                  <c:v>124</c:v>
                </c:pt>
                <c:pt idx="5">
                  <c:v>119</c:v>
                </c:pt>
                <c:pt idx="6">
                  <c:v>126</c:v>
                </c:pt>
                <c:pt idx="7">
                  <c:v>122</c:v>
                </c:pt>
                <c:pt idx="8">
                  <c:v>118</c:v>
                </c:pt>
                <c:pt idx="9">
                  <c:v>120</c:v>
                </c:pt>
                <c:pt idx="10">
                  <c:v>123</c:v>
                </c:pt>
                <c:pt idx="11">
                  <c:v>135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5D5-4149-B55A-9A37AD2A1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942191"/>
        <c:axId val="103943151"/>
      </c:lineChart>
      <c:catAx>
        <c:axId val="10394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3943151"/>
        <c:crosses val="autoZero"/>
        <c:auto val="1"/>
        <c:lblAlgn val="ctr"/>
        <c:lblOffset val="100"/>
        <c:noMultiLvlLbl val="0"/>
      </c:catAx>
      <c:valAx>
        <c:axId val="103943151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3942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'Ilicitos ambientales'!$K$2</c:f>
              <c:strCache>
                <c:ptCount val="1"/>
                <c:pt idx="0">
                  <c:v>Pesca ilegal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'Ilicitos ambientales'!$J$3:$J$14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'Ilicitos ambientales'!$K$3:$K$14</c:f>
              <c:numCache>
                <c:formatCode>General</c:formatCode>
                <c:ptCount val="12"/>
                <c:pt idx="0">
                  <c:v>59</c:v>
                </c:pt>
                <c:pt idx="1">
                  <c:v>62</c:v>
                </c:pt>
                <c:pt idx="2">
                  <c:v>64</c:v>
                </c:pt>
                <c:pt idx="3">
                  <c:v>64</c:v>
                </c:pt>
                <c:pt idx="4">
                  <c:v>62</c:v>
                </c:pt>
                <c:pt idx="5">
                  <c:v>58</c:v>
                </c:pt>
                <c:pt idx="6">
                  <c:v>58</c:v>
                </c:pt>
                <c:pt idx="7">
                  <c:v>58</c:v>
                </c:pt>
                <c:pt idx="8">
                  <c:v>58</c:v>
                </c:pt>
                <c:pt idx="9">
                  <c:v>59</c:v>
                </c:pt>
                <c:pt idx="10">
                  <c:v>59</c:v>
                </c:pt>
                <c:pt idx="11">
                  <c:v>58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98D-4476-A9C9-99143D37C8BC}"/>
            </c:ext>
          </c:extLst>
        </c:ser>
        <c:ser>
          <c:idx val="1"/>
          <c:order val="1"/>
          <c:tx>
            <c:strRef>
              <c:f>'Ilicitos ambientales'!$L$2</c:f>
              <c:strCache>
                <c:ptCount val="1"/>
                <c:pt idx="0">
                  <c:v>Caza ilegal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'Ilicitos ambientales'!$J$3:$J$14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'Ilicitos ambientales'!$L$3:$L$14</c:f>
              <c:numCache>
                <c:formatCode>General</c:formatCode>
                <c:ptCount val="12"/>
                <c:pt idx="0">
                  <c:v>104</c:v>
                </c:pt>
                <c:pt idx="1">
                  <c:v>107</c:v>
                </c:pt>
                <c:pt idx="2">
                  <c:v>104</c:v>
                </c:pt>
                <c:pt idx="3">
                  <c:v>103</c:v>
                </c:pt>
                <c:pt idx="4">
                  <c:v>102</c:v>
                </c:pt>
                <c:pt idx="5">
                  <c:v>96</c:v>
                </c:pt>
                <c:pt idx="6">
                  <c:v>96</c:v>
                </c:pt>
                <c:pt idx="7">
                  <c:v>99</c:v>
                </c:pt>
                <c:pt idx="8">
                  <c:v>100</c:v>
                </c:pt>
                <c:pt idx="9">
                  <c:v>101</c:v>
                </c:pt>
                <c:pt idx="10">
                  <c:v>104</c:v>
                </c:pt>
                <c:pt idx="11">
                  <c:v>105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98D-4476-A9C9-99143D37C8BC}"/>
            </c:ext>
          </c:extLst>
        </c:ser>
        <c:ser>
          <c:idx val="2"/>
          <c:order val="2"/>
          <c:tx>
            <c:strRef>
              <c:f>'Ilicitos ambientales'!$M$2</c:f>
              <c:strCache>
                <c:ptCount val="1"/>
                <c:pt idx="0">
                  <c:v>Tala ilegal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'Ilicitos ambientales'!$J$3:$J$14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'Ilicitos ambientales'!$M$3:$M$14</c:f>
              <c:numCache>
                <c:formatCode>General</c:formatCode>
                <c:ptCount val="12"/>
                <c:pt idx="0">
                  <c:v>96</c:v>
                </c:pt>
                <c:pt idx="1">
                  <c:v>99</c:v>
                </c:pt>
                <c:pt idx="2">
                  <c:v>99</c:v>
                </c:pt>
                <c:pt idx="3">
                  <c:v>97</c:v>
                </c:pt>
                <c:pt idx="4">
                  <c:v>95</c:v>
                </c:pt>
                <c:pt idx="5">
                  <c:v>93</c:v>
                </c:pt>
                <c:pt idx="6">
                  <c:v>93</c:v>
                </c:pt>
                <c:pt idx="7">
                  <c:v>93</c:v>
                </c:pt>
                <c:pt idx="8">
                  <c:v>93</c:v>
                </c:pt>
                <c:pt idx="9">
                  <c:v>93</c:v>
                </c:pt>
                <c:pt idx="10">
                  <c:v>95</c:v>
                </c:pt>
                <c:pt idx="11">
                  <c:v>95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F98D-4476-A9C9-99143D37C8BC}"/>
            </c:ext>
          </c:extLst>
        </c:ser>
        <c:ser>
          <c:idx val="3"/>
          <c:order val="3"/>
          <c:tx>
            <c:strRef>
              <c:f>'Ilicitos ambientales'!$N$2</c:f>
              <c:strCache>
                <c:ptCount val="1"/>
                <c:pt idx="0">
                  <c:v>Extraccion-trafico flora fauna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'Ilicitos ambientales'!$J$3:$J$14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'Ilicitos ambientales'!$N$3:$N$14</c:f>
              <c:numCache>
                <c:formatCode>General</c:formatCode>
                <c:ptCount val="12"/>
                <c:pt idx="0">
                  <c:v>99</c:v>
                </c:pt>
                <c:pt idx="1">
                  <c:v>99</c:v>
                </c:pt>
                <c:pt idx="2">
                  <c:v>100</c:v>
                </c:pt>
                <c:pt idx="3">
                  <c:v>101</c:v>
                </c:pt>
                <c:pt idx="4">
                  <c:v>102</c:v>
                </c:pt>
                <c:pt idx="5">
                  <c:v>104</c:v>
                </c:pt>
                <c:pt idx="6">
                  <c:v>105</c:v>
                </c:pt>
                <c:pt idx="7">
                  <c:v>106</c:v>
                </c:pt>
                <c:pt idx="8">
                  <c:v>106</c:v>
                </c:pt>
                <c:pt idx="9">
                  <c:v>106</c:v>
                </c:pt>
                <c:pt idx="10">
                  <c:v>102</c:v>
                </c:pt>
                <c:pt idx="11">
                  <c:v>103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F98D-4476-A9C9-99143D37C8BC}"/>
            </c:ext>
          </c:extLst>
        </c:ser>
        <c:ser>
          <c:idx val="4"/>
          <c:order val="4"/>
          <c:tx>
            <c:strRef>
              <c:f>'Ilicitos ambientales'!$O$2</c:f>
              <c:strCache>
                <c:ptCount val="1"/>
                <c:pt idx="0">
                  <c:v>Cambio uso de suelo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'Ilicitos ambientales'!$J$3:$J$14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'Ilicitos ambientales'!$O$3:$O$14</c:f>
              <c:numCache>
                <c:formatCode>General</c:formatCode>
                <c:ptCount val="12"/>
                <c:pt idx="0">
                  <c:v>113</c:v>
                </c:pt>
                <c:pt idx="1">
                  <c:v>116</c:v>
                </c:pt>
                <c:pt idx="2">
                  <c:v>116</c:v>
                </c:pt>
                <c:pt idx="3">
                  <c:v>117</c:v>
                </c:pt>
                <c:pt idx="4">
                  <c:v>117</c:v>
                </c:pt>
                <c:pt idx="5">
                  <c:v>113</c:v>
                </c:pt>
                <c:pt idx="6">
                  <c:v>109</c:v>
                </c:pt>
                <c:pt idx="7">
                  <c:v>109</c:v>
                </c:pt>
                <c:pt idx="8">
                  <c:v>109</c:v>
                </c:pt>
                <c:pt idx="9">
                  <c:v>109</c:v>
                </c:pt>
                <c:pt idx="10">
                  <c:v>108</c:v>
                </c:pt>
                <c:pt idx="11">
                  <c:v>108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F98D-4476-A9C9-99143D37C8BC}"/>
            </c:ext>
          </c:extLst>
        </c:ser>
        <c:ser>
          <c:idx val="5"/>
          <c:order val="5"/>
          <c:tx>
            <c:strRef>
              <c:f>'Ilicitos ambientales'!$P$2</c:f>
              <c:strCache>
                <c:ptCount val="1"/>
                <c:pt idx="0">
                  <c:v>Asentamientos irregulares invasiones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'Ilicitos ambientales'!$J$3:$J$14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'Ilicitos ambientales'!$P$3:$P$14</c:f>
              <c:numCache>
                <c:formatCode>General</c:formatCode>
                <c:ptCount val="12"/>
                <c:pt idx="0">
                  <c:v>84</c:v>
                </c:pt>
                <c:pt idx="1">
                  <c:v>84</c:v>
                </c:pt>
                <c:pt idx="2">
                  <c:v>84</c:v>
                </c:pt>
                <c:pt idx="3">
                  <c:v>83</c:v>
                </c:pt>
                <c:pt idx="4">
                  <c:v>83</c:v>
                </c:pt>
                <c:pt idx="5">
                  <c:v>83</c:v>
                </c:pt>
                <c:pt idx="6">
                  <c:v>83</c:v>
                </c:pt>
                <c:pt idx="7">
                  <c:v>83</c:v>
                </c:pt>
                <c:pt idx="8">
                  <c:v>83</c:v>
                </c:pt>
                <c:pt idx="9">
                  <c:v>83</c:v>
                </c:pt>
                <c:pt idx="10">
                  <c:v>83</c:v>
                </c:pt>
                <c:pt idx="11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98D-4476-A9C9-99143D37C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09327"/>
        <c:axId val="23709807"/>
      </c:lineChart>
      <c:catAx>
        <c:axId val="23709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3709807"/>
        <c:crosses val="autoZero"/>
        <c:auto val="1"/>
        <c:lblAlgn val="ctr"/>
        <c:lblOffset val="100"/>
        <c:noMultiLvlLbl val="0"/>
      </c:catAx>
      <c:valAx>
        <c:axId val="23709807"/>
        <c:scaling>
          <c:orientation val="minMax"/>
          <c:max val="13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3709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'Crimen Organizado'!$I$2</c:f>
              <c:strCache>
                <c:ptCount val="1"/>
                <c:pt idx="0">
                  <c:v>Inseguridad_delincuencia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'Crimen Organizado'!$H$3:$H$14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'Crimen Organizado'!$I$3:$I$14</c:f>
              <c:numCache>
                <c:formatCode>General</c:formatCode>
                <c:ptCount val="12"/>
                <c:pt idx="0">
                  <c:v>144</c:v>
                </c:pt>
                <c:pt idx="1">
                  <c:v>144</c:v>
                </c:pt>
                <c:pt idx="2">
                  <c:v>145</c:v>
                </c:pt>
                <c:pt idx="3">
                  <c:v>146</c:v>
                </c:pt>
                <c:pt idx="4">
                  <c:v>146</c:v>
                </c:pt>
                <c:pt idx="5">
                  <c:v>145</c:v>
                </c:pt>
                <c:pt idx="6">
                  <c:v>145</c:v>
                </c:pt>
                <c:pt idx="7">
                  <c:v>145</c:v>
                </c:pt>
                <c:pt idx="8">
                  <c:v>145</c:v>
                </c:pt>
                <c:pt idx="9">
                  <c:v>144</c:v>
                </c:pt>
                <c:pt idx="10">
                  <c:v>144</c:v>
                </c:pt>
                <c:pt idx="11">
                  <c:v>144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DD1-4979-8BA1-7589FB819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639759"/>
        <c:axId val="37640239"/>
      </c:lineChart>
      <c:catAx>
        <c:axId val="3763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640239"/>
        <c:crosses val="autoZero"/>
        <c:auto val="1"/>
        <c:lblAlgn val="ctr"/>
        <c:lblOffset val="100"/>
        <c:noMultiLvlLbl val="0"/>
      </c:catAx>
      <c:valAx>
        <c:axId val="3764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639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'Tenencia de la tierra'!$I$2</c:f>
              <c:strCache>
                <c:ptCount val="1"/>
                <c:pt idx="0">
                  <c:v>Problematica_tenencia_tierra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'Tenencia de la tierra'!$H$3:$H$14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'Tenencia de la tierra'!$I$3:$I$14</c:f>
              <c:numCache>
                <c:formatCode>General</c:formatCode>
                <c:ptCount val="12"/>
                <c:pt idx="0">
                  <c:v>95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4">
                  <c:v>95</c:v>
                </c:pt>
                <c:pt idx="5">
                  <c:v>95</c:v>
                </c:pt>
                <c:pt idx="6">
                  <c:v>95</c:v>
                </c:pt>
                <c:pt idx="7">
                  <c:v>95</c:v>
                </c:pt>
                <c:pt idx="8">
                  <c:v>95</c:v>
                </c:pt>
                <c:pt idx="9">
                  <c:v>95</c:v>
                </c:pt>
                <c:pt idx="10">
                  <c:v>95</c:v>
                </c:pt>
                <c:pt idx="11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8E-4CF1-A9AF-B3E020562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48031"/>
        <c:axId val="33147071"/>
      </c:lineChart>
      <c:catAx>
        <c:axId val="3314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3147071"/>
        <c:crosses val="autoZero"/>
        <c:auto val="1"/>
        <c:lblAlgn val="ctr"/>
        <c:lblOffset val="100"/>
        <c:noMultiLvlLbl val="0"/>
      </c:catAx>
      <c:valAx>
        <c:axId val="3314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3148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557212</xdr:colOff>
      <xdr:row>26</xdr:row>
      <xdr:rowOff>138112</xdr:rowOff>
    </xdr:from>
    <xdr:to>
      <xdr:col>16</xdr:col>
      <xdr:colOff>557212</xdr:colOff>
      <xdr:row>41</xdr:row>
      <xdr:rowOff>23812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8B7DF8D-DCF2-1A2C-17EC-2F4DA193A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404812</xdr:colOff>
      <xdr:row>17</xdr:row>
      <xdr:rowOff>4761</xdr:rowOff>
    </xdr:from>
    <xdr:to>
      <xdr:col>21</xdr:col>
      <xdr:colOff>723900</xdr:colOff>
      <xdr:row>41</xdr:row>
      <xdr:rowOff>9524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C1F37DB-714E-F2E6-5699-99C8A9AC4B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404812</xdr:colOff>
      <xdr:row>20</xdr:row>
      <xdr:rowOff>47625</xdr:rowOff>
    </xdr:from>
    <xdr:to>
      <xdr:col>13</xdr:col>
      <xdr:colOff>404812</xdr:colOff>
      <xdr:row>34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CCC99AE-758F-4A7B-5E3D-380511FCA1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3176587</xdr:colOff>
      <xdr:row>19</xdr:row>
      <xdr:rowOff>9525</xdr:rowOff>
    </xdr:from>
    <xdr:to>
      <xdr:col>12</xdr:col>
      <xdr:colOff>204787</xdr:colOff>
      <xdr:row>33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04D96F9-FEAF-FB72-38FE-29729B746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747712</xdr:colOff>
      <xdr:row>20</xdr:row>
      <xdr:rowOff>47625</xdr:rowOff>
    </xdr:from>
    <xdr:to>
      <xdr:col>12</xdr:col>
      <xdr:colOff>747712</xdr:colOff>
      <xdr:row>34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045B981-F9AB-A72E-211A-829CEA5A04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109537</xdr:colOff>
      <xdr:row>20</xdr:row>
      <xdr:rowOff>47625</xdr:rowOff>
    </xdr:from>
    <xdr:to>
      <xdr:col>10</xdr:col>
      <xdr:colOff>681037</xdr:colOff>
      <xdr:row>34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C272ABB-94AC-73B1-BC2C-DC64F21926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128587</xdr:colOff>
      <xdr:row>20</xdr:row>
      <xdr:rowOff>47625</xdr:rowOff>
    </xdr:from>
    <xdr:to>
      <xdr:col>14</xdr:col>
      <xdr:colOff>128587</xdr:colOff>
      <xdr:row>34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C99A47B-F434-4B5B-32EF-655D084E29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214312</xdr:colOff>
      <xdr:row>20</xdr:row>
      <xdr:rowOff>47625</xdr:rowOff>
    </xdr:from>
    <xdr:to>
      <xdr:col>12</xdr:col>
      <xdr:colOff>214312</xdr:colOff>
      <xdr:row>34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F85CA36-BB89-E061-F2F7-F84EF5EF71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233362</xdr:colOff>
      <xdr:row>20</xdr:row>
      <xdr:rowOff>133350</xdr:rowOff>
    </xdr:from>
    <xdr:to>
      <xdr:col>14</xdr:col>
      <xdr:colOff>233362</xdr:colOff>
      <xdr:row>35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83B6B97-F66C-2B23-B8FE-F91C84DEF6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528637</xdr:colOff>
      <xdr:row>20</xdr:row>
      <xdr:rowOff>47625</xdr:rowOff>
    </xdr:from>
    <xdr:to>
      <xdr:col>12</xdr:col>
      <xdr:colOff>528637</xdr:colOff>
      <xdr:row>34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07F83D-3A6B-F18C-EBE5-AD7393010D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</xdr:colOff>
      <xdr:row>20</xdr:row>
      <xdr:rowOff>47625</xdr:rowOff>
    </xdr:from>
    <xdr:to>
      <xdr:col>13</xdr:col>
      <xdr:colOff>42862</xdr:colOff>
      <xdr:row>34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0511DA-A588-1064-F1E8-0225F2BEFE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RAEL MONJARAZ RAMIREZ" refreshedDate="45625.561520254632" createdVersion="8" refreshedVersion="8" minRefreshableVersion="3" recordCount="196" xr:uid="{F753A47D-E933-4B96-AE19-FA28464BAA82}">
  <cacheSource type="worksheet">
    <worksheetSource ref="A1:AN197" sheet="Sheet1"/>
  </cacheSource>
  <cacheFields count="40">
    <cacheField name="id_anp" numFmtId="0">
      <sharedItems/>
    </cacheField>
    <cacheField name="nombre_anp" numFmtId="0">
      <sharedItems/>
    </cacheField>
    <cacheField name="cat_manejo" numFmtId="0">
      <sharedItems/>
    </cacheField>
    <cacheField name="region" numFmtId="0">
      <sharedItems count="12">
        <s v="Península de Baja California y Pacífico Norte"/>
        <s v="Noroeste y Alto Golfo de California"/>
        <s v="Norte y Sierra Madre Occidental"/>
        <s v="Noreste y Sierra Madre Oriental"/>
        <s v="Occidente y Pacífico Centro"/>
        <s v="Centro y Eje Neovolcánico"/>
        <s v="Planicie Costera y Golfo de México"/>
        <s v="Frontera Sur, Istmo y Pacífico Sur"/>
        <s v="Península de Yucatán y Caribe Mexicano"/>
        <s v="Península de Baja California y Pacífico Norte; Noroeste y Alto Golfo de California"/>
        <s v="Norte y Sierra Madre Occidental; Occidente y Pacífico Centro"/>
        <s v="Planicie Costera y Golfo de México; Península de Yucatán y Caribe Mexicano"/>
      </sharedItems>
    </cacheField>
    <cacheField name="Sismos" numFmtId="0">
      <sharedItems containsBlank="1" count="7">
        <m/>
        <s v="Abr"/>
        <s v="Todo el año"/>
        <s v="Sept"/>
        <s v="Jul, Ago, Sept"/>
        <s v="Ago, Sept"/>
        <s v="Sept, Oct, Nov"/>
      </sharedItems>
    </cacheField>
    <cacheField name="Deslaves" numFmtId="0">
      <sharedItems containsBlank="1" count="28">
        <m/>
        <s v="Ene, Feb, Jul, Ago"/>
        <s v="Sept, Oct"/>
        <s v="Todo el año, Sept, Oct, Nov"/>
        <s v="Ene, Feb, Mar, Abr, Dic"/>
        <s v="Jul, Ago, Oct"/>
        <s v="Jul, Ago, Sept, Oct"/>
        <s v="Jun, Jul, Ago, Sept"/>
        <s v="Jun, Jul, Ago"/>
        <s v="Sept, Oct, Nov"/>
        <s v="Jul, Ago, Sept"/>
        <s v="Jul"/>
        <s v="Todo el año"/>
        <s v="Mayo, Jun, Jul, Ago, Sept, Oct, Nov"/>
        <s v="Jul, Ago, Sept, Oct, Nov"/>
        <s v="Jun, Jul, Ago, Sept, Oct"/>
        <s v="Jun, Jul, Ago, Sept, Oct, Nov"/>
        <s v="Jul, Sept"/>
        <s v="Ago, Sept, Oct"/>
        <s v="Jul, Sept, Oct"/>
        <s v="Jun, Jul"/>
        <s v="Ago, Sept, Oct, Nov"/>
        <s v="Todo el año, Ago, Sept, Oct, Nov, Dic"/>
        <s v="Todo el año, Jul, Ago, Sept, Oct"/>
        <s v="Jun, Ago, Sept"/>
        <s v="Ago, Sept"/>
        <s v="Todo el año, Ago, Sept"/>
        <s v="N/A"/>
      </sharedItems>
    </cacheField>
    <cacheField name="Erosion" numFmtId="0">
      <sharedItems containsBlank="1" count="38">
        <m/>
        <s v="Jul, Ago"/>
        <s v="Mayo, Jun, Jul, Ago, Sept, Oct"/>
        <s v="Oct, Nov"/>
        <s v="Todo el año"/>
        <s v="Ene, Feb, Mar"/>
        <s v="Jul, Ago, Sept, Oct, Nov"/>
        <s v="Jun, Jul, Ago"/>
        <s v="Mayo, Jun, Jul, Ago, Sept"/>
        <s v="Mayo, Jun, Jul, Ago, Sept, Oct, Nov"/>
        <s v="Ene, Feb, Mar, Abr, Mayo, Jun, Dic"/>
        <s v="Jun, Jul, Ago, Sept, Oct"/>
        <s v="Jul, Ago, Sept, Oct"/>
        <s v="Jul"/>
        <s v="Jul, Ago, Sept"/>
        <s v="Todo el año, Ago, Sept, Oct"/>
        <s v="Mar"/>
        <s v="Sept, Oct"/>
        <s v="Jun, Jul, Ago, Sept"/>
        <s v="Todo el año, Oct, Nov, Dic"/>
        <s v="Mar, Abr, Mayo"/>
        <s v="Jul, Sept, Oct"/>
        <s v="Mayo, Jun, Jul, Ago"/>
        <s v="Feb, Mar, Abr"/>
        <s v="Feb, Mar, Jul, Ago, Sept, Oct"/>
        <s v="Mar, Abr, Mayo, Jun, Jul, Ago, Sept, Oct"/>
        <s v="Sept, Oct, Nov"/>
        <s v="Ago, Sept, Oct"/>
        <s v="Jun, Ago, Sept"/>
        <s v="Jun, Jul, Ago, Sept, Oct, Nov"/>
        <s v="Abr, Mayo, Jun"/>
        <s v="Mar, Abr"/>
        <s v="Todo el año, Mayo, Jun, Jul, Ago, Sept"/>
        <s v="Abr, Mayo, Ago, Sept, Oct"/>
        <s v="Ene, Feb"/>
        <s v="Sept, Oct, Nov, Dic"/>
        <s v="Ago, Sept, Oct, Nov"/>
        <s v="Ene, Feb, Jul, Ago, Sept, Oct, Nov, Dic"/>
      </sharedItems>
    </cacheField>
    <cacheField name="Vulcanismo" numFmtId="0">
      <sharedItems containsBlank="1" count="2">
        <m/>
        <s v="Todo el año"/>
      </sharedItems>
    </cacheField>
    <cacheField name="Hundimientos" numFmtId="0">
      <sharedItems containsBlank="1" count="9">
        <m/>
        <s v="Todo el año"/>
        <s v="Jun, Jul"/>
        <s v="Ago, Sept, Oct"/>
        <s v="Jul, Ago, Sept, Oct, Nov"/>
        <s v="Jul"/>
        <s v="Jun, Jul, Ago, Sept, Oct"/>
        <s v="Mayo, Jun, Jul"/>
        <s v="Sept, Oct, Nov, Dic"/>
      </sharedItems>
    </cacheField>
    <cacheField name="Huracanes" numFmtId="0">
      <sharedItems containsBlank="1"/>
    </cacheField>
    <cacheField name="Tormentas_tropicales" numFmtId="0">
      <sharedItems containsBlank="1"/>
    </cacheField>
    <cacheField name="Ciclones_tropicales" numFmtId="0">
      <sharedItems containsBlank="1"/>
    </cacheField>
    <cacheField name="Inundaciones" numFmtId="0">
      <sharedItems containsBlank="1"/>
    </cacheField>
    <cacheField name="Nevadas" numFmtId="0">
      <sharedItems containsBlank="1"/>
    </cacheField>
    <cacheField name="Sequias" numFmtId="0">
      <sharedItems containsBlank="1"/>
    </cacheField>
    <cacheField name="Altas_temperaturas" numFmtId="0">
      <sharedItems containsBlank="1"/>
    </cacheField>
    <cacheField name="Blanqueamiento_corales" numFmtId="0">
      <sharedItems containsBlank="1"/>
    </cacheField>
    <cacheField name="Incendios_forestales" numFmtId="0">
      <sharedItems containsBlank="1"/>
    </cacheField>
    <cacheField name="Plagas_forestales" numFmtId="0">
      <sharedItems containsBlank="1"/>
    </cacheField>
    <cacheField name="Derrame_hidrocarburos" numFmtId="0">
      <sharedItems containsBlank="1"/>
    </cacheField>
    <cacheField name="Residuos_peligrosos" numFmtId="0">
      <sharedItems containsBlank="1"/>
    </cacheField>
    <cacheField name="Vertederos_al_aire_libre" numFmtId="0">
      <sharedItems containsBlank="1"/>
    </cacheField>
    <cacheField name="Contaminacion_cuerpos_de_agua" numFmtId="0">
      <sharedItems containsBlank="1"/>
    </cacheField>
    <cacheField name="Uso_plaguicidas_agroquimicos" numFmtId="0">
      <sharedItems containsBlank="1"/>
    </cacheField>
    <cacheField name="Contaminacion_solidos-liquidos" numFmtId="0">
      <sharedItems containsBlank="1"/>
    </cacheField>
    <cacheField name="Especies_exoticas-invasoras" numFmtId="0">
      <sharedItems containsBlank="1"/>
    </cacheField>
    <cacheField name="Mineria" numFmtId="0">
      <sharedItems containsBlank="1"/>
    </cacheField>
    <cacheField name="Extraccion_material_petreo" numFmtId="0">
      <sharedItems containsBlank="1"/>
    </cacheField>
    <cacheField name="Pesca_ilegal" numFmtId="0">
      <sharedItems containsBlank="1"/>
    </cacheField>
    <cacheField name="Caza_ilegal" numFmtId="0">
      <sharedItems containsBlank="1"/>
    </cacheField>
    <cacheField name="Tala_ilegal" numFmtId="0">
      <sharedItems containsBlank="1"/>
    </cacheField>
    <cacheField name="Extraccion-trafico_flora_fauna" numFmtId="0">
      <sharedItems containsBlank="1"/>
    </cacheField>
    <cacheField name="Zoonosis_enfermedades_emergente" numFmtId="0">
      <sharedItems containsBlank="1"/>
    </cacheField>
    <cacheField name="Cambio_uso_de_suelo" numFmtId="0">
      <sharedItems containsBlank="1"/>
    </cacheField>
    <cacheField name="Problematica_tenencia_tierra" numFmtId="0">
      <sharedItems containsBlank="1"/>
    </cacheField>
    <cacheField name="Inseguridad_delincuencia" numFmtId="0">
      <sharedItems containsBlank="1"/>
    </cacheField>
    <cacheField name="Asent._irregulares_invasiones" numFmtId="0">
      <sharedItems containsBlank="1"/>
    </cacheField>
    <cacheField name="Ganaderia_dentro_ANP" numFmtId="0">
      <sharedItems containsBlank="1"/>
    </cacheField>
    <cacheField name="Construccion_infraestructura" numFmtId="0">
      <sharedItems containsBlank="1"/>
    </cacheField>
    <cacheField name="Turismo_irregular_malas_practic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s v="00101100"/>
    <s v="El Vizcaíno"/>
    <s v="RB"/>
    <x v="0"/>
    <x v="0"/>
    <x v="0"/>
    <x v="0"/>
    <x v="0"/>
    <x v="0"/>
    <m/>
    <m/>
    <s v="Sept, Oct"/>
    <m/>
    <m/>
    <s v="Todo el año"/>
    <m/>
    <m/>
    <m/>
    <m/>
    <m/>
    <m/>
    <m/>
    <m/>
    <s v="Todo el año"/>
    <s v="Todo el año"/>
    <s v="Todo el año"/>
    <s v="Todo el año"/>
    <s v="Todo el año"/>
    <s v="Todo el año"/>
    <m/>
    <m/>
    <m/>
    <m/>
    <m/>
    <s v="Todo el año"/>
    <m/>
    <s v="Todo el año"/>
    <s v="Todo el año"/>
    <m/>
    <m/>
  </r>
  <r>
    <s v="00103045"/>
    <s v="Sierra de San Pedro Mártir"/>
    <s v="PN"/>
    <x v="0"/>
    <x v="0"/>
    <x v="1"/>
    <x v="1"/>
    <x v="0"/>
    <x v="0"/>
    <s v="Jul, Ago"/>
    <s v="Jul, Ago"/>
    <m/>
    <m/>
    <s v="Ene, Feb, Mar, Nov, Dic"/>
    <s v="Sept, Oct"/>
    <m/>
    <m/>
    <s v="Jun, Jul, Ago, Sept, Oct, Nov"/>
    <s v="Todo el año"/>
    <m/>
    <m/>
    <m/>
    <m/>
    <m/>
    <m/>
    <s v="Todo el año"/>
    <m/>
    <m/>
    <m/>
    <m/>
    <m/>
    <m/>
    <m/>
    <m/>
    <s v="Todo el año"/>
    <s v="Todo el año"/>
    <s v="Todo el año"/>
    <s v="Jun, Jul, Ago, Sept, Oct"/>
    <m/>
    <s v="Todo el año"/>
  </r>
  <r>
    <s v="00103052"/>
    <s v="Constitución de 1857"/>
    <s v="PN"/>
    <x v="0"/>
    <x v="0"/>
    <x v="0"/>
    <x v="2"/>
    <x v="0"/>
    <x v="0"/>
    <m/>
    <m/>
    <m/>
    <s v="Todo el año, Ene, Feb"/>
    <s v="Todo el año, Ene, Feb"/>
    <s v="Abr, Mayo, Jun, Jul"/>
    <s v="Abr, Mayo, Jun, Jul"/>
    <m/>
    <s v="Mayo, Jun, Jul, Ago, Sept, Oct, Nov"/>
    <s v="Jun, Jul, Ago, Sept"/>
    <s v="Abr"/>
    <s v="Abr"/>
    <s v="Mayo"/>
    <s v="Mayo"/>
    <s v="Abr"/>
    <s v="Abr"/>
    <s v="Todo el año"/>
    <m/>
    <m/>
    <m/>
    <s v="Todo el año"/>
    <s v="Todo el año"/>
    <m/>
    <s v="Todo el año"/>
    <s v="Todo el año"/>
    <m/>
    <s v="Todo el año"/>
    <m/>
    <s v="Abr, Mayo, Jun, Jul, Ago, Sept, Oct, Nov"/>
    <s v="Todo el año"/>
    <s v="Todo el año"/>
  </r>
  <r>
    <s v="00103183"/>
    <s v="Revillagigedo"/>
    <s v="PN"/>
    <x v="0"/>
    <x v="1"/>
    <x v="0"/>
    <x v="3"/>
    <x v="1"/>
    <x v="0"/>
    <s v="Jun, Jul, Ago, Sept, Oct"/>
    <s v="Jun, Jul, Ago, Sept, Oct"/>
    <s v="Jun, Jul, Ago, Sept, Oct"/>
    <m/>
    <m/>
    <s v="Mar, Abr"/>
    <s v="Ago, Sept"/>
    <s v="Sept, Oct"/>
    <s v="Mar, Abr"/>
    <m/>
    <m/>
    <m/>
    <m/>
    <m/>
    <m/>
    <m/>
    <s v="Todo el año"/>
    <m/>
    <m/>
    <s v="Mar, Abr"/>
    <m/>
    <m/>
    <m/>
    <m/>
    <m/>
    <m/>
    <m/>
    <m/>
    <m/>
    <m/>
    <s v="Mar, Abr"/>
  </r>
  <r>
    <s v="00103190"/>
    <s v="Loreto II"/>
    <s v="PN"/>
    <x v="0"/>
    <x v="0"/>
    <x v="0"/>
    <x v="0"/>
    <x v="0"/>
    <x v="0"/>
    <m/>
    <s v="Sept"/>
    <m/>
    <m/>
    <m/>
    <s v="Todo el año"/>
    <s v="Jul, Ago, Sept"/>
    <m/>
    <m/>
    <s v="Todo el año"/>
    <m/>
    <s v="Todo el año"/>
    <s v="Todo el año"/>
    <s v="Sept"/>
    <m/>
    <s v="Todo el año"/>
    <s v="Todo el año"/>
    <m/>
    <s v="Todo el año"/>
    <m/>
    <s v="Ago"/>
    <m/>
    <s v="Todo el año"/>
    <m/>
    <m/>
    <s v="Todo el año"/>
    <m/>
    <m/>
    <s v="Todo el año"/>
    <m/>
    <s v="Todo el año"/>
  </r>
  <r>
    <s v="00103192"/>
    <s v="San Quintín"/>
    <s v="PN"/>
    <x v="0"/>
    <x v="2"/>
    <x v="0"/>
    <x v="4"/>
    <x v="0"/>
    <x v="0"/>
    <m/>
    <m/>
    <m/>
    <s v="Todo el año"/>
    <m/>
    <s v="Mar, Abr, Mayo, Jun, Jul"/>
    <s v="Ene, Feb, Mar"/>
    <m/>
    <m/>
    <m/>
    <m/>
    <m/>
    <s v="Todo el año"/>
    <s v="Todo el año"/>
    <s v="Todo el año"/>
    <s v="Todo el año"/>
    <s v="Todo el año"/>
    <m/>
    <m/>
    <s v="Todo el año"/>
    <s v="Todo el año"/>
    <m/>
    <m/>
    <m/>
    <s v="Todo el año"/>
    <s v="Todo el año"/>
    <s v="Todo el año"/>
    <s v="Todo el año"/>
    <m/>
    <m/>
    <s v="Todo el año"/>
  </r>
  <r>
    <s v="00107055"/>
    <s v="Cabo San Lucas"/>
    <s v="APFF"/>
    <x v="0"/>
    <x v="2"/>
    <x v="2"/>
    <x v="4"/>
    <x v="0"/>
    <x v="0"/>
    <s v="Mayo, Jun, Jul, Ago, Sept, Oct, Nov"/>
    <s v="Mayo, Jun, Jul, Ago, Sept, Oct, Nov"/>
    <s v="Mayo, Jun, Jul, Ago, Sept, Oct, Nov"/>
    <m/>
    <m/>
    <m/>
    <s v="Abr, Mayo, Jun, Jul, Ago, Sept, Oct, Nov, Dic"/>
    <m/>
    <m/>
    <m/>
    <s v="Todo el año"/>
    <m/>
    <m/>
    <s v="Todo el año"/>
    <m/>
    <s v="Todo el año"/>
    <m/>
    <m/>
    <m/>
    <s v="Todo el año"/>
    <m/>
    <m/>
    <m/>
    <s v="Todo el año"/>
    <m/>
    <m/>
    <s v="Todo el año"/>
    <m/>
    <m/>
    <m/>
    <s v="Todo el año"/>
  </r>
  <r>
    <s v="00107063"/>
    <s v="Valle de los Cirios"/>
    <s v="APFF"/>
    <x v="0"/>
    <x v="2"/>
    <x v="3"/>
    <x v="4"/>
    <x v="0"/>
    <x v="0"/>
    <s v="Todo el año, Sept, Oct"/>
    <m/>
    <s v="Sept, Oct"/>
    <s v="Sept, Oct"/>
    <m/>
    <s v="Todo el año"/>
    <s v="Ene, Feb, Nov, Dic"/>
    <m/>
    <s v="Jun, Jul, Ago, Sept, Oct"/>
    <s v="Abr, Mayo, Jun, Jul"/>
    <s v="Todo el año"/>
    <m/>
    <s v="Todo el año"/>
    <m/>
    <m/>
    <s v="Todo el año"/>
    <s v="Todo el año"/>
    <s v="Todo el año"/>
    <s v="Todo el año"/>
    <m/>
    <s v="Todo el año"/>
    <s v="Todo el año"/>
    <s v="Todo el año"/>
    <m/>
    <s v="Todo el año"/>
    <s v="Todo el año"/>
    <s v="Todo el año"/>
    <s v="Todo el año"/>
    <s v="Todo el año"/>
    <s v="Todo el año"/>
    <s v="Todo el año"/>
  </r>
  <r>
    <s v="00107177"/>
    <s v="Balandra"/>
    <s v="APFF"/>
    <x v="0"/>
    <x v="0"/>
    <x v="2"/>
    <x v="4"/>
    <x v="0"/>
    <x v="0"/>
    <s v="Ago, Sept, Oct"/>
    <s v="Ago, Sept, Oct"/>
    <s v="Ago, Sept, Oct"/>
    <m/>
    <m/>
    <s v="Jun, Jul, Ago"/>
    <s v="Jul, Ago, Sept, Oct"/>
    <s v="Mayo, Jun, Jul, Ago"/>
    <m/>
    <m/>
    <s v="Todo el año"/>
    <s v="Todo el año"/>
    <m/>
    <s v="Todo el año"/>
    <m/>
    <s v="Todo el año"/>
    <s v="Todo el año"/>
    <m/>
    <m/>
    <s v="Todo el año"/>
    <m/>
    <m/>
    <s v="Todo el año"/>
    <m/>
    <m/>
    <m/>
    <s v="Todo el año"/>
    <m/>
    <s v="Todo el año"/>
    <s v="Todo el año"/>
    <s v="Todo el año"/>
  </r>
  <r>
    <s v="00201110"/>
    <s v="Alto Golfo de California y Delta del Río Colorado"/>
    <s v="RB"/>
    <x v="1"/>
    <x v="2"/>
    <x v="4"/>
    <x v="4"/>
    <x v="0"/>
    <x v="0"/>
    <s v="Jun, Jul, Ago, Sept"/>
    <s v="Jun, Jul, Ago, Sept"/>
    <s v="Jun, Jul, Ago, Sept"/>
    <s v="Ene, Feb, Sept, Dic"/>
    <m/>
    <s v="Todo el año"/>
    <s v="Jun, Jul, Ago, Sept, Oct"/>
    <m/>
    <s v="Jun, Jul, Ago"/>
    <s v="Jun, Jul, Ago"/>
    <s v="Todo el año"/>
    <m/>
    <s v="Todo el año"/>
    <s v="Todo el año"/>
    <s v="Todo el año"/>
    <s v="Todo el año"/>
    <s v="Todo el año"/>
    <m/>
    <s v="Todo el año"/>
    <s v="Todo el año"/>
    <s v="Todo el año"/>
    <m/>
    <s v="Todo el año"/>
    <m/>
    <s v="Todo el año"/>
    <m/>
    <s v="Todo el año"/>
    <m/>
    <s v="Todo el año"/>
    <m/>
    <s v="Todo el año"/>
  </r>
  <r>
    <s v="00201111"/>
    <s v="El Pinacate y Gran Desierto de Altar"/>
    <s v="RB"/>
    <x v="1"/>
    <x v="0"/>
    <x v="0"/>
    <x v="5"/>
    <x v="0"/>
    <x v="0"/>
    <m/>
    <m/>
    <m/>
    <m/>
    <m/>
    <s v="Todo el año"/>
    <s v="Jul, Ago, Sept"/>
    <m/>
    <m/>
    <m/>
    <m/>
    <m/>
    <m/>
    <m/>
    <m/>
    <m/>
    <s v="Todo el año"/>
    <m/>
    <m/>
    <m/>
    <m/>
    <m/>
    <m/>
    <m/>
    <s v="Todo el año"/>
    <s v="Todo el año"/>
    <s v="Todo el año"/>
    <m/>
    <s v="Todo el año"/>
    <s v="Todo el año"/>
    <s v="Todo el año"/>
  </r>
  <r>
    <s v="00201153"/>
    <s v="Isla San Pedro Mártir"/>
    <s v="RB"/>
    <x v="1"/>
    <x v="2"/>
    <x v="0"/>
    <x v="0"/>
    <x v="0"/>
    <x v="0"/>
    <s v="Ago, Sept, Oct"/>
    <s v="Ago, Sept, Oct"/>
    <s v="Ago, Sept, Oct"/>
    <m/>
    <m/>
    <s v="Todo el año"/>
    <s v="Jun, Jul, Ago, Sept"/>
    <m/>
    <m/>
    <m/>
    <m/>
    <m/>
    <m/>
    <m/>
    <m/>
    <m/>
    <s v="Todo el año"/>
    <m/>
    <m/>
    <s v="Todo el año"/>
    <m/>
    <m/>
    <s v="Todo el año"/>
    <m/>
    <m/>
    <m/>
    <s v="Todo el año"/>
    <m/>
    <m/>
    <m/>
    <s v="Todo el año, Ene, Feb, Oct, Nov, Dic"/>
  </r>
  <r>
    <s v="00207038"/>
    <s v="Bavispe"/>
    <s v="APFF"/>
    <x v="1"/>
    <x v="0"/>
    <x v="0"/>
    <x v="1"/>
    <x v="0"/>
    <x v="0"/>
    <m/>
    <m/>
    <m/>
    <m/>
    <s v="Ene, Feb"/>
    <s v="Abr, Mayo, Jun, Jul"/>
    <s v="Jun, Jul, Ago, Sept"/>
    <m/>
    <s v="Abr, Mayo, Jun, Jul, Ago"/>
    <m/>
    <m/>
    <s v="Todo el año"/>
    <s v="Todo el año"/>
    <s v="Todo el año"/>
    <s v="Todo el año"/>
    <s v="Todo el año"/>
    <s v="Todo el año"/>
    <s v="Todo el año"/>
    <s v="Todo el año"/>
    <m/>
    <s v="Ene, Feb, Mar, Oct, Nov, Dic"/>
    <m/>
    <m/>
    <s v="Todo el año"/>
    <s v="Todo el año"/>
    <s v="Todo el año"/>
    <s v="Todo el año"/>
    <m/>
    <s v="Todo el año"/>
    <m/>
    <s v="Todo el año"/>
  </r>
  <r>
    <s v="00207125"/>
    <s v="Sierra de Álamos-Río Cuchujaqui"/>
    <s v="APFF"/>
    <x v="1"/>
    <x v="0"/>
    <x v="5"/>
    <x v="4"/>
    <x v="0"/>
    <x v="0"/>
    <s v="Ago, Sept, Oct"/>
    <s v="Ago, Sept, Oct"/>
    <s v="Ago, Sept, Oct"/>
    <s v="Ago, Sept, Oct"/>
    <m/>
    <s v="Feb, Mar, Abr, Mayo, Jun"/>
    <s v="Mar, Abr, Mayo, Jun, Jul, Ago, Sept, Oct, Nov"/>
    <m/>
    <s v="Feb, Mar, Abr, Mayo, Jun"/>
    <s v="Todo el año"/>
    <m/>
    <m/>
    <s v="Todo el año"/>
    <s v="Todo el año"/>
    <s v="Jun, Jul, Ago, Sept, Oct, Nov"/>
    <s v="Todo el año"/>
    <s v="Todo el año"/>
    <s v="Todo el año"/>
    <s v="Todo el año"/>
    <m/>
    <s v="Todo el año"/>
    <s v="Todo el año"/>
    <s v="Todo el año"/>
    <m/>
    <s v="Todo el año"/>
    <s v="Todo el año"/>
    <s v="Todo el año"/>
    <m/>
    <s v="Todo el año"/>
    <s v="Todo el año"/>
    <s v="Todo el año"/>
  </r>
  <r>
    <s v="00207145"/>
    <s v="Meseta de Cacaxtla"/>
    <s v="APFF"/>
    <x v="1"/>
    <x v="0"/>
    <x v="6"/>
    <x v="6"/>
    <x v="0"/>
    <x v="0"/>
    <s v="Jun, Jul, Ago, Sept, Oct"/>
    <s v="Jun, Jul, Ago, Sept, Oct"/>
    <s v="Jun, Jul, Ago, Sept, Oct"/>
    <s v="Ago, Sept"/>
    <m/>
    <s v="Mar, Abr, Mayo, Jun, Jul, Ago"/>
    <s v="Mayo, Jun, Jul, Ago, Sept, Oct"/>
    <m/>
    <s v="Feb, Mar, Abr, Mayo, Jun"/>
    <m/>
    <m/>
    <m/>
    <s v="Todo el año"/>
    <s v="Todo el año"/>
    <s v="Todo el año"/>
    <m/>
    <s v="Todo el año"/>
    <s v="Todo el año"/>
    <s v="Todo el año"/>
    <s v="Todo el año"/>
    <s v="Todo el año"/>
    <s v="Todo el año"/>
    <s v="Ene, Feb, Mar, Abr"/>
    <m/>
    <s v="Todo el año"/>
    <s v="Todo el año"/>
    <s v="Todo el año"/>
    <s v="Todo el año"/>
    <s v="Todo el año"/>
    <m/>
    <s v="Ene, Feb, Mar"/>
  </r>
  <r>
    <s v="00207200"/>
    <s v="Juan M. Banderas"/>
    <s v="APFF"/>
    <x v="1"/>
    <x v="0"/>
    <x v="0"/>
    <x v="0"/>
    <x v="0"/>
    <x v="0"/>
    <s v="Jun, Jul, Ago, Sept, Oct, Nov"/>
    <s v="Jun, Jul, Ago, Sept, Oct, Nov"/>
    <s v="Ene, Jun, Jul, Ago, Sept, Oct, Nov"/>
    <s v="Ene, Jun, Jul, Ago, Sept, Oct, Nov"/>
    <m/>
    <s v="Feb, Mar, Abr, Mayo"/>
    <s v="Mayo, Ago, Sept"/>
    <m/>
    <s v="Mar, Abr, Mayo"/>
    <m/>
    <m/>
    <m/>
    <s v="Todo el año"/>
    <s v="Todo el año"/>
    <s v="Todo el año"/>
    <s v="Todo el año"/>
    <s v="Todo el año"/>
    <m/>
    <m/>
    <m/>
    <m/>
    <s v="Mayo"/>
    <m/>
    <s v="Todo el año"/>
    <m/>
    <m/>
    <s v="Todo el año"/>
    <m/>
    <s v="Todo el año"/>
    <m/>
    <m/>
  </r>
  <r>
    <s v="00208085"/>
    <s v="Playa Ceuta"/>
    <s v="SANT"/>
    <x v="1"/>
    <x v="0"/>
    <x v="0"/>
    <x v="4"/>
    <x v="0"/>
    <x v="0"/>
    <s v="Ago, Sept, Oct"/>
    <s v="Jul, Ago, Sept, Oct"/>
    <s v="Jul, Ago, Sept, Oct"/>
    <m/>
    <m/>
    <s v="Mar, Abr, Mayo, Jun"/>
    <s v="Jun, Jul, Ago, Sept"/>
    <m/>
    <m/>
    <m/>
    <m/>
    <m/>
    <m/>
    <m/>
    <m/>
    <s v="Todo el año"/>
    <s v="Todo el año"/>
    <s v="Todo el año"/>
    <s v="Todo el año"/>
    <m/>
    <m/>
    <m/>
    <s v="Todo el año"/>
    <m/>
    <m/>
    <m/>
    <s v="Todo el año"/>
    <m/>
    <s v="Todo el año"/>
    <s v="Todo el año"/>
    <s v="Todo el año"/>
  </r>
  <r>
    <s v="00208089"/>
    <s v="Playa Huizache Caimanero"/>
    <s v="SANT"/>
    <x v="1"/>
    <x v="0"/>
    <x v="0"/>
    <x v="4"/>
    <x v="0"/>
    <x v="0"/>
    <s v="Jun, Jul, Ago, Sept"/>
    <s v="Jun, Jul, Ago, Sept"/>
    <s v="Jun, Jul, Ago, Sept"/>
    <m/>
    <m/>
    <m/>
    <s v="Jun, Jul, Ago, Sept, Oct"/>
    <m/>
    <m/>
    <m/>
    <m/>
    <m/>
    <m/>
    <s v="Todo el año"/>
    <s v="Todo el año"/>
    <s v="Todo el año"/>
    <m/>
    <m/>
    <m/>
    <s v="Todo el año"/>
    <m/>
    <s v="Todo el año"/>
    <m/>
    <m/>
    <s v="Todo el año"/>
    <s v="Todo el año"/>
    <s v="Todo el año"/>
    <m/>
    <m/>
    <s v="Todo el año"/>
    <s v="Todo el año"/>
  </r>
  <r>
    <s v="00208204"/>
    <s v="Playa El Verde Camacho"/>
    <s v="SANT"/>
    <x v="1"/>
    <x v="0"/>
    <x v="0"/>
    <x v="4"/>
    <x v="0"/>
    <x v="0"/>
    <s v="Jun, Jul, Ago, Sept"/>
    <s v="Jun, Jul, Ago, Sept"/>
    <s v="Jun, Jul, Ago, Sept"/>
    <m/>
    <m/>
    <m/>
    <s v="Jun, Jul, Ago, Sept, Oct"/>
    <m/>
    <m/>
    <m/>
    <m/>
    <m/>
    <m/>
    <s v="Todo el año"/>
    <s v="Todo el año"/>
    <s v="Todo el año"/>
    <m/>
    <m/>
    <m/>
    <s v="Todo el año"/>
    <m/>
    <s v="Todo el año"/>
    <m/>
    <m/>
    <s v="Todo el año"/>
    <s v="Todo el año"/>
    <s v="Todo el año"/>
    <m/>
    <m/>
    <s v="Todo el año"/>
    <s v="Todo el año"/>
  </r>
  <r>
    <s v="00301059"/>
    <s v="La Michilía"/>
    <s v="RB"/>
    <x v="2"/>
    <x v="0"/>
    <x v="0"/>
    <x v="4"/>
    <x v="0"/>
    <x v="0"/>
    <m/>
    <m/>
    <m/>
    <m/>
    <m/>
    <s v="Todo el año"/>
    <m/>
    <m/>
    <s v="Feb, Mar, Abr, Mayo, Jun"/>
    <s v="Todo el año"/>
    <m/>
    <m/>
    <m/>
    <s v="Todo el año"/>
    <s v="Jun, Jul, Ago, Sept"/>
    <s v="Todo el año"/>
    <s v="Todo el año"/>
    <m/>
    <m/>
    <m/>
    <m/>
    <m/>
    <m/>
    <m/>
    <m/>
    <s v="Todo el año"/>
    <s v="Todo el año"/>
    <m/>
    <s v="Todo el año"/>
    <m/>
    <m/>
  </r>
  <r>
    <s v="00303037"/>
    <s v="Cumbres de Majalca"/>
    <s v="PN"/>
    <x v="2"/>
    <x v="0"/>
    <x v="0"/>
    <x v="4"/>
    <x v="0"/>
    <x v="0"/>
    <m/>
    <m/>
    <m/>
    <m/>
    <s v="Ene, Feb, Mar, Nov, Dic"/>
    <s v="Todo el año"/>
    <m/>
    <m/>
    <s v="Todo el año"/>
    <s v="Todo el año"/>
    <m/>
    <m/>
    <m/>
    <m/>
    <m/>
    <s v="Todo el año"/>
    <s v="Todo el año"/>
    <m/>
    <m/>
    <m/>
    <m/>
    <m/>
    <m/>
    <m/>
    <m/>
    <s v="Todo el año"/>
    <m/>
    <s v="Todo el año"/>
    <s v="Todo el año"/>
    <m/>
    <s v="Todo el año"/>
  </r>
  <r>
    <s v="00303067"/>
    <s v="Cascada de Bassaseachic"/>
    <s v="PN"/>
    <x v="2"/>
    <x v="0"/>
    <x v="7"/>
    <x v="4"/>
    <x v="0"/>
    <x v="0"/>
    <m/>
    <m/>
    <m/>
    <m/>
    <s v="Ene, Feb, Mar, Nov, Dic"/>
    <s v="Mar, Abr, Mayo, Jun"/>
    <s v="Mayo, Jun, Jul"/>
    <m/>
    <s v="Mar, Abr, Mayo, Jun"/>
    <s v="Mar, Abr, Mayo, Jun"/>
    <m/>
    <s v="Todo el año"/>
    <s v="Todo el año"/>
    <s v="Todo el año"/>
    <s v="Todo el año"/>
    <s v="Todo el año"/>
    <s v="Todo el año"/>
    <s v="Todo el año"/>
    <m/>
    <m/>
    <m/>
    <m/>
    <m/>
    <m/>
    <m/>
    <s v="Todo el año"/>
    <s v="Todo el año"/>
    <s v="Todo el año"/>
    <s v="Mar, Abr, Mayo, Jun"/>
    <m/>
    <s v="Todo el año"/>
  </r>
  <r>
    <s v="00303146"/>
    <s v="Sierra de Órganos"/>
    <s v="PN"/>
    <x v="2"/>
    <x v="0"/>
    <x v="8"/>
    <x v="7"/>
    <x v="0"/>
    <x v="0"/>
    <m/>
    <m/>
    <m/>
    <m/>
    <m/>
    <s v="Ene, Feb, Mar, Abr, Nov, Dic"/>
    <m/>
    <m/>
    <s v="Ene, Feb, Mar, Abr, Mayo, Nov, Dic"/>
    <m/>
    <m/>
    <m/>
    <m/>
    <m/>
    <m/>
    <m/>
    <m/>
    <m/>
    <m/>
    <m/>
    <m/>
    <m/>
    <m/>
    <m/>
    <m/>
    <m/>
    <m/>
    <m/>
    <s v="Ene, Feb, Mar"/>
    <m/>
    <s v="Abr, Jul, Ago, Dic"/>
  </r>
  <r>
    <s v="00307018"/>
    <s v="Tutuaca"/>
    <s v="APFF"/>
    <x v="2"/>
    <x v="0"/>
    <x v="0"/>
    <x v="4"/>
    <x v="0"/>
    <x v="0"/>
    <m/>
    <m/>
    <m/>
    <m/>
    <s v="Ene, Feb, Mar, Abr, Dic"/>
    <s v="Todo el año"/>
    <s v="Mayo, Jun, Jul, Ago"/>
    <m/>
    <s v="Todo el año, Abr, Mayo, Jun"/>
    <s v="Todo el año"/>
    <m/>
    <m/>
    <m/>
    <s v="Todo el año"/>
    <s v="Todo el año"/>
    <m/>
    <s v="Todo el año"/>
    <s v="Todo el año"/>
    <s v="Todo el año"/>
    <m/>
    <m/>
    <s v="Todo el año"/>
    <m/>
    <m/>
    <s v="Todo el año"/>
    <s v="Todo el año"/>
    <s v="Todo el año"/>
    <m/>
    <s v="Todo el año"/>
    <m/>
    <s v="Todo el año"/>
  </r>
  <r>
    <s v="00307024"/>
    <s v="Campo Verde"/>
    <s v="APFF"/>
    <x v="2"/>
    <x v="0"/>
    <x v="0"/>
    <x v="0"/>
    <x v="0"/>
    <x v="0"/>
    <m/>
    <m/>
    <m/>
    <m/>
    <s v="Ene, Feb, Mar, Dic"/>
    <s v="Abr, Mayo, Jun, Jul"/>
    <m/>
    <m/>
    <s v="Mar, Abr, Mayo, Jun, Jul, Oct, Nov"/>
    <s v="Mar, Abr, Mayo, Jun, Jul, Ago, Sept"/>
    <m/>
    <m/>
    <s v="Todo el año"/>
    <s v="Todo el año"/>
    <m/>
    <s v="Todo el año"/>
    <s v="Todo el año"/>
    <m/>
    <s v="Todo el año"/>
    <m/>
    <s v="Todo el año"/>
    <m/>
    <m/>
    <m/>
    <m/>
    <m/>
    <s v="Todo el año"/>
    <m/>
    <s v="Todo el año"/>
    <m/>
    <s v="Todo el año"/>
  </r>
  <r>
    <s v="00307035"/>
    <s v="Papigochic"/>
    <s v="APFF"/>
    <x v="2"/>
    <x v="0"/>
    <x v="0"/>
    <x v="4"/>
    <x v="0"/>
    <x v="0"/>
    <m/>
    <m/>
    <m/>
    <m/>
    <s v="Ene, Feb, Mar, Abr, Dic"/>
    <s v="Todo el año"/>
    <s v="Mayo, Jun, Jul, Ago"/>
    <m/>
    <s v="Todo el año, Abr, Mayo, Jun"/>
    <s v="Todo el año"/>
    <m/>
    <m/>
    <m/>
    <m/>
    <m/>
    <m/>
    <s v="Todo el año"/>
    <m/>
    <s v="Todo el año"/>
    <m/>
    <m/>
    <s v="Todo el año"/>
    <m/>
    <m/>
    <s v="Todo el año"/>
    <s v="Todo el año"/>
    <s v="Todo el año"/>
    <s v="Todo el año"/>
    <s v="Todo el año"/>
    <m/>
    <s v="Todo el año"/>
  </r>
  <r>
    <s v="00307172"/>
    <s v="Médanos de Samalayuca"/>
    <s v="APFF"/>
    <x v="2"/>
    <x v="0"/>
    <x v="0"/>
    <x v="7"/>
    <x v="0"/>
    <x v="0"/>
    <m/>
    <m/>
    <m/>
    <m/>
    <s v="Ene, Feb, Dic"/>
    <s v="Todo el año"/>
    <s v="Abr, Mayo, Jun, Jul, Ago, Sept"/>
    <m/>
    <m/>
    <m/>
    <m/>
    <m/>
    <s v="Todo el año"/>
    <s v="Jun"/>
    <s v="Mar, Abr, Mayo, Jun, Jul, Ago, Sept"/>
    <s v="Todo el año"/>
    <s v="Todo el año"/>
    <s v="Todo el año"/>
    <s v="Todo el año"/>
    <m/>
    <m/>
    <m/>
    <s v="Todo el año"/>
    <m/>
    <s v="Todo el año"/>
    <s v="Todo el año"/>
    <s v="Mar, Abr, Mayo, Jun, Jul, Ago, Sept"/>
    <s v="Todo el año"/>
    <s v="Mayo, Jun, Jul"/>
    <m/>
    <s v="Todo el año"/>
  </r>
  <r>
    <s v="00307178"/>
    <s v="Cerro Mohinora"/>
    <s v="APFF"/>
    <x v="2"/>
    <x v="0"/>
    <x v="0"/>
    <x v="4"/>
    <x v="0"/>
    <x v="0"/>
    <m/>
    <m/>
    <m/>
    <m/>
    <s v="Ene, Feb, Nov, Dic"/>
    <s v="Abr, Mayo, Jun, Jul"/>
    <s v="Abr, Mayo, Jun, Jul"/>
    <m/>
    <s v="Mar, Abr, Mayo, Jun, Jul, Ago"/>
    <s v="Todo el año"/>
    <m/>
    <m/>
    <m/>
    <s v="Todo el año"/>
    <s v="Abr, Mayo, Jun, Jul, Ago"/>
    <s v="Todo el año"/>
    <m/>
    <s v="Todo el año"/>
    <s v="Todo el año"/>
    <m/>
    <s v="Todo el año"/>
    <s v="Todo el año"/>
    <m/>
    <m/>
    <s v="Todo el año"/>
    <m/>
    <s v="Todo el año"/>
    <m/>
    <s v="Todo el año"/>
    <m/>
    <s v="Todo el año"/>
  </r>
  <r>
    <s v="00308219"/>
    <s v="Cotorra Serrana Occidental"/>
    <s v="SANT"/>
    <x v="2"/>
    <x v="0"/>
    <x v="0"/>
    <x v="0"/>
    <x v="0"/>
    <x v="0"/>
    <m/>
    <m/>
    <m/>
    <m/>
    <s v="Ene, Feb, Mar, Dic"/>
    <s v="Abr, Mayo, Jun, Jul"/>
    <m/>
    <m/>
    <s v="Mar, Abr, Mayo, Jun, Jul, Oct, Nov"/>
    <s v="Mar, Abr, Mayo, Jun, Jul, Ago, Sept"/>
    <m/>
    <m/>
    <s v="Todo el año"/>
    <s v="Todo el año"/>
    <m/>
    <s v="Todo el año"/>
    <s v="Todo el año"/>
    <m/>
    <s v="Todo el año"/>
    <m/>
    <s v="Todo el año"/>
    <m/>
    <m/>
    <m/>
    <m/>
    <m/>
    <s v="Todo el año"/>
    <m/>
    <s v="Todo el año"/>
    <m/>
    <s v="Todo el año"/>
  </r>
  <r>
    <s v="00401060"/>
    <s v="Mapimí"/>
    <s v="RB"/>
    <x v="3"/>
    <x v="0"/>
    <x v="0"/>
    <x v="0"/>
    <x v="0"/>
    <x v="0"/>
    <m/>
    <m/>
    <m/>
    <m/>
    <m/>
    <s v="Todo el año"/>
    <s v="Ene"/>
    <m/>
    <m/>
    <m/>
    <m/>
    <m/>
    <m/>
    <m/>
    <s v="Todo el año"/>
    <s v="Todo el año"/>
    <s v="Todo el año"/>
    <m/>
    <m/>
    <m/>
    <s v="Todo el año"/>
    <m/>
    <m/>
    <m/>
    <s v="Todo el año"/>
    <s v="Todo el año"/>
    <s v="Todo el año"/>
    <m/>
    <s v="Todo el año"/>
    <m/>
    <s v="Todo el año"/>
  </r>
  <r>
    <s v="00401113"/>
    <s v="Sierra del Abra Tanchipa"/>
    <s v="RB"/>
    <x v="3"/>
    <x v="0"/>
    <x v="0"/>
    <x v="0"/>
    <x v="0"/>
    <x v="0"/>
    <m/>
    <m/>
    <m/>
    <m/>
    <m/>
    <s v="Ene, Feb, Mar, Abr, Mayo, Dic"/>
    <s v="Mar, Abr, Mayo"/>
    <m/>
    <s v="Feb, Mar, Abr, Mayo, Jun"/>
    <m/>
    <m/>
    <m/>
    <m/>
    <m/>
    <m/>
    <m/>
    <m/>
    <m/>
    <m/>
    <m/>
    <m/>
    <m/>
    <s v="Ene, Feb, Mar"/>
    <m/>
    <m/>
    <m/>
    <s v="Todo el año"/>
    <m/>
    <m/>
    <m/>
    <m/>
  </r>
  <r>
    <s v="00403008"/>
    <s v="El Potosí"/>
    <s v="PN"/>
    <x v="3"/>
    <x v="0"/>
    <x v="0"/>
    <x v="4"/>
    <x v="0"/>
    <x v="0"/>
    <s v="Jul"/>
    <m/>
    <m/>
    <m/>
    <m/>
    <s v="Ene, Feb, Mar, Abr, Nov, Dic"/>
    <s v="Abr, Mayo, Jun, Jul"/>
    <m/>
    <s v="Ene, Feb, Mar, Abr, Mayo, Jun, Jul, Ago, Sept"/>
    <s v="Ene, Feb, Mar, Abr, Mayo, Jun, Jul, Ago, Sept"/>
    <m/>
    <m/>
    <m/>
    <m/>
    <m/>
    <s v="Todo el año"/>
    <s v="Todo el año"/>
    <m/>
    <m/>
    <m/>
    <s v="Todo el año"/>
    <s v="Todo el año"/>
    <s v="Todo el año"/>
    <m/>
    <s v="Todo el año"/>
    <s v="Todo el año"/>
    <s v="Todo el año"/>
    <m/>
    <s v="Todo el año"/>
    <m/>
    <m/>
  </r>
  <r>
    <s v="00403010"/>
    <s v="Gogorrón"/>
    <s v="PN"/>
    <x v="3"/>
    <x v="0"/>
    <x v="0"/>
    <x v="4"/>
    <x v="0"/>
    <x v="1"/>
    <s v="Ago, Sept"/>
    <s v="Ago, Sept"/>
    <m/>
    <s v="Ago, Sept"/>
    <s v="Ene"/>
    <s v="Ene, Feb, Mar, Abr, Mayo"/>
    <s v="Mar, Abr"/>
    <m/>
    <s v="Mar, Abr, Mayo"/>
    <s v="Ene, Feb, Mar, Abr, Mayo"/>
    <m/>
    <m/>
    <s v="Todo el año"/>
    <s v="Todo el año"/>
    <s v="Jul, Ago"/>
    <s v="Mar"/>
    <s v="Todo el año"/>
    <m/>
    <s v="Todo el año"/>
    <m/>
    <m/>
    <s v="Todo el año"/>
    <s v="Mar, Dic"/>
    <m/>
    <s v="Todo el año"/>
    <s v="Todo el año"/>
    <s v="Todo el año"/>
    <s v="Todo el año"/>
    <s v="Todo el año"/>
    <m/>
    <s v="Mar, Abr"/>
  </r>
  <r>
    <s v="00403029"/>
    <s v="El Sabinal"/>
    <s v="PN"/>
    <x v="3"/>
    <x v="0"/>
    <x v="0"/>
    <x v="0"/>
    <x v="0"/>
    <x v="0"/>
    <m/>
    <s v="Jun, Jul, Ago, Sept"/>
    <s v="Jul, Ago, Sept"/>
    <s v="Ago, Sept, Oct"/>
    <m/>
    <s v="Mar, Abr, Mayo, Jun"/>
    <s v="Mayo, Jun"/>
    <m/>
    <m/>
    <m/>
    <m/>
    <m/>
    <m/>
    <m/>
    <m/>
    <m/>
    <s v="Todo el año"/>
    <m/>
    <s v="Todo el año"/>
    <m/>
    <m/>
    <m/>
    <m/>
    <m/>
    <m/>
    <m/>
    <m/>
    <m/>
    <m/>
    <m/>
    <m/>
  </r>
  <r>
    <s v="00403039"/>
    <s v="Los Novillos"/>
    <s v="PN"/>
    <x v="3"/>
    <x v="0"/>
    <x v="0"/>
    <x v="4"/>
    <x v="0"/>
    <x v="0"/>
    <m/>
    <m/>
    <m/>
    <m/>
    <m/>
    <s v="Mar, Abr, Mayo"/>
    <m/>
    <m/>
    <m/>
    <m/>
    <m/>
    <m/>
    <m/>
    <s v="Todo el año"/>
    <m/>
    <m/>
    <m/>
    <m/>
    <m/>
    <m/>
    <m/>
    <m/>
    <m/>
    <m/>
    <m/>
    <m/>
    <s v="Todo el año"/>
    <m/>
    <s v="Todo el año"/>
    <m/>
    <m/>
  </r>
  <r>
    <s v="00403144"/>
    <s v="Cumbres de Monterrey"/>
    <s v="PN"/>
    <x v="3"/>
    <x v="0"/>
    <x v="9"/>
    <x v="4"/>
    <x v="0"/>
    <x v="0"/>
    <s v="Mayo, Jun, Jul, Ago, Sept, Oct"/>
    <m/>
    <m/>
    <s v="Sept, Oct, Nov"/>
    <m/>
    <s v="Jun, Jul, Ago"/>
    <s v="Mayo, Jun, Jul, Ago"/>
    <m/>
    <s v="Ene, Feb, Mar, Abr, Mayo, Jun, Jul, Ago, Sept"/>
    <s v="Feb, Mar, Abr, Mayo, Jun, Jul, Ago, Sept"/>
    <m/>
    <m/>
    <m/>
    <s v="Todo el año"/>
    <m/>
    <s v="Todo el año"/>
    <s v="Todo el año"/>
    <m/>
    <s v="Todo el año"/>
    <m/>
    <m/>
    <s v="Todo el año"/>
    <m/>
    <s v="Todo el año"/>
    <s v="Todo el año"/>
    <s v="Todo el año"/>
    <s v="Todo el año"/>
    <s v="Todo el año"/>
    <s v="Todo el año"/>
    <s v="Todo el año"/>
    <s v="Todo el año"/>
  </r>
  <r>
    <s v="00404103"/>
    <s v="Cerro de la Silla"/>
    <s v="MN"/>
    <x v="3"/>
    <x v="0"/>
    <x v="0"/>
    <x v="0"/>
    <x v="0"/>
    <x v="0"/>
    <s v="Mayo, Jun, Jul, Ago, Sept"/>
    <s v="Todo el año"/>
    <s v="Todo el año"/>
    <s v="Todo el año"/>
    <s v="Todo el año"/>
    <s v="Todo el año"/>
    <s v="Mar, Abr, Mayo, Jun, Jul, Ago, Sept"/>
    <m/>
    <s v="Ene, Feb, Mar, Abr, Mayo, Jun, Jul, Ago, Sept"/>
    <m/>
    <m/>
    <m/>
    <m/>
    <m/>
    <m/>
    <s v="Todo el año"/>
    <s v="Todo el año"/>
    <m/>
    <m/>
    <m/>
    <m/>
    <m/>
    <m/>
    <m/>
    <s v="Todo el año"/>
    <s v="Todo el año"/>
    <s v="Todo el año"/>
    <s v="Todo el año"/>
    <s v="Todo el año"/>
    <m/>
    <s v="Todo el año"/>
  </r>
  <r>
    <s v="00404173"/>
    <s v="Río Bravo del Norte"/>
    <s v="MN"/>
    <x v="3"/>
    <x v="0"/>
    <x v="0"/>
    <x v="0"/>
    <x v="0"/>
    <x v="0"/>
    <m/>
    <m/>
    <m/>
    <m/>
    <m/>
    <s v="Abr, Mayo, Jun, Jul, Ago"/>
    <s v="Todo el año"/>
    <m/>
    <m/>
    <m/>
    <m/>
    <m/>
    <m/>
    <s v="Todo el año"/>
    <m/>
    <s v="Todo el año"/>
    <s v="Todo el año"/>
    <m/>
    <m/>
    <s v="Todo el año"/>
    <m/>
    <m/>
    <s v="Todo el año"/>
    <s v="Todo el año"/>
    <m/>
    <m/>
    <s v="Todo el año"/>
    <m/>
    <m/>
    <m/>
    <s v="Ene, Feb, Mar, Abr, Sept, Oct, Nov, Dic"/>
  </r>
  <r>
    <s v="00406047"/>
    <s v="C.A.D.N.R. 004 Don Martín"/>
    <s v="APRN"/>
    <x v="3"/>
    <x v="0"/>
    <x v="0"/>
    <x v="8"/>
    <x v="0"/>
    <x v="1"/>
    <m/>
    <m/>
    <m/>
    <m/>
    <m/>
    <s v="Todo el año"/>
    <s v="Mayo, Jun, Jul, Ago"/>
    <m/>
    <s v="Mar, Abr, Mayo, Jun, Jul, Ago, Sept"/>
    <s v="Todo el año"/>
    <m/>
    <s v="Todo el año"/>
    <s v="Todo el año"/>
    <s v="Todo el año"/>
    <m/>
    <s v="Todo el año"/>
    <s v="Todo el año"/>
    <s v="Todo el año"/>
    <s v="Todo el año"/>
    <s v="Todo el año"/>
    <s v="Todo el año"/>
    <s v="Todo el año"/>
    <m/>
    <m/>
    <m/>
    <m/>
    <s v="Todo el año"/>
    <m/>
    <s v="Todo el año"/>
    <m/>
    <s v="Mar, Abr"/>
  </r>
  <r>
    <s v="00406048"/>
    <s v="C.A.D.N.R. 026 Bajo Río San Juan"/>
    <s v="APRN"/>
    <x v="3"/>
    <x v="0"/>
    <x v="10"/>
    <x v="4"/>
    <x v="0"/>
    <x v="0"/>
    <m/>
    <s v="Jul, Ago, Sept"/>
    <s v="Feb"/>
    <s v="Jul, Ago, Sept"/>
    <s v="Ene, Feb, Dic"/>
    <s v="Feb, Mar, Abr, Mayo, Jun"/>
    <s v="Mayo, Jun, Jul, Ago"/>
    <m/>
    <s v="Feb, Mar, Abr, Mayo, Jun, Jul, Ago"/>
    <s v="Mar, Abr, Mayo, Jun, Jul"/>
    <m/>
    <m/>
    <m/>
    <m/>
    <s v="Mar, Abr, Mayo"/>
    <s v="Todo el año"/>
    <m/>
    <m/>
    <m/>
    <m/>
    <s v="Ene, Nov, Dic"/>
    <s v="Todo el año"/>
    <m/>
    <m/>
    <s v="Todo el año"/>
    <s v="Todo el año"/>
    <s v="Todo el año"/>
    <m/>
    <m/>
    <m/>
    <s v="Todo el año"/>
  </r>
  <r>
    <s v="00407068"/>
    <s v="Sierra de Álvarez"/>
    <s v="APFF"/>
    <x v="3"/>
    <x v="0"/>
    <x v="0"/>
    <x v="4"/>
    <x v="0"/>
    <x v="0"/>
    <s v="Jun"/>
    <m/>
    <m/>
    <m/>
    <m/>
    <s v="Ene, Feb, Mar, Abr, Mayo, Jun, Nov, Dic"/>
    <s v="Ene, Feb, Mar, Abr, Mayo, Jun"/>
    <m/>
    <s v="Ene, Feb, Mar, Abr, Mayo, Jun, Jul, Ago"/>
    <s v="Todo el año"/>
    <s v="Todo el año"/>
    <s v="Mayo"/>
    <m/>
    <s v="Todo el año"/>
    <m/>
    <s v="Todo el año"/>
    <s v="Todo el año"/>
    <s v="Todo el año"/>
    <s v="Todo el año"/>
    <m/>
    <s v="Todo el año"/>
    <s v="Todo el año"/>
    <s v="Todo el año"/>
    <m/>
    <s v="Todo el año"/>
    <s v="Todo el año"/>
    <s v="Todo el año"/>
    <s v="Todo el año"/>
    <s v="Todo el año"/>
    <s v="Todo el año"/>
    <s v="Todo el año"/>
  </r>
  <r>
    <s v="00407072"/>
    <s v="Sierra La Mojonera"/>
    <s v="APFF"/>
    <x v="3"/>
    <x v="0"/>
    <x v="0"/>
    <x v="4"/>
    <x v="0"/>
    <x v="2"/>
    <s v="Jul"/>
    <m/>
    <m/>
    <m/>
    <m/>
    <s v="Todo el año"/>
    <s v="Todo el año"/>
    <m/>
    <s v="Todo el año"/>
    <s v="Todo el año"/>
    <m/>
    <m/>
    <m/>
    <s v="Todo el año"/>
    <m/>
    <s v="Todo el año"/>
    <s v="Todo el año"/>
    <s v="Todo el año"/>
    <s v="Todo el año"/>
    <m/>
    <s v="Todo el año"/>
    <m/>
    <s v="Todo el año"/>
    <s v="Todo el año"/>
    <s v="Todo el año"/>
    <s v="Todo el año"/>
    <s v="Todo el año"/>
    <m/>
    <s v="Todo el año"/>
    <m/>
    <m/>
  </r>
  <r>
    <s v="00407118"/>
    <s v="Cañón de Santa Elena"/>
    <s v="APFF"/>
    <x v="3"/>
    <x v="0"/>
    <x v="11"/>
    <x v="4"/>
    <x v="0"/>
    <x v="0"/>
    <m/>
    <m/>
    <m/>
    <s v="Jul"/>
    <s v="Ene"/>
    <s v="Todo el año"/>
    <s v="Jun, Jul, Ago"/>
    <m/>
    <s v="Mar, Abr, Mayo, Jun, Jul, Ago"/>
    <m/>
    <m/>
    <m/>
    <s v="Todo el año"/>
    <s v="Mar, Abr"/>
    <m/>
    <s v="Mar, Abr"/>
    <s v="Todo el año"/>
    <s v="Todo el año"/>
    <s v="Todo el año"/>
    <m/>
    <s v="Todo el año"/>
    <m/>
    <s v="Todo el año"/>
    <m/>
    <m/>
    <s v="Todo el año"/>
    <s v="Todo el año"/>
    <s v="Todo el año"/>
    <s v="Todo el año"/>
    <m/>
    <s v="Mar, Abr, Mayo, Jun, Jul"/>
  </r>
  <r>
    <s v="00407119"/>
    <s v="Maderas del Carmen"/>
    <s v="APFF"/>
    <x v="3"/>
    <x v="0"/>
    <x v="0"/>
    <x v="0"/>
    <x v="0"/>
    <x v="0"/>
    <m/>
    <m/>
    <m/>
    <m/>
    <m/>
    <s v="Mar, Abr, Mayo, Jun, Jul, Ago"/>
    <s v="Mayo, Jun, Jul, Ago"/>
    <m/>
    <s v="Abr, Mayo, Jun, Jul, Ago"/>
    <m/>
    <m/>
    <m/>
    <m/>
    <m/>
    <m/>
    <m/>
    <s v="Todo el año"/>
    <s v="Todo el año"/>
    <s v="Todo el año"/>
    <m/>
    <m/>
    <m/>
    <s v="Todo el año"/>
    <s v="Todo el año"/>
    <m/>
    <m/>
    <s v="Todo el año"/>
    <m/>
    <s v="Todo el año"/>
    <m/>
    <s v="Todo el año"/>
  </r>
  <r>
    <s v="00407120"/>
    <s v="Cuatrociénegas"/>
    <s v="APFF"/>
    <x v="3"/>
    <x v="0"/>
    <x v="0"/>
    <x v="4"/>
    <x v="0"/>
    <x v="1"/>
    <m/>
    <m/>
    <m/>
    <m/>
    <m/>
    <s v="Todo el año"/>
    <s v="Mayo, Jun, Jul, Ago, Oct"/>
    <m/>
    <s v="Mar, Abr, Mayo, Jun, Jul, Ago, Sept"/>
    <m/>
    <m/>
    <m/>
    <s v="Todo el año"/>
    <m/>
    <s v="Todo el año"/>
    <s v="Todo el año"/>
    <s v="Todo el año"/>
    <s v="Todo el año"/>
    <m/>
    <s v="Todo el año"/>
    <s v="Ene, Feb, Sept, Oct, Nov, Dic"/>
    <s v="Todo el año"/>
    <m/>
    <m/>
    <s v="Todo el año"/>
    <m/>
    <m/>
    <m/>
    <s v="Todo el año"/>
    <m/>
    <s v="Todo el año"/>
  </r>
  <r>
    <s v="00407168"/>
    <s v="Ocampo"/>
    <s v="APFF"/>
    <x v="3"/>
    <x v="0"/>
    <x v="0"/>
    <x v="4"/>
    <x v="0"/>
    <x v="0"/>
    <m/>
    <m/>
    <m/>
    <s v="Sept, Oct"/>
    <m/>
    <s v="Mar, Abr, Mayo, Jun, Jul, Ago"/>
    <s v="Mayo, Jun, Jul, Ago"/>
    <m/>
    <s v="Mayo, Jun, Jul, Ago"/>
    <m/>
    <m/>
    <m/>
    <m/>
    <m/>
    <m/>
    <m/>
    <s v="Todo el año"/>
    <s v="Todo el año"/>
    <s v="Todo el año"/>
    <m/>
    <s v="Todo el año"/>
    <m/>
    <s v="Todo el año"/>
    <s v="Todo el año"/>
    <m/>
    <m/>
    <s v="Todo el año"/>
    <m/>
    <s v="Todo el año"/>
    <m/>
    <s v="Todo el año"/>
  </r>
  <r>
    <s v="00407184"/>
    <s v="Sierra de San Miguelito"/>
    <s v="APFF"/>
    <x v="3"/>
    <x v="0"/>
    <x v="0"/>
    <x v="4"/>
    <x v="0"/>
    <x v="0"/>
    <m/>
    <m/>
    <m/>
    <m/>
    <m/>
    <s v="Abr, Mayo, Jun, Jul"/>
    <m/>
    <m/>
    <s v="Ene, Feb, Mar, Abr, Mayo, Jun"/>
    <s v="Sin dato"/>
    <m/>
    <m/>
    <s v="Todo el año"/>
    <s v="Todo el año"/>
    <s v="Mayo, Jun, Jul, Ago, Sept"/>
    <s v="Todo el año"/>
    <s v="Todo el año"/>
    <m/>
    <s v="Todo el año"/>
    <m/>
    <s v="Todo el año"/>
    <s v="Nov, Dic"/>
    <s v="Todo el año"/>
    <m/>
    <m/>
    <m/>
    <m/>
    <m/>
    <s v="Todo el año"/>
    <m/>
    <s v="Todo el año"/>
  </r>
  <r>
    <s v="00407221"/>
    <s v="Semidesierto Zacatecano"/>
    <s v="APFF"/>
    <x v="3"/>
    <x v="0"/>
    <x v="0"/>
    <x v="4"/>
    <x v="0"/>
    <x v="0"/>
    <m/>
    <m/>
    <m/>
    <m/>
    <s v="Ene, Feb, Dic"/>
    <s v="Abr, Mayo, Jun"/>
    <s v="Abr, Mayo, Jun, Jul"/>
    <m/>
    <s v="Abr, Mayo, Jun"/>
    <s v="Todo el año"/>
    <m/>
    <s v="Todo el año"/>
    <m/>
    <s v="Todo el año"/>
    <s v="Todo el año"/>
    <s v="Todo el año"/>
    <s v="Todo el año"/>
    <s v="Todo el año"/>
    <s v="Todo el año"/>
    <m/>
    <s v="Todo el año"/>
    <m/>
    <s v="Todo el año"/>
    <s v="Todo el año"/>
    <m/>
    <m/>
    <s v="Todo el año"/>
    <m/>
    <s v="Todo el año"/>
    <m/>
    <m/>
  </r>
  <r>
    <s v="00501096"/>
    <s v="Sierra de Manantlán"/>
    <s v="RB"/>
    <x v="4"/>
    <x v="0"/>
    <x v="10"/>
    <x v="0"/>
    <x v="0"/>
    <x v="3"/>
    <s v="Sept, Oct"/>
    <s v="Ago, Sept, Oct"/>
    <s v="Ago, Sept, Oct"/>
    <s v="Ago, Sept, Oct"/>
    <m/>
    <s v="Feb, Mar, Abr, Mayo"/>
    <m/>
    <m/>
    <s v="Mar, Abr, Mayo, Jun"/>
    <s v="Todo el año"/>
    <m/>
    <m/>
    <m/>
    <s v="Mar, Abr, Mayo, Jun"/>
    <s v="Todo el año"/>
    <m/>
    <m/>
    <s v="Todo el año"/>
    <m/>
    <m/>
    <s v="Todo el año"/>
    <s v="Ene, Feb, Mar, Abr"/>
    <s v="Abr, Mayo, Jun"/>
    <m/>
    <s v="Feb, Mar, Abr, Mayo"/>
    <s v="Todo el año"/>
    <s v="Todo el año"/>
    <m/>
    <s v="Todo el año"/>
    <m/>
    <m/>
  </r>
  <r>
    <s v="00501147"/>
    <s v="Islas Marías"/>
    <s v="RB"/>
    <x v="4"/>
    <x v="3"/>
    <x v="12"/>
    <x v="4"/>
    <x v="0"/>
    <x v="0"/>
    <s v="Jul, Sept, Oct, Nov"/>
    <s v="Jul, Sept, Oct, Nov"/>
    <s v="Jul, Sept, Oct, Nov"/>
    <s v="Sept, Oct, Nov"/>
    <m/>
    <s v="Todo el año"/>
    <s v="Todo el año"/>
    <s v="Todo el año"/>
    <s v="Mar, Abr, Mayo"/>
    <s v="Todo el año"/>
    <m/>
    <s v="Todo el año"/>
    <s v="Todo el año"/>
    <s v="Todo el año"/>
    <m/>
    <s v="Todo el año"/>
    <s v="Todo el año"/>
    <m/>
    <s v="Todo el año"/>
    <s v="Todo el año"/>
    <s v="Todo el año"/>
    <s v="Todo el año"/>
    <s v="Todo el año"/>
    <s v="Todo el año"/>
    <s v="Todo el año"/>
    <m/>
    <m/>
    <s v="Todo el año"/>
    <m/>
    <s v="Todo el año"/>
    <s v="Ene, Feb, Mar, Abr, Mayo, Jun, Jul, Ago, Sept, Oct, Dic"/>
  </r>
  <r>
    <s v="00501164"/>
    <s v="Zicuirán-Infiernillo"/>
    <s v="RB"/>
    <x v="4"/>
    <x v="2"/>
    <x v="13"/>
    <x v="9"/>
    <x v="0"/>
    <x v="0"/>
    <s v="Mayo, Jun, Jul, Ago, Sept, Oct, Nov"/>
    <s v="Mayo, Jun, Jul, Ago, Sept, Oct, Nov"/>
    <s v="Mayo, Jun, Jul, Ago, Sept, Oct, Nov"/>
    <s v="Ago, Sept, Oct"/>
    <m/>
    <s v="Todo el año"/>
    <s v="Todo el año"/>
    <m/>
    <s v="Ene, Feb, Mar, Abr, Mayo, Jun, Dic"/>
    <s v="Todo el año"/>
    <m/>
    <s v="Todo el año"/>
    <s v="Todo el año"/>
    <s v="Todo el año"/>
    <s v="Todo el año"/>
    <s v="Todo el año"/>
    <s v="Todo el año"/>
    <s v="Todo el año"/>
    <s v="Todo el año"/>
    <s v="Todo el año"/>
    <s v="Todo el año"/>
    <s v="Todo el año"/>
    <s v="Todo el año"/>
    <s v="Todo el año"/>
    <s v="Todo el año"/>
    <s v="Todo el año"/>
    <s v="Todo el año"/>
    <m/>
    <s v="Todo el año"/>
    <m/>
    <m/>
  </r>
  <r>
    <s v="00501175"/>
    <s v="Marismas Nacionales Nayarit"/>
    <s v="RB"/>
    <x v="4"/>
    <x v="0"/>
    <x v="0"/>
    <x v="4"/>
    <x v="0"/>
    <x v="0"/>
    <s v="Ago, Sept, Oct, Nov"/>
    <s v="Jun, Jul, Ago, Sept, Oct, Nov"/>
    <m/>
    <s v="Jul, Ago, Sept, Oct, Nov"/>
    <m/>
    <s v="Feb, Mar, Abr, Mayo, Jun"/>
    <s v="Mar, Abr, Mayo, Jun, Jul, Ago, Sept, Oct"/>
    <m/>
    <s v="Feb, Mar, Abr, Mayo, Jun, Jul"/>
    <s v="Feb, Mar, Abr, Mayo, Jun"/>
    <m/>
    <m/>
    <s v="Todo el año"/>
    <s v="Todo el año"/>
    <s v="Todo el año"/>
    <s v="Todo el año"/>
    <s v="Todo el año"/>
    <m/>
    <m/>
    <s v="Todo el año"/>
    <s v="Todo el año"/>
    <s v="Todo el año"/>
    <s v="Todo el año"/>
    <s v="Todo el año"/>
    <s v="Todo el año"/>
    <s v="Todo el año"/>
    <s v="Todo el año"/>
    <m/>
    <s v="Todo el año"/>
    <s v="Todo el año"/>
    <s v="Ene, Mar, Abr, Jul, Ago, Dic"/>
  </r>
  <r>
    <s v="00501218"/>
    <s v="Sierra de Vallejo-Río Ameca"/>
    <s v="RB"/>
    <x v="4"/>
    <x v="0"/>
    <x v="6"/>
    <x v="4"/>
    <x v="0"/>
    <x v="0"/>
    <m/>
    <m/>
    <m/>
    <m/>
    <m/>
    <s v="Ene, Feb, Mar, Abr, Mayo, Jun"/>
    <m/>
    <m/>
    <s v="Feb, Mar, Abr, Mayo, Jun"/>
    <m/>
    <m/>
    <m/>
    <m/>
    <s v="Todo el año"/>
    <s v="Todo el año"/>
    <m/>
    <m/>
    <s v="Todo el año"/>
    <m/>
    <m/>
    <s v="Todo el año"/>
    <m/>
    <s v="Todo el año"/>
    <m/>
    <s v="Todo el año"/>
    <m/>
    <s v="Todo el año"/>
    <m/>
    <s v="Todo el año"/>
    <m/>
    <s v="Todo el año"/>
  </r>
  <r>
    <s v="00503005"/>
    <s v="Cerro de Garnica"/>
    <s v="PN"/>
    <x v="4"/>
    <x v="0"/>
    <x v="14"/>
    <x v="4"/>
    <x v="0"/>
    <x v="0"/>
    <m/>
    <m/>
    <m/>
    <m/>
    <m/>
    <s v="Feb, Mar, Abr, Mayo, Jun"/>
    <m/>
    <m/>
    <s v="Ene, Feb, Mar, Abr, Mayo, Jun, Dic"/>
    <s v="Todo el año"/>
    <m/>
    <m/>
    <m/>
    <m/>
    <m/>
    <s v="Todo el año"/>
    <s v="Sin dato"/>
    <m/>
    <m/>
    <m/>
    <s v="Todo el año"/>
    <s v="Todo el año"/>
    <m/>
    <m/>
    <s v="Todo el año"/>
    <s v="Todo el año"/>
    <s v="Todo el año"/>
    <s v="Todo el año"/>
    <s v="Todo el año"/>
    <m/>
    <m/>
  </r>
  <r>
    <s v="00503006"/>
    <s v="Volcán Nevado de Colima"/>
    <s v="PN"/>
    <x v="4"/>
    <x v="0"/>
    <x v="0"/>
    <x v="0"/>
    <x v="1"/>
    <x v="0"/>
    <m/>
    <m/>
    <m/>
    <m/>
    <m/>
    <s v="Ene, Feb, Mar, Abr, Mayo"/>
    <m/>
    <m/>
    <s v="Feb, Mar, Abr, Mayo, Jun"/>
    <m/>
    <m/>
    <m/>
    <m/>
    <m/>
    <m/>
    <m/>
    <m/>
    <m/>
    <m/>
    <m/>
    <m/>
    <m/>
    <m/>
    <m/>
    <m/>
    <m/>
    <m/>
    <m/>
    <m/>
    <m/>
    <m/>
  </r>
  <r>
    <s v="00503033"/>
    <s v="Barranca del Cupatitzio"/>
    <s v="PN"/>
    <x v="4"/>
    <x v="4"/>
    <x v="14"/>
    <x v="10"/>
    <x v="0"/>
    <x v="4"/>
    <m/>
    <s v="Jul, Ago, Sept"/>
    <m/>
    <s v="Ago, Sept, Oct"/>
    <m/>
    <s v="Mar, Abr, Mayo, Jun"/>
    <s v="Mar, Abr, Mayo, Jun"/>
    <m/>
    <s v="Ene, Feb, Mar, Abr, Mayo, Jun"/>
    <s v="Todo el año"/>
    <m/>
    <m/>
    <s v="Todo el año"/>
    <s v="Todo el año"/>
    <s v="Todo el año"/>
    <s v="Todo el año"/>
    <s v="Todo el año"/>
    <m/>
    <m/>
    <m/>
    <m/>
    <s v="Todo el año"/>
    <m/>
    <m/>
    <s v="Todo el año"/>
    <m/>
    <s v="Todo el año"/>
    <s v="Todo el año"/>
    <m/>
    <m/>
    <s v="Todo el año"/>
  </r>
  <r>
    <s v="00503034"/>
    <s v="Insurgente José María Morelos"/>
    <s v="PN"/>
    <x v="4"/>
    <x v="2"/>
    <x v="15"/>
    <x v="11"/>
    <x v="0"/>
    <x v="0"/>
    <m/>
    <m/>
    <m/>
    <m/>
    <m/>
    <s v="Ene, Feb, Mar, Abr, Mayo, Jun, Jul"/>
    <s v="Ene, Feb, Mar, Abr, Mayo, Jun, Jul"/>
    <m/>
    <s v="Ene, Feb, Mar, Abr, Mayo, Jun, Jul, Dic"/>
    <s v="Todo el año"/>
    <m/>
    <m/>
    <m/>
    <m/>
    <s v="Todo el año"/>
    <s v="Todo el año"/>
    <s v="Todo el año"/>
    <m/>
    <m/>
    <m/>
    <s v="Todo el año"/>
    <s v="Todo el año"/>
    <s v="Todo el año"/>
    <m/>
    <s v="Todo el año"/>
    <s v="Todo el año"/>
    <s v="Todo el año"/>
    <s v="Todo el año"/>
    <s v="Todo el año"/>
    <m/>
    <m/>
  </r>
  <r>
    <s v="00503042"/>
    <s v="Lago de Camécuaro"/>
    <s v="PN"/>
    <x v="4"/>
    <x v="0"/>
    <x v="0"/>
    <x v="0"/>
    <x v="0"/>
    <x v="0"/>
    <m/>
    <m/>
    <m/>
    <m/>
    <m/>
    <m/>
    <m/>
    <m/>
    <m/>
    <s v="Todo el año"/>
    <m/>
    <m/>
    <m/>
    <s v="Todo el año"/>
    <m/>
    <m/>
    <s v="Todo el año"/>
    <m/>
    <m/>
    <m/>
    <m/>
    <m/>
    <m/>
    <m/>
    <m/>
    <m/>
    <m/>
    <m/>
    <m/>
    <m/>
    <s v="Todo el año"/>
  </r>
  <r>
    <s v="00503050"/>
    <s v="Rayón"/>
    <s v="PN"/>
    <x v="4"/>
    <x v="0"/>
    <x v="12"/>
    <x v="4"/>
    <x v="0"/>
    <x v="1"/>
    <m/>
    <m/>
    <m/>
    <m/>
    <m/>
    <s v="Feb, Mar, Abr, Mayo, Jun, Jul"/>
    <m/>
    <m/>
    <s v="Ene, Feb, Mar, Abr, Mayo, Jun, Jul, Dic"/>
    <s v="Todo el año"/>
    <m/>
    <m/>
    <m/>
    <m/>
    <m/>
    <m/>
    <s v="Todo el año"/>
    <m/>
    <m/>
    <m/>
    <m/>
    <s v="Todo el año"/>
    <m/>
    <m/>
    <s v="Sin dato"/>
    <s v="Todo el año"/>
    <s v="Todo el año"/>
    <s v="Todo el año"/>
    <m/>
    <m/>
    <m/>
  </r>
  <r>
    <s v="00503065"/>
    <s v="Isla Isabel"/>
    <s v="PN"/>
    <x v="4"/>
    <x v="0"/>
    <x v="0"/>
    <x v="0"/>
    <x v="0"/>
    <x v="0"/>
    <s v="Jun, Jul, Ago, Sept, Oct"/>
    <s v="Jun, Jul, Ago, Sept, Oct"/>
    <s v="Jun, Jul, Ago, Sept, Oct"/>
    <m/>
    <m/>
    <s v="Mar, Abr, Mayo"/>
    <s v="Abr, Mayo, Jun, Jul"/>
    <s v="Todo el año"/>
    <s v="Ene, Feb, Mar, Abr, Mayo, Jun"/>
    <m/>
    <m/>
    <m/>
    <m/>
    <m/>
    <m/>
    <s v="Todo el año"/>
    <s v="Todo el año"/>
    <m/>
    <m/>
    <m/>
    <m/>
    <m/>
    <m/>
    <m/>
    <m/>
    <m/>
    <m/>
    <m/>
    <m/>
    <m/>
    <s v="Mar, Abr, Dic"/>
  </r>
  <r>
    <s v="00503159"/>
    <s v="Islas Marietas"/>
    <s v="PN"/>
    <x v="4"/>
    <x v="0"/>
    <x v="0"/>
    <x v="0"/>
    <x v="0"/>
    <x v="0"/>
    <m/>
    <m/>
    <m/>
    <m/>
    <m/>
    <m/>
    <m/>
    <s v="Jun, Jul, Ago, Sept"/>
    <m/>
    <m/>
    <m/>
    <m/>
    <m/>
    <m/>
    <m/>
    <m/>
    <m/>
    <m/>
    <m/>
    <s v="Todo el año"/>
    <m/>
    <m/>
    <m/>
    <m/>
    <m/>
    <m/>
    <m/>
    <m/>
    <m/>
    <m/>
    <s v="Mar, Jul, Dic"/>
  </r>
  <r>
    <s v="00503214"/>
    <s v="Zona Marina de la Isla Isabel"/>
    <s v="PN"/>
    <x v="4"/>
    <x v="0"/>
    <x v="0"/>
    <x v="0"/>
    <x v="0"/>
    <x v="0"/>
    <s v="Jun, Jul, Ago, Sept, Oct"/>
    <s v="Jun, Jul, Ago, Sept, Oct"/>
    <s v="Jun, Jul, Ago, Sept, Oct"/>
    <m/>
    <m/>
    <m/>
    <s v="Jun, Jul, Ago, Sept, Oct, Nov"/>
    <s v="Todo el año"/>
    <m/>
    <m/>
    <s v="Todo el año"/>
    <m/>
    <m/>
    <m/>
    <m/>
    <s v="Todo el año"/>
    <m/>
    <m/>
    <m/>
    <s v="Todo el año"/>
    <m/>
    <m/>
    <m/>
    <m/>
    <m/>
    <m/>
    <s v="Todo el año"/>
    <m/>
    <m/>
    <m/>
    <s v="Ene, Feb, Mar, Dic"/>
  </r>
  <r>
    <s v="00506046"/>
    <s v="C.A.D.N.R. 001 Pabellón"/>
    <s v="APRN"/>
    <x v="4"/>
    <x v="0"/>
    <x v="0"/>
    <x v="0"/>
    <x v="0"/>
    <x v="0"/>
    <m/>
    <m/>
    <m/>
    <m/>
    <m/>
    <s v="Abr, Mayo, Jun"/>
    <s v="Abr, Mayo, Jun"/>
    <m/>
    <s v="Mar, Abr, Mayo, Jun, Dic"/>
    <s v="Todo el año"/>
    <m/>
    <m/>
    <m/>
    <m/>
    <m/>
    <m/>
    <m/>
    <m/>
    <m/>
    <m/>
    <s v="Todo el año"/>
    <s v="Todo el año"/>
    <s v="Todo el año"/>
    <m/>
    <s v="Todo el año"/>
    <m/>
    <s v="Todo el año"/>
    <m/>
    <s v="Todo el año"/>
    <s v="Todo el año"/>
    <s v="Todo el año"/>
  </r>
  <r>
    <s v="00507040"/>
    <s v="Pico de Tancítaro"/>
    <s v="APFF"/>
    <x v="4"/>
    <x v="0"/>
    <x v="6"/>
    <x v="12"/>
    <x v="1"/>
    <x v="0"/>
    <s v="Jul, Ago, Sept, Oct"/>
    <s v="Jul, Ago, Sept, Oct"/>
    <s v="Jul, Ago, Sept, Oct"/>
    <m/>
    <s v="Ene, Dic"/>
    <s v="Feb, Mar, Abr, Mayo"/>
    <m/>
    <m/>
    <s v="Ene, Feb, Mar, Abr, Mayo, Jun, Nov, Dic"/>
    <s v="Todo el año"/>
    <m/>
    <s v="Todo el año"/>
    <m/>
    <s v="Todo el año"/>
    <s v="Todo el año"/>
    <s v="Todo el año"/>
    <m/>
    <m/>
    <s v="Todo el año"/>
    <m/>
    <s v="Todo el año"/>
    <s v="Todo el año"/>
    <m/>
    <m/>
    <s v="Todo el año"/>
    <s v="Todo el año"/>
    <s v="Todo el año"/>
    <m/>
    <s v="Todo el año"/>
    <m/>
    <s v="Todo el año"/>
  </r>
  <r>
    <s v="00507061"/>
    <s v="La Primavera"/>
    <s v="APFF"/>
    <x v="4"/>
    <x v="0"/>
    <x v="0"/>
    <x v="4"/>
    <x v="1"/>
    <x v="0"/>
    <m/>
    <m/>
    <m/>
    <m/>
    <m/>
    <s v="Ene, Feb, Mar, Abr, Mayo"/>
    <s v="Ene, Feb, Mar, Abr, Mayo, Jun"/>
    <m/>
    <s v="Ene, Feb, Mar, Abr, Mayo, Jun"/>
    <s v="Todo el año"/>
    <m/>
    <m/>
    <m/>
    <m/>
    <m/>
    <m/>
    <s v="Todo el año"/>
    <m/>
    <m/>
    <m/>
    <m/>
    <s v="Todo el año"/>
    <m/>
    <m/>
    <s v="Todo el año"/>
    <s v="Todo el año"/>
    <s v="Todo el año"/>
    <s v="Todo el año"/>
    <m/>
    <m/>
    <s v="Todo el año"/>
  </r>
  <r>
    <s v="00507076"/>
    <s v="Sierra de Quila"/>
    <s v="APFF"/>
    <x v="4"/>
    <x v="0"/>
    <x v="0"/>
    <x v="13"/>
    <x v="0"/>
    <x v="0"/>
    <m/>
    <m/>
    <m/>
    <m/>
    <m/>
    <s v="Feb, Mar, Abr, Mayo"/>
    <m/>
    <m/>
    <s v="Feb, Mar, Abr, Mayo, Jun"/>
    <s v="Todo el año"/>
    <m/>
    <m/>
    <m/>
    <m/>
    <s v="Jun, Jul, Ago, Sept"/>
    <s v="Todo el año"/>
    <m/>
    <m/>
    <m/>
    <m/>
    <s v="Todo el año"/>
    <s v="Todo el año"/>
    <s v="Todo el año"/>
    <m/>
    <s v="Todo el año"/>
    <s v="Todo el año"/>
    <m/>
    <s v="Todo el año"/>
    <s v="Abr, Mayo, Jun, Jul"/>
    <m/>
    <s v="Todo el año"/>
  </r>
  <r>
    <s v="00507217"/>
    <s v="Canoas"/>
    <s v="APFF"/>
    <x v="4"/>
    <x v="2"/>
    <x v="10"/>
    <x v="14"/>
    <x v="0"/>
    <x v="0"/>
    <s v="Ago, Sept, Oct"/>
    <s v="Feb, Ago, Sept, Oct"/>
    <s v="Ago, Sept, Oct"/>
    <m/>
    <m/>
    <s v="Mar, Abr, Mayo"/>
    <s v="Mar, Abr, Mayo, Jun"/>
    <m/>
    <s v="Ene, Feb, Mar, Abr, Mayo, Jun, Dic"/>
    <s v="Todo el año"/>
    <m/>
    <m/>
    <m/>
    <m/>
    <m/>
    <m/>
    <s v="Todo el año"/>
    <s v="Todo el año"/>
    <m/>
    <m/>
    <s v="Todo el año"/>
    <s v="Todo el año"/>
    <s v="Abr, Mayo, Nov, Dic"/>
    <m/>
    <m/>
    <s v="Todo el año"/>
    <s v="Todo el año"/>
    <s v="Todo el año"/>
    <m/>
    <m/>
    <s v="Todo el año"/>
  </r>
  <r>
    <s v="00508079"/>
    <s v="Playa Teopa"/>
    <s v="SANT"/>
    <x v="4"/>
    <x v="0"/>
    <x v="0"/>
    <x v="4"/>
    <x v="0"/>
    <x v="0"/>
    <s v="Ago, Sept, Oct"/>
    <s v="Ago, Sept, Oct"/>
    <s v="Ago, Sept, Oct"/>
    <m/>
    <m/>
    <m/>
    <m/>
    <m/>
    <m/>
    <m/>
    <m/>
    <m/>
    <m/>
    <m/>
    <m/>
    <s v="Todo el año"/>
    <s v="Todo el año"/>
    <m/>
    <m/>
    <m/>
    <m/>
    <m/>
    <s v="Jul, Ago, Sept, Oct"/>
    <m/>
    <m/>
    <m/>
    <m/>
    <m/>
    <m/>
    <m/>
    <m/>
  </r>
  <r>
    <s v="00508081"/>
    <s v="Playa Piedra de Tlacoyunque"/>
    <s v="SANT"/>
    <x v="4"/>
    <x v="0"/>
    <x v="0"/>
    <x v="4"/>
    <x v="0"/>
    <x v="0"/>
    <s v="Mayo, Jun, Jul, Ago, Sept, Oct, Nov"/>
    <s v="Mayo, Jun, Jul, Ago, Sept, Oct, Nov"/>
    <s v="Mayo, Jun, Jul, Ago, Sept, Oct, Nov"/>
    <m/>
    <m/>
    <m/>
    <m/>
    <m/>
    <m/>
    <m/>
    <m/>
    <m/>
    <m/>
    <m/>
    <m/>
    <s v="Jul, Ago, Sept, Oct, Nov"/>
    <s v="Todo el año"/>
    <m/>
    <m/>
    <m/>
    <m/>
    <m/>
    <s v="Jun, Jul, Ago, Sept, Oct"/>
    <m/>
    <m/>
    <m/>
    <s v="Todo el año"/>
    <m/>
    <m/>
    <m/>
    <m/>
  </r>
  <r>
    <s v="00508082"/>
    <s v="Playa Mexiquillo"/>
    <s v="SANT"/>
    <x v="4"/>
    <x v="0"/>
    <x v="0"/>
    <x v="4"/>
    <x v="0"/>
    <x v="0"/>
    <s v="Sept, Oct, Nov"/>
    <s v="Sept, Oct, Nov"/>
    <s v="Sept, Oct, Nov"/>
    <m/>
    <m/>
    <m/>
    <m/>
    <m/>
    <m/>
    <m/>
    <m/>
    <m/>
    <m/>
    <m/>
    <m/>
    <s v="Todo el año"/>
    <s v="Todo el año"/>
    <m/>
    <m/>
    <m/>
    <m/>
    <m/>
    <s v="Mayo, Jun, Jul, Ago, Sept, Oct"/>
    <m/>
    <m/>
    <m/>
    <s v="Todo el año"/>
    <m/>
    <m/>
    <m/>
    <m/>
  </r>
  <r>
    <s v="00508083"/>
    <s v="Playa Cuitzmala"/>
    <s v="SANT"/>
    <x v="4"/>
    <x v="0"/>
    <x v="0"/>
    <x v="4"/>
    <x v="0"/>
    <x v="0"/>
    <s v="Ago, Sept, Oct"/>
    <s v="Ago, Sept, Oct"/>
    <s v="Ago, Sept, Oct"/>
    <m/>
    <m/>
    <m/>
    <m/>
    <m/>
    <m/>
    <m/>
    <m/>
    <m/>
    <m/>
    <m/>
    <m/>
    <s v="Todo el año"/>
    <s v="Todo el año"/>
    <m/>
    <m/>
    <m/>
    <m/>
    <m/>
    <s v="Jul, Ago, Sept, Oct"/>
    <m/>
    <m/>
    <m/>
    <m/>
    <m/>
    <m/>
    <m/>
    <m/>
  </r>
  <r>
    <s v="00508090"/>
    <s v="Playa El Tecuán"/>
    <s v="SANT"/>
    <x v="4"/>
    <x v="0"/>
    <x v="0"/>
    <x v="4"/>
    <x v="0"/>
    <x v="0"/>
    <s v="Ago, Sept, Oct"/>
    <s v="Ago, Sept, Oct"/>
    <s v="Ago, Sept, Oct"/>
    <m/>
    <m/>
    <m/>
    <m/>
    <m/>
    <m/>
    <m/>
    <m/>
    <m/>
    <m/>
    <m/>
    <m/>
    <s v="Todo el año"/>
    <s v="Todo el año"/>
    <m/>
    <m/>
    <m/>
    <m/>
    <m/>
    <s v="Jul, Ago, Sept, Oct"/>
    <m/>
    <m/>
    <m/>
    <s v="Todo el año"/>
    <m/>
    <m/>
    <m/>
    <s v="Todo el año"/>
  </r>
  <r>
    <s v="00508091"/>
    <s v="Playa Mismaloya"/>
    <s v="SANT"/>
    <x v="4"/>
    <x v="3"/>
    <x v="0"/>
    <x v="0"/>
    <x v="0"/>
    <x v="3"/>
    <s v="Jun, Jul, Ago, Sept, Oct"/>
    <s v="Jul, Ago, Sept, Oct"/>
    <s v="Jun, Jul, Ago, Sept, Oct"/>
    <s v="Jun, Jul, Sept"/>
    <m/>
    <s v="Mar, Abr, Mayo, Jun, Jul"/>
    <s v="Feb, Mar, Abr, Mayo, Jun, Jul, Ago, Sept"/>
    <m/>
    <s v="Abr"/>
    <m/>
    <m/>
    <m/>
    <m/>
    <s v="Mar"/>
    <m/>
    <s v="Feb"/>
    <m/>
    <m/>
    <m/>
    <s v="Todo el año"/>
    <s v="Todo el año"/>
    <m/>
    <s v="Abr, Mayo, Jun, Jul"/>
    <m/>
    <s v="Todo el año"/>
    <m/>
    <s v="Todo el año"/>
    <m/>
    <m/>
    <m/>
    <s v="Todo el año"/>
  </r>
  <r>
    <s v="00508092"/>
    <s v="Playa Maruata"/>
    <s v="SANT"/>
    <x v="4"/>
    <x v="0"/>
    <x v="0"/>
    <x v="4"/>
    <x v="0"/>
    <x v="0"/>
    <s v="Ago, Sept, Oct"/>
    <s v="Ago, Sept, Oct"/>
    <s v="Ago, Sept, Oct"/>
    <m/>
    <m/>
    <m/>
    <m/>
    <m/>
    <m/>
    <m/>
    <m/>
    <m/>
    <m/>
    <m/>
    <m/>
    <s v="Ago, Sept, Oct"/>
    <s v="Todo el año"/>
    <m/>
    <m/>
    <m/>
    <m/>
    <m/>
    <s v="Jun, Jul, Ago, Sept, Oct"/>
    <m/>
    <m/>
    <m/>
    <s v="Todo el año"/>
    <m/>
    <m/>
    <m/>
    <s v="Todo el año"/>
  </r>
  <r>
    <s v="00508093"/>
    <s v="Playa Colola"/>
    <s v="SANT"/>
    <x v="4"/>
    <x v="0"/>
    <x v="0"/>
    <x v="4"/>
    <x v="0"/>
    <x v="0"/>
    <s v="Ago, Sept, Oct"/>
    <s v="Ago, Sept, Oct"/>
    <s v="Ago, Sept, Oct"/>
    <s v="Mar"/>
    <s v="Mar"/>
    <s v="Mar"/>
    <s v="Mar"/>
    <m/>
    <m/>
    <m/>
    <m/>
    <m/>
    <m/>
    <m/>
    <m/>
    <s v="Ago, Sept, Oct"/>
    <s v="Todo el año"/>
    <m/>
    <m/>
    <m/>
    <m/>
    <m/>
    <s v="Jun, Jul, Ago, Sept, Oct"/>
    <m/>
    <m/>
    <m/>
    <s v="Todo el año"/>
    <m/>
    <m/>
    <m/>
    <m/>
  </r>
  <r>
    <s v="00508152"/>
    <s v="Islas La Pajarera, Cocinas, Mamut, Colorada, San Pedro, San Agustín, San Andrés y Negrita y los Islotes Los Anegados, Novillas, Mosca y Submarino"/>
    <s v="SANT"/>
    <x v="4"/>
    <x v="3"/>
    <x v="0"/>
    <x v="4"/>
    <x v="0"/>
    <x v="0"/>
    <s v="Oct"/>
    <s v="Ago, Sept, Oct"/>
    <s v="Sept, Oct"/>
    <m/>
    <m/>
    <s v="Abr, Mayo, Jun"/>
    <s v="Ago, Sept"/>
    <s v="Jun, Jul, Ago, Sept"/>
    <m/>
    <m/>
    <m/>
    <m/>
    <m/>
    <m/>
    <m/>
    <s v="Todo el año"/>
    <s v="Todo el año"/>
    <m/>
    <m/>
    <s v="Todo el año"/>
    <m/>
    <m/>
    <m/>
    <m/>
    <m/>
    <m/>
    <s v="Todo el año"/>
    <m/>
    <m/>
    <m/>
    <s v="Todo el año"/>
  </r>
  <r>
    <s v="00508213"/>
    <s v="Playa Platanitos"/>
    <s v="SANT"/>
    <x v="4"/>
    <x v="0"/>
    <x v="0"/>
    <x v="15"/>
    <x v="0"/>
    <x v="0"/>
    <s v="Todo el año, Ago, Sept, Oct, Nov"/>
    <s v="Todo el año, Jul, Ago, Sept, Oct"/>
    <s v="Todo el año, Ago, Sept, Oct, Nov"/>
    <m/>
    <m/>
    <m/>
    <s v="Todo el año, Abr, Mayo, Jun, Jul, Ago, Sept"/>
    <m/>
    <m/>
    <m/>
    <m/>
    <s v="Todo el año"/>
    <m/>
    <s v="Todo el año"/>
    <s v="Todo el año, Ene, Feb, Mayo, Jun, Jul, Ago, Sept, Oct, Nov, Dic"/>
    <s v="Todo el año"/>
    <m/>
    <m/>
    <m/>
    <s v="Todo el año"/>
    <s v="Todo el año"/>
    <m/>
    <s v="Todo el año"/>
    <m/>
    <s v="Todo el año"/>
    <m/>
    <s v="Todo el año"/>
    <m/>
    <s v="Jul, Ago, Sept"/>
    <s v="Todo el año"/>
    <s v="Ene, Feb, Mar, Abr, Mayo, Jun, Jul, Dic"/>
  </r>
  <r>
    <s v="00601130"/>
    <s v="Sierra Gorda"/>
    <s v="RB"/>
    <x v="5"/>
    <x v="0"/>
    <x v="16"/>
    <x v="4"/>
    <x v="0"/>
    <x v="0"/>
    <m/>
    <s v="Ago, Sept"/>
    <m/>
    <s v="Ago, Sept"/>
    <m/>
    <s v="Ene, Feb, Mar, Abr, Mayo, Dic"/>
    <s v="Abr, Mayo"/>
    <m/>
    <s v="Mar, Abr, Mayo, Jun"/>
    <s v="Todo el año"/>
    <m/>
    <s v="Todo el año"/>
    <s v="Todo el año"/>
    <m/>
    <s v="Todo el año"/>
    <s v="Todo el año"/>
    <s v="Todo el año"/>
    <s v="Todo el año"/>
    <s v="Todo el año"/>
    <s v="Todo el año"/>
    <s v="Todo el año"/>
    <s v="Todo el año"/>
    <s v="Dic"/>
    <m/>
    <s v="Todo el año"/>
    <s v="Todo el año"/>
    <s v="Todo el año"/>
    <s v="Todo el año"/>
    <s v="Todo el año"/>
    <m/>
    <s v="Todo el año"/>
  </r>
  <r>
    <s v="00601135"/>
    <s v="Tehuacán-Cuicatlán"/>
    <s v="RB"/>
    <x v="5"/>
    <x v="0"/>
    <x v="0"/>
    <x v="4"/>
    <x v="0"/>
    <x v="0"/>
    <m/>
    <m/>
    <m/>
    <m/>
    <m/>
    <s v="Ene, Feb, Mar, Abr, Mayo"/>
    <s v="Ene, Feb, Mar, Abr"/>
    <m/>
    <s v="Ene, Feb, Mar, Abr, Mayo, Jun"/>
    <s v="Todo el año"/>
    <m/>
    <s v="Todo el año"/>
    <s v="Todo el año"/>
    <s v="Todo el año"/>
    <s v="Todo el año"/>
    <s v="Todo el año"/>
    <s v="Todo el año"/>
    <s v="Todo el año"/>
    <s v="Todo el año"/>
    <m/>
    <s v="Todo el año"/>
    <s v="Todo el año"/>
    <s v="Todo el año"/>
    <m/>
    <s v="Todo el año"/>
    <s v="Todo el año"/>
    <m/>
    <s v="Todo el año"/>
    <s v="Todo el año"/>
    <m/>
    <s v="Todo el año"/>
  </r>
  <r>
    <s v="00601143"/>
    <s v="Mariposa Monarca"/>
    <s v="RB"/>
    <x v="5"/>
    <x v="0"/>
    <x v="0"/>
    <x v="0"/>
    <x v="0"/>
    <x v="0"/>
    <m/>
    <m/>
    <m/>
    <m/>
    <s v="Ene, Feb, Mar, Dic"/>
    <s v="Abr, Mayo, Jun"/>
    <s v="Abr, Mayo, Jun, Jul"/>
    <m/>
    <s v="Abr, Mayo, Jun"/>
    <s v="Mayo, Jun, Jul, Ago, Sept, Oct"/>
    <m/>
    <m/>
    <m/>
    <m/>
    <s v="Todo el año"/>
    <m/>
    <s v="Todo el año"/>
    <m/>
    <s v="Todo el año"/>
    <m/>
    <m/>
    <s v="Todo el año"/>
    <m/>
    <m/>
    <s v="Todo el año"/>
    <s v="Todo el año"/>
    <s v="Todo el año"/>
    <m/>
    <s v="Todo el año"/>
    <m/>
    <s v="Ene, Feb, Mar, Nov, Dic"/>
  </r>
  <r>
    <s v="00601149"/>
    <s v="Barranca de Metztitlán"/>
    <s v="RB"/>
    <x v="5"/>
    <x v="0"/>
    <x v="15"/>
    <x v="11"/>
    <x v="0"/>
    <x v="0"/>
    <m/>
    <m/>
    <m/>
    <s v="Jul, Ago, Sept"/>
    <m/>
    <s v="Ene, Feb, Mar, Abr"/>
    <s v="Ene, Feb, Mar, Abr"/>
    <m/>
    <s v="Mayo"/>
    <s v="Mayo"/>
    <m/>
    <m/>
    <s v="Todo el año"/>
    <s v="Todo el año"/>
    <s v="Todo el año"/>
    <m/>
    <s v="Todo el año"/>
    <m/>
    <s v="Mar, Abr"/>
    <m/>
    <m/>
    <m/>
    <s v="Todo el año"/>
    <s v="Todo el año"/>
    <s v="Mar, Abr, Mayo"/>
    <s v="Todo el año"/>
    <s v="Todo el año"/>
    <s v="Todo el año"/>
    <m/>
    <m/>
    <s v="Ene, Mar, Abr, Mayo, Dic"/>
  </r>
  <r>
    <s v="00601161"/>
    <s v="Sierra Gorda de Guanajuato"/>
    <s v="RB"/>
    <x v="5"/>
    <x v="0"/>
    <x v="17"/>
    <x v="16"/>
    <x v="0"/>
    <x v="0"/>
    <m/>
    <s v="Jul, Sept"/>
    <s v="Jul, Sept"/>
    <m/>
    <m/>
    <s v="Todo el año"/>
    <s v="Abr, Mayo"/>
    <m/>
    <s v="Feb, Mar, Abr, Mayo, Jun"/>
    <m/>
    <m/>
    <m/>
    <s v="Todo el año"/>
    <s v="Todo el año"/>
    <s v="Ago"/>
    <m/>
    <s v="Todo el año"/>
    <s v="Todo el año"/>
    <s v="Todo el año"/>
    <m/>
    <s v="Dic"/>
    <s v="Todo el año"/>
    <s v="Dic"/>
    <s v="Todo el año"/>
    <s v="Todo el año"/>
    <s v="Todo el año"/>
    <s v="Todo el año"/>
    <m/>
    <s v="Todo el año"/>
    <m/>
    <s v="Mar"/>
  </r>
  <r>
    <s v="00601220"/>
    <s v="Sierra Tecuani"/>
    <s v="RB"/>
    <x v="5"/>
    <x v="5"/>
    <x v="18"/>
    <x v="17"/>
    <x v="0"/>
    <x v="0"/>
    <s v="Ago, Sept, Oct"/>
    <s v="Ago, Sept, Oct"/>
    <s v="Ago, Sept, Oct"/>
    <m/>
    <m/>
    <s v="Mar, Abr"/>
    <m/>
    <m/>
    <s v="Feb, Mar, Abr, Mayo"/>
    <m/>
    <m/>
    <m/>
    <m/>
    <s v="Mayo, Jun"/>
    <s v="Jun"/>
    <m/>
    <m/>
    <m/>
    <m/>
    <m/>
    <m/>
    <s v="Ene, Feb, Mar, Nov, Dic"/>
    <m/>
    <m/>
    <m/>
    <m/>
    <s v="Todo el año"/>
    <m/>
    <s v="Jun, Jul"/>
    <m/>
    <m/>
  </r>
  <r>
    <s v="00603002"/>
    <s v="Iztaccíhuatl-Popocatépetl"/>
    <s v="PN"/>
    <x v="5"/>
    <x v="2"/>
    <x v="10"/>
    <x v="18"/>
    <x v="1"/>
    <x v="5"/>
    <s v="Jul, Ago, Sept, Oct"/>
    <s v="Jun, Jul, Ago, Sept, Oct"/>
    <s v="Jul, Ago, Sept, Oct"/>
    <m/>
    <s v="Ene, Feb, Mar, Nov, Dic"/>
    <s v="Ene, Feb, Mar, Abr, Mayo"/>
    <m/>
    <m/>
    <s v="Ene, Feb, Mar, Abr, Mayo, Jun, Nov, Dic"/>
    <s v="Todo el año"/>
    <m/>
    <m/>
    <s v="Todo el año"/>
    <s v="Todo el año"/>
    <m/>
    <s v="Todo el año"/>
    <s v="Todo el año"/>
    <s v="Todo el año"/>
    <m/>
    <m/>
    <s v="Todo el año"/>
    <s v="Todo el año"/>
    <s v="Todo el año"/>
    <s v="Todo el año"/>
    <m/>
    <s v="Todo el año"/>
    <s v="Todo el año"/>
    <m/>
    <s v="Todo el año"/>
    <m/>
    <s v="Todo el año"/>
  </r>
  <r>
    <s v="00603007"/>
    <s v="Los Mármoles"/>
    <s v="PN"/>
    <x v="5"/>
    <x v="0"/>
    <x v="10"/>
    <x v="18"/>
    <x v="0"/>
    <x v="0"/>
    <m/>
    <m/>
    <m/>
    <m/>
    <s v="Dic"/>
    <s v="Feb, Mar, Abr, Mayo"/>
    <s v="Mayo, Jun"/>
    <m/>
    <s v="Abr, Mayo, Jun"/>
    <s v="Todo el año"/>
    <m/>
    <m/>
    <m/>
    <m/>
    <m/>
    <m/>
    <s v="Todo el año"/>
    <m/>
    <s v="Todo el año"/>
    <m/>
    <s v="Ene, Dic"/>
    <s v="Todo el año"/>
    <m/>
    <m/>
    <m/>
    <m/>
    <m/>
    <m/>
    <s v="Todo el año"/>
    <m/>
    <m/>
  </r>
  <r>
    <s v="00603009"/>
    <s v="Insurgente Miguel Hidalgo y Costilla"/>
    <s v="PN"/>
    <x v="5"/>
    <x v="2"/>
    <x v="0"/>
    <x v="4"/>
    <x v="0"/>
    <x v="0"/>
    <m/>
    <m/>
    <m/>
    <m/>
    <m/>
    <s v="Abr, Mayo, Ago"/>
    <m/>
    <m/>
    <s v="Abr, Mayo"/>
    <s v="Todo el año"/>
    <m/>
    <s v="Ene, Feb, Mar"/>
    <m/>
    <s v="Todo el año"/>
    <m/>
    <s v="Todo el año"/>
    <s v="Todo el año"/>
    <m/>
    <m/>
    <m/>
    <s v="Todo el año"/>
    <s v="Todo el año"/>
    <m/>
    <s v="Todo el año"/>
    <s v="Todo el año"/>
    <s v="Todo el año"/>
    <s v="Todo el año"/>
    <s v="Todo el año"/>
    <s v="Todo el año"/>
    <s v="Todo el año"/>
    <s v="Todo el año"/>
  </r>
  <r>
    <s v="00603011"/>
    <s v="Cumbres del Ajusco"/>
    <s v="PN"/>
    <x v="5"/>
    <x v="0"/>
    <x v="0"/>
    <x v="4"/>
    <x v="1"/>
    <x v="0"/>
    <m/>
    <m/>
    <m/>
    <m/>
    <s v="Ene"/>
    <m/>
    <m/>
    <m/>
    <s v="Mar, Abr, Mayo"/>
    <s v="Todo el año"/>
    <m/>
    <m/>
    <m/>
    <m/>
    <s v="Jul, Ago"/>
    <s v="Todo el año"/>
    <m/>
    <m/>
    <m/>
    <m/>
    <m/>
    <s v="Todo el año"/>
    <s v="Todo el año"/>
    <m/>
    <s v="Todo el año"/>
    <s v="Todo el año"/>
    <s v="Todo el año"/>
    <m/>
    <s v="Todo el año"/>
    <m/>
    <s v="Todo el año"/>
  </r>
  <r>
    <s v="00603013"/>
    <s v="Lagunas de Zempoala"/>
    <s v="PN"/>
    <x v="5"/>
    <x v="2"/>
    <x v="3"/>
    <x v="19"/>
    <x v="0"/>
    <x v="0"/>
    <s v="Sept, Oct, Nov"/>
    <s v="Sept, Oct, Nov"/>
    <s v="Sept, Oct"/>
    <s v="Sept, Oct, Nov"/>
    <m/>
    <s v="Feb, Mar, Abr, Mayo, Jun"/>
    <s v="Abr, Mayo"/>
    <m/>
    <s v="Ene, Feb, Mar, Abr, Mayo, Jun"/>
    <s v="Todo el año"/>
    <m/>
    <m/>
    <s v="Todo el año"/>
    <s v="Todo el año"/>
    <s v="Abr, Mayo, Jun"/>
    <s v="Todo el año"/>
    <s v="Todo el año"/>
    <m/>
    <m/>
    <m/>
    <s v="Todo el año"/>
    <s v="Todo el año"/>
    <s v="Oct, Nov, Dic"/>
    <m/>
    <s v="Ene, Feb"/>
    <s v="Todo el año"/>
    <s v="Todo el año"/>
    <m/>
    <s v="Todo el año"/>
    <m/>
    <s v="Todo el año"/>
  </r>
  <r>
    <s v="00603015"/>
    <s v="El Tepozteco"/>
    <s v="PN"/>
    <x v="5"/>
    <x v="0"/>
    <x v="0"/>
    <x v="4"/>
    <x v="0"/>
    <x v="0"/>
    <m/>
    <m/>
    <m/>
    <m/>
    <m/>
    <s v="Abr, Mayo, Jun, Jul, Ago"/>
    <s v="Mayo, Jun"/>
    <m/>
    <s v="Abr, Mayo, Jun, Jul"/>
    <s v="Todo el año"/>
    <m/>
    <m/>
    <m/>
    <s v="Todo el año"/>
    <s v="Jun, Jul"/>
    <m/>
    <s v="Todo el año"/>
    <m/>
    <s v="Todo el año"/>
    <m/>
    <s v="Ene, Feb, Nov, Dic"/>
    <s v="Todo el año"/>
    <s v="Todo el año"/>
    <m/>
    <s v="Todo el año"/>
    <s v="Todo el año"/>
    <s v="Todo el año"/>
    <s v="Todo el año"/>
    <s v="Todo el año"/>
    <m/>
    <s v="Todo el año"/>
  </r>
  <r>
    <s v="00603016"/>
    <s v="El Tepeyac"/>
    <s v="PN"/>
    <x v="5"/>
    <x v="3"/>
    <x v="0"/>
    <x v="4"/>
    <x v="0"/>
    <x v="0"/>
    <m/>
    <m/>
    <m/>
    <m/>
    <m/>
    <s v="Mar, Abr, Mayo"/>
    <m/>
    <m/>
    <s v="Feb, Mar, Abr, Nov, Dic"/>
    <s v="Abr, Mayo"/>
    <m/>
    <m/>
    <m/>
    <m/>
    <m/>
    <s v="Todo el año"/>
    <s v="Todo el año"/>
    <m/>
    <m/>
    <m/>
    <m/>
    <m/>
    <s v="Todo el año"/>
    <m/>
    <s v="Todo el año"/>
    <m/>
    <s v="Todo el año"/>
    <s v="Todo el año"/>
    <m/>
    <m/>
    <m/>
  </r>
  <r>
    <s v="00603021"/>
    <s v="Molino de Flores Netzahualcóyotl"/>
    <s v="PN"/>
    <x v="5"/>
    <x v="2"/>
    <x v="0"/>
    <x v="0"/>
    <x v="0"/>
    <x v="0"/>
    <m/>
    <m/>
    <m/>
    <s v="Ago, Sept"/>
    <m/>
    <s v="Mar, Abr, Mayo"/>
    <s v="Mar, Abr, Mayo"/>
    <m/>
    <s v="Ene, Feb, Mar, Abr, Mayo"/>
    <m/>
    <m/>
    <m/>
    <s v="Todo el año"/>
    <s v="Todo el año"/>
    <m/>
    <s v="Todo el año"/>
    <s v="Todo el año"/>
    <s v="Todo el año"/>
    <m/>
    <m/>
    <m/>
    <m/>
    <m/>
    <m/>
    <s v="Todo el año"/>
    <m/>
    <s v="Todo el año"/>
    <m/>
    <m/>
    <m/>
    <s v="Todo el año"/>
  </r>
  <r>
    <s v="00603026"/>
    <s v="Los Remedios"/>
    <s v="PN"/>
    <x v="5"/>
    <x v="0"/>
    <x v="0"/>
    <x v="20"/>
    <x v="0"/>
    <x v="1"/>
    <m/>
    <m/>
    <m/>
    <s v="Jul, Ago"/>
    <m/>
    <s v="Mar, Abr, Mayo"/>
    <s v="Mar, Abr, Mayo, Jun"/>
    <m/>
    <s v="Feb, Mar, Abr, Mayo"/>
    <m/>
    <m/>
    <m/>
    <s v="Todo el año"/>
    <s v="Todo el año"/>
    <m/>
    <s v="Todo el año"/>
    <s v="Todo el año"/>
    <m/>
    <m/>
    <m/>
    <m/>
    <m/>
    <m/>
    <m/>
    <s v="Todo el año"/>
    <s v="Todo el año"/>
    <s v="Todo el año"/>
    <s v="Todo el año"/>
    <m/>
    <m/>
    <s v="Todo el año"/>
  </r>
  <r>
    <s v="00603031"/>
    <s v="La Montaña Malinche o Matlalcuéyatl"/>
    <s v="PN"/>
    <x v="5"/>
    <x v="0"/>
    <x v="0"/>
    <x v="4"/>
    <x v="0"/>
    <x v="0"/>
    <m/>
    <m/>
    <m/>
    <m/>
    <s v="Ene, Feb, Mar, Nov, Dic"/>
    <s v="Ene, Feb, Mar, Abr, Mayo, Jun"/>
    <m/>
    <m/>
    <s v="Ene, Feb, Mar, Abr, Mayo, Jun, Dic"/>
    <s v="Todo el año"/>
    <m/>
    <m/>
    <m/>
    <m/>
    <s v="Abr, Mayo"/>
    <s v="Todo el año"/>
    <s v="Todo el año"/>
    <m/>
    <s v="Todo el año"/>
    <m/>
    <s v="Todo el año"/>
    <s v="Todo el año"/>
    <m/>
    <m/>
    <s v="Todo el año"/>
    <s v="Todo el año"/>
    <s v="Todo el año"/>
    <s v="Todo el año"/>
    <s v="Todo el año"/>
    <s v="Todo el año"/>
    <s v="Todo el año"/>
  </r>
  <r>
    <s v="00603036"/>
    <s v="Sacromonte"/>
    <s v="PN"/>
    <x v="5"/>
    <x v="2"/>
    <x v="15"/>
    <x v="4"/>
    <x v="1"/>
    <x v="6"/>
    <m/>
    <m/>
    <m/>
    <m/>
    <m/>
    <s v="Ene, Feb, Mar, Abr, Mayo, Nov, Dic"/>
    <m/>
    <m/>
    <s v="Ene, Feb, Mar, Abr, Mayo"/>
    <s v="Todo el año"/>
    <m/>
    <m/>
    <m/>
    <m/>
    <m/>
    <m/>
    <s v="Todo el año"/>
    <m/>
    <m/>
    <m/>
    <m/>
    <m/>
    <s v="Nov, Dic"/>
    <m/>
    <s v="Todo el año"/>
    <m/>
    <s v="Todo el año"/>
    <s v="Todo el año"/>
    <m/>
    <m/>
    <s v="Todo el año"/>
  </r>
  <r>
    <s v="00603053"/>
    <s v="General Juan Álvarez"/>
    <s v="PN"/>
    <x v="5"/>
    <x v="0"/>
    <x v="0"/>
    <x v="13"/>
    <x v="0"/>
    <x v="0"/>
    <m/>
    <m/>
    <m/>
    <s v="Jul"/>
    <m/>
    <s v="Mayo"/>
    <m/>
    <m/>
    <s v="Jul"/>
    <s v="Mayo"/>
    <m/>
    <m/>
    <m/>
    <m/>
    <s v="Jul"/>
    <m/>
    <m/>
    <s v="Mar, Abr"/>
    <s v="Mar, Abr"/>
    <m/>
    <m/>
    <m/>
    <s v="Jun"/>
    <m/>
    <m/>
    <m/>
    <s v="Abr, Mayo"/>
    <m/>
    <m/>
    <m/>
    <m/>
  </r>
  <r>
    <s v="00603064"/>
    <s v="El Veladero"/>
    <s v="PN"/>
    <x v="5"/>
    <x v="2"/>
    <x v="19"/>
    <x v="21"/>
    <x v="0"/>
    <x v="0"/>
    <s v="Jul, Sept, Oct"/>
    <s v="Jul, Sept, Oct"/>
    <s v="Jul, Sept, Oct"/>
    <m/>
    <m/>
    <s v="Mayo"/>
    <s v="Mayo"/>
    <m/>
    <s v="Ene, Feb, Mar, Abr, Mayo"/>
    <m/>
    <m/>
    <m/>
    <s v="Todo el año"/>
    <m/>
    <s v="Jun"/>
    <s v="Todo el año"/>
    <m/>
    <m/>
    <m/>
    <m/>
    <s v="Todo el año"/>
    <s v="Todo el año"/>
    <s v="Todo el año"/>
    <m/>
    <s v="Ene, Feb, Mar, Abr, Mayo, Jun"/>
    <m/>
    <s v="Todo el año"/>
    <s v="Todo el año"/>
    <s v="Todo el año"/>
    <m/>
    <s v="Todo el año"/>
  </r>
  <r>
    <s v="00603070"/>
    <s v="Tula"/>
    <s v="PN"/>
    <x v="5"/>
    <x v="0"/>
    <x v="0"/>
    <x v="0"/>
    <x v="0"/>
    <x v="0"/>
    <m/>
    <m/>
    <m/>
    <m/>
    <m/>
    <m/>
    <m/>
    <m/>
    <s v="Mar, Abr, Mayo"/>
    <s v="Todo el año"/>
    <m/>
    <m/>
    <m/>
    <m/>
    <m/>
    <s v="Todo el año"/>
    <m/>
    <m/>
    <m/>
    <m/>
    <m/>
    <m/>
    <m/>
    <m/>
    <m/>
    <m/>
    <m/>
    <m/>
    <m/>
    <m/>
    <s v="Mar, Abr, Dic"/>
  </r>
  <r>
    <s v="00603075"/>
    <s v="El Cimatario"/>
    <s v="PN"/>
    <x v="5"/>
    <x v="0"/>
    <x v="0"/>
    <x v="0"/>
    <x v="0"/>
    <x v="0"/>
    <m/>
    <m/>
    <m/>
    <m/>
    <m/>
    <s v="Feb, Mar, Abr, Mayo"/>
    <s v="Feb, Mar, Abr, Mayo"/>
    <m/>
    <m/>
    <s v="Feb, Mar, Abr"/>
    <m/>
    <m/>
    <m/>
    <m/>
    <m/>
    <m/>
    <m/>
    <m/>
    <m/>
    <m/>
    <m/>
    <m/>
    <m/>
    <m/>
    <s v="Todo el año"/>
    <s v="Todo el año"/>
    <m/>
    <s v="Todo el año"/>
    <m/>
    <m/>
    <s v="Mar, Abr, Mayo, Jun"/>
  </r>
  <r>
    <s v="00603193"/>
    <s v="Vicente Guerrero"/>
    <s v="PN"/>
    <x v="5"/>
    <x v="2"/>
    <x v="18"/>
    <x v="0"/>
    <x v="0"/>
    <x v="0"/>
    <s v="Ago, Sept, Oct"/>
    <s v="Ago, Sept, Oct"/>
    <s v="Ago, Sept, Oct"/>
    <s v="Sept, Oct"/>
    <m/>
    <s v="Mar, Abr, Mayo"/>
    <s v="Mar, Abr, Mayo, Jun, Jul, Ago"/>
    <s v="Todo el año"/>
    <s v="Abr, Mayo, Jun, Jul, Ago"/>
    <s v="Todo el año"/>
    <m/>
    <m/>
    <m/>
    <s v="Todo el año"/>
    <m/>
    <m/>
    <s v="Todo el año"/>
    <m/>
    <m/>
    <m/>
    <m/>
    <m/>
    <s v="Todo el año"/>
    <m/>
    <m/>
    <m/>
    <s v="Todo el año"/>
    <m/>
    <m/>
    <m/>
    <s v="Todo el año"/>
  </r>
  <r>
    <s v="00606043"/>
    <s v="Z.P.F.T.C.C. de los ríos Valle de Bravo, Malacatepec, Tilostoc y Temascaltepec"/>
    <s v="APRN"/>
    <x v="5"/>
    <x v="3"/>
    <x v="10"/>
    <x v="4"/>
    <x v="0"/>
    <x v="0"/>
    <m/>
    <m/>
    <m/>
    <m/>
    <m/>
    <s v="Ene, Feb, Mar, Abr, Mayo"/>
    <m/>
    <m/>
    <s v="Ene, Feb, Mar, Abr, Mayo, Jun, Dic"/>
    <s v="Todo el año"/>
    <m/>
    <m/>
    <s v="Todo el año"/>
    <s v="Todo el año"/>
    <s v="Todo el año"/>
    <s v="Todo el año"/>
    <s v="Todo el año"/>
    <m/>
    <s v="Todo el año"/>
    <m/>
    <m/>
    <m/>
    <m/>
    <s v="Todo el año"/>
    <s v="Todo el año"/>
    <s v="Todo el año"/>
    <s v="Todo el año"/>
    <s v="Todo el año"/>
    <s v="Todo el año"/>
    <s v="Todo el año"/>
    <s v="Todo el año"/>
  </r>
  <r>
    <s v="00606185"/>
    <s v="Lago de Texcoco"/>
    <s v="APRN"/>
    <x v="5"/>
    <x v="3"/>
    <x v="0"/>
    <x v="22"/>
    <x v="0"/>
    <x v="1"/>
    <m/>
    <m/>
    <m/>
    <s v="Jun, Jul, Ago, Sept"/>
    <m/>
    <s v="Feb, Mar, Abr"/>
    <s v="Mar, Abr, Mayo, Jun, Jul"/>
    <m/>
    <s v="Feb, Mar, Abr, Mayo, Jun, Jul"/>
    <m/>
    <m/>
    <s v="Todo el año"/>
    <s v="Todo el año"/>
    <s v="Todo el año"/>
    <s v="Abr, Mayo, Jun, Jul"/>
    <s v="Todo el año"/>
    <s v="Todo el año"/>
    <m/>
    <m/>
    <m/>
    <s v="Ene, Feb, Nov, Dic"/>
    <m/>
    <s v="Ene, Feb, Nov, Dic"/>
    <s v="Ene, Feb, Nov, Dic"/>
    <s v="Todo el año"/>
    <s v="Todo el año"/>
    <s v="Todo el año"/>
    <s v="Todo el año"/>
    <s v="Todo el año"/>
    <s v="Todo el año"/>
    <s v="Oct, Nov, Dic"/>
  </r>
  <r>
    <s v="00606187"/>
    <s v="Peña Colorada"/>
    <s v="APRN"/>
    <x v="5"/>
    <x v="0"/>
    <x v="0"/>
    <x v="0"/>
    <x v="0"/>
    <x v="0"/>
    <m/>
    <m/>
    <m/>
    <m/>
    <m/>
    <s v="Ene, Feb, Mar, Abr, Mayo, Jun"/>
    <s v="Feb, Mar, Abr, Mayo"/>
    <m/>
    <s v="Mar, Abr, Mayo"/>
    <s v="Mar, Abr, Mayo"/>
    <m/>
    <m/>
    <m/>
    <m/>
    <m/>
    <m/>
    <s v="Todo el año"/>
    <m/>
    <m/>
    <m/>
    <s v="Ago, Sept, Oct, Nov"/>
    <m/>
    <m/>
    <m/>
    <s v="Todo el año"/>
    <s v="Todo el año"/>
    <m/>
    <s v="Todo el año"/>
    <m/>
    <m/>
    <m/>
  </r>
  <r>
    <s v="00606223"/>
    <s v="Lago Tláhuac-Xico"/>
    <s v="APRN"/>
    <x v="5"/>
    <x v="0"/>
    <x v="0"/>
    <x v="23"/>
    <x v="0"/>
    <x v="1"/>
    <m/>
    <m/>
    <m/>
    <s v="Jul, Ago, Sept, Oct"/>
    <m/>
    <s v="Ene, Feb, Mar, Abr"/>
    <s v="Mar, Abr, Mayo"/>
    <m/>
    <s v="Mar, Abr, Mayo"/>
    <s v="Todo el año"/>
    <m/>
    <m/>
    <s v="Todo el año"/>
    <s v="Todo el año"/>
    <s v="Todo el año"/>
    <s v="Todo el año"/>
    <s v="Todo el año"/>
    <m/>
    <m/>
    <m/>
    <m/>
    <m/>
    <m/>
    <s v="Todo el año"/>
    <s v="Todo el año"/>
    <s v="Todo el año"/>
    <s v="Todo el año"/>
    <s v="Todo el año"/>
    <s v="Todo el año"/>
    <m/>
    <m/>
  </r>
  <r>
    <s v="00607003"/>
    <s v="Nevado de Toluca"/>
    <s v="APFF"/>
    <x v="5"/>
    <x v="2"/>
    <x v="7"/>
    <x v="4"/>
    <x v="0"/>
    <x v="0"/>
    <m/>
    <m/>
    <m/>
    <m/>
    <s v="Ene, Feb, Mar, Nov, Dic"/>
    <s v="Ene, Feb, Mar, Abr"/>
    <m/>
    <m/>
    <s v="Ene, Feb, Mar, Abr, Mayo, Nov, Dic"/>
    <s v="Todo el año"/>
    <m/>
    <m/>
    <m/>
    <s v="Todo el año"/>
    <s v="Jul, Ago, Sept"/>
    <m/>
    <s v="Todo el año"/>
    <m/>
    <m/>
    <m/>
    <s v="Todo el año"/>
    <s v="Todo el año"/>
    <m/>
    <s v="Todo el año"/>
    <s v="Todo el año"/>
    <s v="Todo el año"/>
    <s v="Todo el año"/>
    <m/>
    <s v="Todo el año"/>
    <m/>
    <s v="Todo el año"/>
  </r>
  <r>
    <s v="00607099"/>
    <s v="Corredor Biológico Chichinautzin"/>
    <s v="APFF"/>
    <x v="5"/>
    <x v="6"/>
    <x v="10"/>
    <x v="4"/>
    <x v="0"/>
    <x v="0"/>
    <m/>
    <s v="Ago, Sept, Oct"/>
    <m/>
    <s v="Ago, Sept, Oct"/>
    <s v="Ene, Dic"/>
    <s v="Abr, Mayo, Jun, Dic"/>
    <s v="Abr, Mayo, Jun"/>
    <m/>
    <s v="Ene, Feb, Mar, Abr, Mayo, Jun"/>
    <s v="Todo el año"/>
    <m/>
    <m/>
    <m/>
    <s v="Todo el año"/>
    <s v="Todo el año"/>
    <s v="Todo el año"/>
    <s v="Todo el año"/>
    <m/>
    <m/>
    <m/>
    <s v="Sept, Oct, Nov, Dic"/>
    <s v="Todo el año"/>
    <s v="Todo el año"/>
    <s v="Todo el año"/>
    <s v="Todo el año"/>
    <s v="Todo el año"/>
    <s v="Todo el año"/>
    <s v="Todo el año"/>
    <s v="Todo el año"/>
    <s v="Todo el año"/>
    <s v="Todo el año"/>
  </r>
  <r>
    <s v="00607154"/>
    <s v="Ciénegas del Lerma"/>
    <s v="APFF"/>
    <x v="5"/>
    <x v="2"/>
    <x v="0"/>
    <x v="0"/>
    <x v="0"/>
    <x v="1"/>
    <s v="Sept, Oct, Nov"/>
    <s v="Sept, Oct, Nov"/>
    <s v="Sept, Oct, Nov"/>
    <s v="Ago, Sept"/>
    <s v="Ene, Feb, Dic"/>
    <s v="Mayo, Jun, Jul"/>
    <s v="Abr, Mayo"/>
    <m/>
    <s v="Feb, Mar, Abr, Mayo, Jun"/>
    <m/>
    <m/>
    <s v="Todo el año"/>
    <m/>
    <s v="Todo el año"/>
    <s v="Abr, Mayo, Ago, Sept"/>
    <s v="Todo el año"/>
    <s v="Todo el año"/>
    <m/>
    <m/>
    <m/>
    <s v="Ene, Feb, Ago, Sept, Oct, Nov, Dic"/>
    <m/>
    <s v="Ago, Sept, Oct, Nov"/>
    <s v="Ene, Feb, Abr, Nov, Dic"/>
    <m/>
    <s v="Todo el año"/>
    <m/>
    <s v="Todo el año"/>
    <s v="Todo el año"/>
    <m/>
    <m/>
  </r>
  <r>
    <s v="00607188"/>
    <s v="Hermenegildo Galeana"/>
    <s v="APFF"/>
    <x v="5"/>
    <x v="2"/>
    <x v="18"/>
    <x v="4"/>
    <x v="0"/>
    <x v="0"/>
    <s v="Ago, Sept, Oct"/>
    <s v="Ago, Sept, Oct"/>
    <s v="Ago, Sept, Oct"/>
    <s v="Sept, Oct"/>
    <m/>
    <s v="Mar, Abr, Mayo"/>
    <s v="Abr, Mayo, Jun, Jul"/>
    <m/>
    <s v="Mayo, Jun, Jul"/>
    <m/>
    <m/>
    <m/>
    <m/>
    <m/>
    <m/>
    <s v="Todo el año"/>
    <s v="Todo el año"/>
    <m/>
    <s v="Todo el año"/>
    <m/>
    <s v="Todo el año"/>
    <m/>
    <s v="Todo el año"/>
    <m/>
    <m/>
    <m/>
    <s v="Todo el año"/>
    <m/>
    <m/>
    <m/>
    <s v="Todo el año"/>
  </r>
  <r>
    <s v="00701203"/>
    <s v="Wanha'"/>
    <s v="RB"/>
    <x v="6"/>
    <x v="0"/>
    <x v="0"/>
    <x v="0"/>
    <x v="0"/>
    <x v="0"/>
    <m/>
    <m/>
    <m/>
    <m/>
    <m/>
    <s v="Mar, Abr, Mayo"/>
    <s v="Abr, Mayo"/>
    <m/>
    <s v="Feb, Mar, Abr, Mayo"/>
    <m/>
    <m/>
    <m/>
    <m/>
    <m/>
    <m/>
    <s v="Todo el año"/>
    <s v="Todo el año"/>
    <m/>
    <m/>
    <s v="Todo el año, Oct, Nov, Dic"/>
    <s v="Mar, Abr, Mayo"/>
    <s v="Ene"/>
    <s v="Todo el año"/>
    <s v="Todo el año"/>
    <s v="Ene, Feb"/>
    <m/>
    <m/>
    <m/>
    <s v="Todo el año"/>
    <m/>
    <s v="Mar, Abr"/>
  </r>
  <r>
    <s v="00703014"/>
    <s v="Pico de Orizaba"/>
    <s v="PN"/>
    <x v="6"/>
    <x v="0"/>
    <x v="6"/>
    <x v="24"/>
    <x v="1"/>
    <x v="0"/>
    <s v="Jul, Ago"/>
    <s v="Jul, Ago"/>
    <s v="Jul, Ago"/>
    <m/>
    <s v="Ene, Feb, Dic"/>
    <s v="Ene, Feb, Mar, Abr, Mayo"/>
    <s v="Mar, Abr, Mayo"/>
    <m/>
    <s v="Ene, Feb, Mar, Abr, Mayo, Jun, Dic"/>
    <s v="Todo el año"/>
    <m/>
    <m/>
    <m/>
    <s v="Nov, Dic"/>
    <m/>
    <m/>
    <m/>
    <m/>
    <m/>
    <m/>
    <s v="Todo el año"/>
    <s v="Todo el año"/>
    <m/>
    <m/>
    <m/>
    <s v="Todo el año"/>
    <s v="Todo el año"/>
    <m/>
    <s v="Todo el año"/>
    <m/>
    <s v="Todo el año"/>
  </r>
  <r>
    <s v="00703017"/>
    <s v="Cofre de Perote o Nauhcampatépetl"/>
    <s v="PN"/>
    <x v="6"/>
    <x v="0"/>
    <x v="20"/>
    <x v="18"/>
    <x v="0"/>
    <x v="0"/>
    <s v="Jul, Ago"/>
    <s v="Jul, Ago, Sept"/>
    <s v="Jul, Ago, Sept"/>
    <m/>
    <s v="Ene, Feb, Mar, Abr, Dic"/>
    <s v="Mar, Abr, Mayo"/>
    <s v="Abr, Mayo"/>
    <m/>
    <s v="Ene, Feb, Mar, Abr, Mayo, Dic"/>
    <s v="Todo el año"/>
    <m/>
    <m/>
    <m/>
    <m/>
    <m/>
    <m/>
    <m/>
    <m/>
    <m/>
    <m/>
    <m/>
    <s v="Todo el año"/>
    <s v="Jul, Ago, Sept"/>
    <m/>
    <s v="Todo el año"/>
    <s v="Todo el año"/>
    <s v="Todo el año"/>
    <m/>
    <m/>
    <m/>
    <s v="Todo el año"/>
  </r>
  <r>
    <s v="00703025"/>
    <s v="Cañón del Río Blanco"/>
    <s v="PN"/>
    <x v="6"/>
    <x v="0"/>
    <x v="10"/>
    <x v="4"/>
    <x v="0"/>
    <x v="0"/>
    <m/>
    <m/>
    <m/>
    <s v="Ago, Sept"/>
    <m/>
    <s v="Mar, Abr, Mayo, Jun, Jul"/>
    <s v="Abr, Mayo"/>
    <m/>
    <s v="Ene, Feb, Mar, Abr, Mayo, Jun, Jul"/>
    <s v="Todo el año"/>
    <s v="Todo el año"/>
    <s v="Todo el año"/>
    <s v="Todo el año"/>
    <s v="Todo el año"/>
    <s v="Todo el año"/>
    <s v="Todo el año"/>
    <s v="Todo el año"/>
    <m/>
    <s v="Todo el año"/>
    <m/>
    <s v="Todo el año"/>
    <s v="Todo el año"/>
    <s v="Todo el año"/>
    <m/>
    <s v="Todo el año"/>
    <s v="Todo el año"/>
    <s v="Todo el año"/>
    <s v="Todo el año"/>
    <s v="Todo el año"/>
    <s v="Todo el año"/>
    <s v="Todo el año"/>
  </r>
  <r>
    <s v="00703109"/>
    <s v="Sistema Arrecifal Veracruzano"/>
    <s v="PN"/>
    <x v="6"/>
    <x v="0"/>
    <x v="0"/>
    <x v="0"/>
    <x v="0"/>
    <x v="0"/>
    <s v="Jul, Ago, Sept, Oct, Nov"/>
    <s v="Jul, Ago, Sept, Oct, Nov"/>
    <s v="Jul, Ago, Sept, Oct, Nov"/>
    <m/>
    <m/>
    <m/>
    <s v="Jun, Jul, Ago, Sept"/>
    <s v="Ago, Sept, Oct"/>
    <m/>
    <m/>
    <s v="Todo el año"/>
    <m/>
    <m/>
    <s v="Todo el año"/>
    <m/>
    <s v="Todo el año"/>
    <s v="Todo el año"/>
    <m/>
    <m/>
    <s v="Todo el año"/>
    <m/>
    <m/>
    <m/>
    <m/>
    <m/>
    <m/>
    <m/>
    <m/>
    <m/>
    <m/>
    <s v="Todo el año"/>
  </r>
  <r>
    <s v="00703210"/>
    <s v="Carmen Serdán"/>
    <s v="PN"/>
    <x v="6"/>
    <x v="0"/>
    <x v="21"/>
    <x v="0"/>
    <x v="0"/>
    <x v="0"/>
    <s v="Sept, Oct, Nov"/>
    <s v="Jul, Ago, Sept, Oct, Nov"/>
    <s v="Jul, Ago, Sept, Oct, Nov"/>
    <m/>
    <m/>
    <s v="Mayo, Jun, Jul, Ago"/>
    <s v="Mayo, Jun, Jul, Ago"/>
    <m/>
    <s v="Mar, Abr, Mayo, Jun"/>
    <s v="Todo el año"/>
    <m/>
    <m/>
    <m/>
    <s v="Todo el año"/>
    <s v="Todo el año"/>
    <s v="Todo el año"/>
    <s v="Todo el año"/>
    <m/>
    <m/>
    <s v="Todo el año"/>
    <s v="Todo el año"/>
    <s v="Todo el año"/>
    <s v="Todo el año"/>
    <s v="Todo el año"/>
    <m/>
    <m/>
    <s v="Todo el año"/>
    <m/>
    <m/>
    <m/>
    <s v="Todo el año"/>
  </r>
  <r>
    <s v="00706032"/>
    <s v="Z.P.F.V. la Cuenca Hidrográfica del Río Necaxa"/>
    <s v="APRN"/>
    <x v="6"/>
    <x v="2"/>
    <x v="15"/>
    <x v="4"/>
    <x v="0"/>
    <x v="0"/>
    <s v="Jul, Ago, Sept, Oct"/>
    <s v="Jun, Jul, Ago, Sept, Oct"/>
    <s v="Jun, Jul, Ago, Sept, Oct"/>
    <s v="Jun, Jul, Ago, Sept, Oct"/>
    <s v="Ene, Nov, Dic"/>
    <s v="Mar, Abr, Mayo"/>
    <s v="Abr, Mayo"/>
    <m/>
    <s v="Mar, Abr, Mayo"/>
    <s v="Todo el año"/>
    <s v="Todo el año"/>
    <s v="Todo el año"/>
    <m/>
    <s v="Todo el año"/>
    <s v="Todo el año"/>
    <s v="Todo el año"/>
    <s v="Todo el año"/>
    <m/>
    <s v="Todo el año"/>
    <m/>
    <s v="Todo el año"/>
    <s v="Todo el año"/>
    <s v="Todo el año"/>
    <m/>
    <s v="Todo el año"/>
    <m/>
    <s v="Todo el año"/>
    <m/>
    <m/>
    <m/>
    <s v="Todo el año"/>
  </r>
  <r>
    <s v="00706224"/>
    <s v="Tlachinoltepetl"/>
    <s v="APRN"/>
    <x v="6"/>
    <x v="0"/>
    <x v="10"/>
    <x v="25"/>
    <x v="0"/>
    <x v="0"/>
    <m/>
    <m/>
    <m/>
    <m/>
    <m/>
    <s v="Feb, Mar, Abr, Mayo, Jun"/>
    <s v="Abr, Mayo"/>
    <m/>
    <s v="Mar, Abr, Mayo"/>
    <s v="Todo el año"/>
    <m/>
    <m/>
    <m/>
    <s v="Todo el año"/>
    <s v="Todo el año"/>
    <s v="Todo el año"/>
    <s v="Todo el año"/>
    <m/>
    <m/>
    <m/>
    <s v="Todo el año"/>
    <s v="Todo el año"/>
    <s v="Todo el año"/>
    <m/>
    <s v="Todo el año"/>
    <s v="Todo el año"/>
    <s v="Todo el año"/>
    <m/>
    <s v="Todo el año"/>
    <m/>
    <s v="Todo el año"/>
  </r>
  <r>
    <s v="00706228"/>
    <s v="Kowtahyolo"/>
    <s v="APRN"/>
    <x v="6"/>
    <x v="0"/>
    <x v="22"/>
    <x v="4"/>
    <x v="0"/>
    <x v="0"/>
    <s v="Todo el año, Sept, Oct, Nov, Dic"/>
    <s v="Todo el año, Sept, Oct, Nov, Dic"/>
    <s v="Todo el año, Sept, Oct, Nov, Dic"/>
    <s v="Todo el año, Sept, Oct, Nov, Dic"/>
    <s v="Ene, Feb, Mar, Nov, Dic"/>
    <s v="Ene, Feb, Mar, Abr, Mayo, Jun"/>
    <s v="Ene, Feb, Nov, Dic"/>
    <m/>
    <s v="Ene, Feb, Mar, Abr, Mayo, Jun, Dic"/>
    <s v="Mayo, Jun, Jul"/>
    <s v="Todo el año"/>
    <m/>
    <s v="Todo el año"/>
    <s v="Todo el año"/>
    <s v="Todo el año"/>
    <s v="Todo el año"/>
    <s v="Todo el año"/>
    <s v="Todo el año"/>
    <s v="Todo el año"/>
    <m/>
    <s v="Todo el año"/>
    <s v="Todo el año"/>
    <s v="Todo el año"/>
    <s v="Mar, Abr, Mayo, Jun"/>
    <s v="Todo el año"/>
    <s v="Todo el año"/>
    <s v="Todo el año"/>
    <s v="Todo el año"/>
    <s v="Todo el año"/>
    <s v="Todo el año"/>
    <s v="Todo el año"/>
  </r>
  <r>
    <s v="00707116"/>
    <s v="Laguna de Términos"/>
    <s v="APFF"/>
    <x v="6"/>
    <x v="0"/>
    <x v="0"/>
    <x v="0"/>
    <x v="0"/>
    <x v="0"/>
    <s v="Ago, Sept, Oct, Nov"/>
    <s v="Jul, Ago, Sept, Oct, Nov"/>
    <s v="Jul, Ago, Sept, Oct, Nov"/>
    <s v="Todo el año"/>
    <m/>
    <s v="Feb, Mar, Abr, Mayo"/>
    <s v="Jun, Jul, Ago"/>
    <m/>
    <s v="Ene, Feb, Mar, Abr, Mayo, Jun"/>
    <s v="Todo el año"/>
    <s v="Todo el año"/>
    <s v="Todo el año"/>
    <s v="Todo el año"/>
    <s v="Todo el año"/>
    <s v="Todo el año"/>
    <s v="Todo el año"/>
    <s v="Todo el año"/>
    <m/>
    <m/>
    <s v="Todo el año"/>
    <s v="Todo el año"/>
    <s v="Todo el año"/>
    <s v="Todo el año"/>
    <m/>
    <s v="Todo el año"/>
    <m/>
    <s v="Todo el año"/>
    <s v="Todo el año"/>
    <s v="Todo el año"/>
    <s v="Todo el año"/>
    <s v="Abr, Jul, Ago"/>
  </r>
  <r>
    <s v="00707156"/>
    <s v="Laguna Madre y Delta del Río Bravo"/>
    <s v="APFF"/>
    <x v="6"/>
    <x v="0"/>
    <x v="0"/>
    <x v="4"/>
    <x v="0"/>
    <x v="7"/>
    <s v="Mayo, Jun, Jul"/>
    <s v="Mayo, Jun, Jul"/>
    <s v="Mayo, Jun, Jul"/>
    <s v="Mayo, Jun, Jul"/>
    <m/>
    <s v="Ene, Feb, Mar, Abr"/>
    <s v="Mar, Abr, Mayo, Jun, Jul"/>
    <m/>
    <m/>
    <m/>
    <s v="Todo el año"/>
    <m/>
    <s v="Todo el año"/>
    <s v="Todo el año"/>
    <s v="Todo el año"/>
    <s v="Todo el año"/>
    <s v="Todo el año"/>
    <m/>
    <m/>
    <s v="Todo el año"/>
    <s v="Todo el año"/>
    <m/>
    <m/>
    <m/>
    <s v="N/A"/>
    <s v="Todo el año"/>
    <s v="Todo el año"/>
    <m/>
    <s v="Todo el año"/>
    <m/>
    <s v="Todo el año"/>
  </r>
  <r>
    <s v="00707166"/>
    <s v="Cañón del Usumacinta"/>
    <s v="APFF"/>
    <x v="6"/>
    <x v="0"/>
    <x v="9"/>
    <x v="26"/>
    <x v="0"/>
    <x v="0"/>
    <m/>
    <m/>
    <m/>
    <s v="Oct, Nov"/>
    <m/>
    <s v="Abr, Mayo"/>
    <s v="Abr, Mayo"/>
    <m/>
    <s v="Abr, Mayo, Jun"/>
    <m/>
    <m/>
    <m/>
    <m/>
    <m/>
    <m/>
    <s v="Todo el año"/>
    <s v="Todo el año"/>
    <m/>
    <m/>
    <m/>
    <s v="Todo el año"/>
    <m/>
    <m/>
    <m/>
    <s v="Ene, Feb, Mar"/>
    <m/>
    <m/>
    <m/>
    <s v="Todo el año"/>
    <m/>
    <s v="Mar, Abr, Jul"/>
  </r>
  <r>
    <s v="00707169"/>
    <s v="Sistema Arrecifal Lobos-Tuxpan"/>
    <s v="APFF"/>
    <x v="6"/>
    <x v="0"/>
    <x v="0"/>
    <x v="4"/>
    <x v="0"/>
    <x v="0"/>
    <s v="Todo el año"/>
    <s v="Todo el año"/>
    <m/>
    <m/>
    <m/>
    <s v="Mar, Abr, Mayo, Jun"/>
    <s v="Mar, Abr, Mayo, Jun, Jul, Ago, Sept"/>
    <s v="Mayo, Jun, Jul, Ago, Sept"/>
    <s v="Abr, Mayo, Jun, Jul, Ago"/>
    <s v="N/A"/>
    <s v="Todo el año"/>
    <m/>
    <s v="Todo el año"/>
    <s v="Todo el año"/>
    <s v="Todo el año"/>
    <m/>
    <s v="Todo el año"/>
    <m/>
    <m/>
    <s v="Todo el año"/>
    <m/>
    <m/>
    <m/>
    <s v="Oct, Nov, Dic"/>
    <s v="Todo el año"/>
    <m/>
    <s v="Todo el año"/>
    <m/>
    <m/>
    <m/>
    <m/>
  </r>
  <r>
    <s v="00708080"/>
    <s v="Playa Rancho Nuevo"/>
    <s v="SANT"/>
    <x v="6"/>
    <x v="0"/>
    <x v="0"/>
    <x v="4"/>
    <x v="0"/>
    <x v="0"/>
    <s v="Mayo, Jun, Jul"/>
    <s v="Mayo, Jun, Jul"/>
    <s v="Mayo, Jun, Jul"/>
    <s v="Mayo, Jun, Jul"/>
    <m/>
    <s v="Ene, Feb, Mar, Abr, Mayo"/>
    <s v="Mar, Abr, Mayo, Jun, Jul"/>
    <m/>
    <m/>
    <m/>
    <s v="Todo el año"/>
    <s v="Todo el año"/>
    <s v="Todo el año"/>
    <s v="Todo el año"/>
    <s v="Todo el año"/>
    <s v="Todo el año"/>
    <s v="Todo el año"/>
    <m/>
    <m/>
    <s v="Todo el año"/>
    <s v="Todo el año"/>
    <s v="Todo el año"/>
    <s v="Todo el año"/>
    <s v="Todo el año"/>
    <s v="Todo el año"/>
    <m/>
    <s v="Todo el año"/>
    <s v="Todo el año"/>
    <s v="Todo el año"/>
    <s v="Todo el año"/>
    <s v="Todo el año"/>
  </r>
  <r>
    <s v="00708205"/>
    <s v="Playa Lechuguillas"/>
    <s v="SANT"/>
    <x v="6"/>
    <x v="0"/>
    <x v="0"/>
    <x v="4"/>
    <x v="0"/>
    <x v="0"/>
    <s v="Jun, Jul, Ago, Sept, Oct, Nov"/>
    <s v="Jun, Jul, Ago, Sept, Oct, Nov"/>
    <s v="Jun, Jul, Ago, Sept, Oct, Nov"/>
    <m/>
    <m/>
    <m/>
    <s v="Abr, Mayo, Jun, Jul, Ago, Sept"/>
    <m/>
    <m/>
    <m/>
    <s v="Todo el año"/>
    <m/>
    <m/>
    <m/>
    <m/>
    <s v="Mar"/>
    <m/>
    <m/>
    <m/>
    <m/>
    <m/>
    <m/>
    <m/>
    <m/>
    <m/>
    <m/>
    <m/>
    <m/>
    <m/>
    <m/>
    <s v="Mar, Jul, Ago, Nov, Dic"/>
  </r>
  <r>
    <s v="00708209"/>
    <s v="Playas del Totonacapan"/>
    <s v="SANT"/>
    <x v="6"/>
    <x v="0"/>
    <x v="0"/>
    <x v="4"/>
    <x v="0"/>
    <x v="0"/>
    <s v="Ago, Sept, Oct"/>
    <s v="Jun, Jul, Ago, Sept, Oct"/>
    <s v="Sept, Oct, Nov"/>
    <m/>
    <m/>
    <s v="Abr, Mayo, Jun"/>
    <s v="Abr, Mayo, Jun, Jul, Ago"/>
    <m/>
    <m/>
    <m/>
    <s v="Todo el año"/>
    <m/>
    <m/>
    <s v="Todo el año"/>
    <s v="Todo el año"/>
    <s v="Todo el año"/>
    <s v="Todo el año"/>
    <m/>
    <m/>
    <m/>
    <m/>
    <m/>
    <s v="Todo el año"/>
    <m/>
    <s v="Todo el año"/>
    <m/>
    <s v="Todo el año"/>
    <m/>
    <m/>
    <m/>
    <m/>
  </r>
  <r>
    <s v="00801056"/>
    <s v="Montes Azules"/>
    <s v="RB"/>
    <x v="7"/>
    <x v="0"/>
    <x v="6"/>
    <x v="12"/>
    <x v="0"/>
    <x v="0"/>
    <m/>
    <s v="Jul, Ago, Sept, Oct"/>
    <s v="Jul, Ago, Sept, Oct"/>
    <s v="Jul, Ago, Sept, Oct"/>
    <m/>
    <s v="Abr, Mayo"/>
    <s v="Mar, Abr, Mayo"/>
    <m/>
    <s v="Mar, Abr, Mayo"/>
    <s v="Todo el año"/>
    <m/>
    <m/>
    <s v="Todo el año"/>
    <s v="Todo el año"/>
    <s v="Feb, Mar, Abr"/>
    <s v="Todo el año"/>
    <s v="Todo el año"/>
    <m/>
    <m/>
    <s v="Ene, Feb, Mar, Abr, Mayo"/>
    <s v="Todo el año"/>
    <s v="Todo el año"/>
    <s v="Mar, Abr, Mayo"/>
    <m/>
    <s v="Todo el año"/>
    <s v="Todo el año"/>
    <s v="Todo el año"/>
    <s v="Todo el año"/>
    <s v="Todo el año"/>
    <m/>
    <s v="Todo el año"/>
  </r>
  <r>
    <s v="00801077"/>
    <s v="Selva El Ocote"/>
    <s v="RB"/>
    <x v="7"/>
    <x v="2"/>
    <x v="0"/>
    <x v="4"/>
    <x v="0"/>
    <x v="0"/>
    <m/>
    <s v="Jun, Jul, Ago, Sept, Oct"/>
    <m/>
    <s v="Oct"/>
    <m/>
    <s v="Mar, Abr, Mayo, Jun"/>
    <s v="Mar, Abr, Mayo"/>
    <m/>
    <s v="Feb, Mar, Abr, Mayo"/>
    <m/>
    <m/>
    <m/>
    <m/>
    <s v="Todo el año"/>
    <s v="Todo el año"/>
    <s v="Todo el año"/>
    <s v="Todo el año"/>
    <m/>
    <m/>
    <m/>
    <s v="Todo el año"/>
    <s v="Todo el año"/>
    <s v="Todo el año"/>
    <m/>
    <s v="Todo el año"/>
    <s v="Todo el año"/>
    <s v="Todo el año"/>
    <s v="Todo el año"/>
    <s v="Todo el año"/>
    <m/>
    <s v="Ene, Feb, Mar, Abr, Mayo, Nov, Dic"/>
  </r>
  <r>
    <s v="00801102"/>
    <s v="El Triunfo"/>
    <s v="RB"/>
    <x v="7"/>
    <x v="2"/>
    <x v="23"/>
    <x v="2"/>
    <x v="0"/>
    <x v="3"/>
    <s v="Sept, Oct"/>
    <s v="Sept, Oct"/>
    <s v="Sept, Oct"/>
    <s v="Oct"/>
    <m/>
    <s v="Feb, Mar, Abr, Mayo"/>
    <s v="Feb, Mar, Abr, Mayo"/>
    <m/>
    <s v="Feb, Mar, Abr, Mayo, Jun"/>
    <s v="Feb, Mar, Abr, Mayo"/>
    <m/>
    <m/>
    <s v="Todo el año"/>
    <m/>
    <s v="Mayo, Jun, Jul"/>
    <s v="Todo el año"/>
    <s v="Todo el año"/>
    <s v="Todo el año"/>
    <s v="Todo el año"/>
    <m/>
    <s v="Todo el año"/>
    <s v="Todo el año"/>
    <s v="Todo el año"/>
    <m/>
    <s v="Todo el año"/>
    <m/>
    <s v="Todo el año"/>
    <s v="Todo el año"/>
    <m/>
    <m/>
    <m/>
  </r>
  <r>
    <s v="00801108"/>
    <s v="Lacan-Tun"/>
    <s v="RB"/>
    <x v="7"/>
    <x v="0"/>
    <x v="0"/>
    <x v="0"/>
    <x v="0"/>
    <x v="0"/>
    <m/>
    <s v="Ago, Sept, Oct"/>
    <m/>
    <s v="Ago, Sept"/>
    <m/>
    <m/>
    <s v="Mar, Abr, Mayo"/>
    <m/>
    <s v="Abr, Mayo"/>
    <m/>
    <m/>
    <m/>
    <m/>
    <m/>
    <m/>
    <m/>
    <s v="Todo el año"/>
    <m/>
    <m/>
    <s v="Ene, Feb, Mar, Abr, Mayo"/>
    <s v="Ene, Feb, Mar, Abr, Mayo"/>
    <s v="Feb, Mar"/>
    <s v="Todo el año"/>
    <m/>
    <s v="Feb, Mar, Abr"/>
    <m/>
    <s v="Todo el año"/>
    <m/>
    <m/>
    <m/>
    <m/>
  </r>
  <r>
    <s v="00801122"/>
    <s v="La Encrucijada"/>
    <s v="RB"/>
    <x v="7"/>
    <x v="2"/>
    <x v="0"/>
    <x v="4"/>
    <x v="0"/>
    <x v="0"/>
    <s v="Ago, Sept, Oct, Nov"/>
    <s v="Ago, Sept, Oct, Nov"/>
    <s v="Ago, Sept, Oct, Nov"/>
    <s v="Jul, Ago, Sept, Oct, Nov"/>
    <m/>
    <s v="Mar, Abr"/>
    <s v="Abr, Mayo"/>
    <m/>
    <s v="Ene, Feb, Mar, Abr, Mayo, Dic"/>
    <s v="Todo el año"/>
    <m/>
    <s v="Todo el año"/>
    <s v="Todo el año"/>
    <s v="Todo el año"/>
    <s v="Todo el año"/>
    <s v="Todo el año"/>
    <s v="Todo el año"/>
    <m/>
    <m/>
    <s v="Todo el año"/>
    <s v="Todo el año"/>
    <s v="Todo el año"/>
    <s v="Todo el año"/>
    <m/>
    <s v="Todo el año"/>
    <s v="Todo el año"/>
    <s v="Todo el año"/>
    <s v="Ene, Feb, Mar, Dic"/>
    <s v="Ene, Feb, Mar, Dic"/>
    <m/>
    <s v="Mar, Abr, Dic"/>
  </r>
  <r>
    <s v="00801123"/>
    <s v="La Sepultura"/>
    <s v="RB"/>
    <x v="7"/>
    <x v="2"/>
    <x v="10"/>
    <x v="27"/>
    <x v="0"/>
    <x v="0"/>
    <s v="Sept, Oct"/>
    <s v="Ago, Sept, Oct"/>
    <s v="Sept, Oct, Nov"/>
    <s v="Jul, Ago, Sept, Oct, Nov"/>
    <m/>
    <s v="Ene, Feb, Mar, Abr, Mayo, Jun"/>
    <s v="Feb, Mar, Abr, Mayo, Jun"/>
    <m/>
    <s v="Ene, Feb, Mar, Abr, Mayo, Jun, Dic"/>
    <s v="Feb, Mar, Abr, Mayo, Jun, Jul"/>
    <m/>
    <m/>
    <m/>
    <s v="Abr, Mayo, Ago, Sept, Dic"/>
    <s v="Todo el año"/>
    <s v="Todo el año"/>
    <s v="Todo el año"/>
    <m/>
    <s v="Todo el año"/>
    <m/>
    <s v="Todo el año"/>
    <s v="Todo el año"/>
    <s v="Mayo, Jun"/>
    <m/>
    <s v="Todo el año"/>
    <s v="Todo el año"/>
    <s v="Todo el año"/>
    <s v="Todo el año"/>
    <s v="Todo el año"/>
    <s v="Todo el año"/>
    <s v="Ene, Abr, Mayo, Jul, Ago, Dic"/>
  </r>
  <r>
    <s v="00801155"/>
    <s v="Volcán Tacaná"/>
    <s v="RB"/>
    <x v="7"/>
    <x v="2"/>
    <x v="7"/>
    <x v="0"/>
    <x v="1"/>
    <x v="0"/>
    <s v="Sept"/>
    <s v="Sept"/>
    <s v="Sept"/>
    <s v="Sept"/>
    <m/>
    <m/>
    <s v="Mar, Abr"/>
    <m/>
    <s v="Mar, Abr"/>
    <s v="Todo el año"/>
    <m/>
    <m/>
    <s v="Todo el año"/>
    <s v="Todo el año"/>
    <s v="Feb, Mar, Abr"/>
    <s v="Todo el año"/>
    <m/>
    <m/>
    <s v="Todo el año"/>
    <m/>
    <s v="Todo el año"/>
    <s v="Todo el año"/>
    <s v="Todo el año"/>
    <m/>
    <m/>
    <m/>
    <s v="Todo el año"/>
    <m/>
    <m/>
    <m/>
    <s v="Ene, Mar, Abr, Nov, Dic"/>
  </r>
  <r>
    <s v="00803020"/>
    <s v="Lagunas de Chacahua"/>
    <s v="PN"/>
    <x v="7"/>
    <x v="0"/>
    <x v="0"/>
    <x v="17"/>
    <x v="0"/>
    <x v="0"/>
    <s v="Sept, Oct"/>
    <s v="Ago, Sept, Oct"/>
    <s v="Ago, Sept, Oct"/>
    <s v="Sept, Oct"/>
    <m/>
    <s v="Ene, Feb, Mar, Abr, Mayo, Jun"/>
    <s v="Mar, Abr, Mayo"/>
    <m/>
    <s v="Mar, Abr, Mayo, Jun, Dic"/>
    <m/>
    <m/>
    <m/>
    <m/>
    <s v="Todo el año"/>
    <s v="Todo el año"/>
    <s v="Todo el año"/>
    <s v="Todo el año"/>
    <m/>
    <s v="Todo el año"/>
    <s v="Todo el año"/>
    <s v="Todo el año"/>
    <s v="Todo el año"/>
    <s v="Todo el año"/>
    <m/>
    <s v="Todo el año"/>
    <m/>
    <m/>
    <m/>
    <s v="Todo el año"/>
    <s v="Todo el año"/>
    <s v="Todo el año"/>
  </r>
  <r>
    <s v="00803023"/>
    <s v="Benito Juárez"/>
    <s v="PN"/>
    <x v="7"/>
    <x v="2"/>
    <x v="0"/>
    <x v="20"/>
    <x v="0"/>
    <x v="0"/>
    <s v="Sept, Oct"/>
    <s v="Sept, Oct"/>
    <m/>
    <m/>
    <m/>
    <s v="Mar, Abr, Mayo, Jun, Jul"/>
    <s v="Abr, Mayo, Jun"/>
    <m/>
    <s v="Mar, Abr, Mayo, Jun"/>
    <s v="Mar, Abr, Mayo, Jun"/>
    <m/>
    <m/>
    <m/>
    <s v="Sept"/>
    <m/>
    <s v="Todo el año"/>
    <m/>
    <m/>
    <m/>
    <m/>
    <s v="Todo el año"/>
    <s v="Todo el año"/>
    <s v="Todo el año"/>
    <m/>
    <s v="Todo el año"/>
    <m/>
    <s v="Todo el año"/>
    <s v="Todo el año"/>
    <m/>
    <m/>
    <m/>
  </r>
  <r>
    <s v="00803051"/>
    <s v="Lagunas de Montebello"/>
    <s v="PN"/>
    <x v="7"/>
    <x v="0"/>
    <x v="0"/>
    <x v="4"/>
    <x v="0"/>
    <x v="8"/>
    <m/>
    <s v="Sept, Oct"/>
    <s v="Sept, Oct"/>
    <s v="Sept, Oct"/>
    <m/>
    <s v="Ene, Feb, Mar, Abr, Mayo"/>
    <s v="Ene, Feb, Mar, Abr"/>
    <m/>
    <s v="Feb, Mar, Abr, Mayo"/>
    <s v="Todo el año"/>
    <m/>
    <m/>
    <m/>
    <s v="Todo el año"/>
    <s v="Todo el año"/>
    <s v="Todo el año"/>
    <s v="Todo el año"/>
    <m/>
    <s v="Todo el año"/>
    <s v="Todo el año"/>
    <s v="Todo el año"/>
    <s v="Todo el año"/>
    <m/>
    <m/>
    <m/>
    <s v="Todo el año"/>
    <s v="Todo el año"/>
    <s v="Todo el año"/>
    <s v="Todo el año"/>
    <m/>
    <s v="Mar, Abr"/>
  </r>
  <r>
    <s v="00803066"/>
    <s v="Cañón del Sumidero"/>
    <s v="PN"/>
    <x v="7"/>
    <x v="3"/>
    <x v="24"/>
    <x v="28"/>
    <x v="0"/>
    <x v="0"/>
    <s v="Sept"/>
    <s v="Sept"/>
    <m/>
    <s v="Sept"/>
    <m/>
    <s v="Ene, Feb, Mar, Abr, Mayo"/>
    <s v="Abr, Mayo"/>
    <m/>
    <s v="Ene, Feb, Mar, Abr, Mayo, Nov, Dic"/>
    <s v="Abr, Mayo"/>
    <m/>
    <s v="Todo el año"/>
    <s v="Todo el año"/>
    <s v="Todo el año"/>
    <s v="Todo el año"/>
    <s v="Todo el año"/>
    <s v="Todo el año"/>
    <m/>
    <s v="Todo el año"/>
    <s v="Todo el año"/>
    <s v="Todo el año"/>
    <s v="Todo el año"/>
    <m/>
    <m/>
    <s v="Todo el año"/>
    <s v="Todo el año"/>
    <s v="Todo el año"/>
    <s v="Todo el año"/>
    <s v="Todo el año"/>
    <s v="Todo el año"/>
    <s v="Todo el año"/>
  </r>
  <r>
    <s v="00803071"/>
    <s v="Palenque"/>
    <s v="PN"/>
    <x v="7"/>
    <x v="0"/>
    <x v="0"/>
    <x v="29"/>
    <x v="0"/>
    <x v="0"/>
    <m/>
    <m/>
    <m/>
    <s v="Sept, Oct"/>
    <m/>
    <s v="Mar, Abr, Mayo, Jun"/>
    <s v="Mar, Abr, Mayo"/>
    <m/>
    <s v="Mar, Abr, Mayo"/>
    <m/>
    <m/>
    <m/>
    <m/>
    <s v="Todo el año"/>
    <s v="Todo el año"/>
    <s v="Todo el año"/>
    <s v="Todo el año"/>
    <m/>
    <m/>
    <m/>
    <s v="Todo el año"/>
    <s v="Todo el año"/>
    <s v="Todo el año"/>
    <m/>
    <s v="Abr, Mayo, Jun, Jul, Ago, Sept, Oct, Nov"/>
    <s v="Todo el año"/>
    <s v="Todo el año"/>
    <s v="Todo el año"/>
    <s v="Todo el año"/>
    <m/>
    <s v="Todo el año"/>
  </r>
  <r>
    <s v="00803134"/>
    <s v="Huatulco"/>
    <s v="PN"/>
    <x v="7"/>
    <x v="0"/>
    <x v="0"/>
    <x v="0"/>
    <x v="0"/>
    <x v="0"/>
    <s v="Jun, Jul, Ago, Sept, Oct"/>
    <s v="Jun, Jul, Ago, Sept, Oct"/>
    <s v="Jun, Jul, Ago, Sept, Oct"/>
    <s v="Jun, Jul, Ago, Sept, Oct"/>
    <m/>
    <s v="Feb, Mar, Abr, Mayo"/>
    <s v="Abr, Mayo"/>
    <s v="Jun, Jul, Ago"/>
    <s v="Ene, Feb, Mar, Abr, Mayo, Jun"/>
    <m/>
    <m/>
    <m/>
    <m/>
    <m/>
    <m/>
    <m/>
    <s v="Todo el año"/>
    <m/>
    <m/>
    <s v="Todo el año"/>
    <s v="Todo el año"/>
    <m/>
    <s v="Todo el año"/>
    <m/>
    <s v="Todo el año"/>
    <s v="Todo el año"/>
    <m/>
    <s v="Todo el año"/>
    <m/>
    <m/>
    <s v="Todo el año"/>
  </r>
  <r>
    <s v="00803197"/>
    <s v="Huatulco II"/>
    <s v="PN"/>
    <x v="7"/>
    <x v="0"/>
    <x v="0"/>
    <x v="0"/>
    <x v="0"/>
    <x v="0"/>
    <s v="Mayo, Jun, Jul, Ago, Sept, Oct"/>
    <s v="Mayo, Jun, Jul, Ago, Sept, Oct"/>
    <s v="Mayo, Jun, Jul, Ago, Sept, Oct"/>
    <m/>
    <m/>
    <s v="Mar, Abr, Mayo"/>
    <s v="Mar, Abr, Mayo"/>
    <m/>
    <s v="Ene, Feb, Mar, Abr, Mayo, Jun"/>
    <m/>
    <m/>
    <m/>
    <m/>
    <m/>
    <m/>
    <m/>
    <m/>
    <m/>
    <m/>
    <m/>
    <s v="Todo el año"/>
    <s v="Todo el año"/>
    <s v="Todo el año"/>
    <m/>
    <s v="Todo el año"/>
    <s v="Todo el año"/>
    <m/>
    <s v="Todo el año"/>
    <m/>
    <m/>
    <s v="Todo el año"/>
  </r>
  <r>
    <s v="00803199"/>
    <s v="Ricardo Flores Magón"/>
    <s v="PN"/>
    <x v="7"/>
    <x v="2"/>
    <x v="0"/>
    <x v="0"/>
    <x v="0"/>
    <x v="0"/>
    <s v="Mayo, Jun, Jul, Ago, Sept, Oct"/>
    <s v="Mayo, Jun, Jul, Ago, Sept, Oct"/>
    <s v="Mayo, Jun, Jul, Ago, Sept, Oct"/>
    <m/>
    <m/>
    <s v="Abr, Mayo"/>
    <s v="Abr, Mayo"/>
    <m/>
    <s v="Ene, Feb, Mar, Abr, Mayo, Jun"/>
    <m/>
    <m/>
    <m/>
    <m/>
    <m/>
    <m/>
    <m/>
    <m/>
    <m/>
    <s v="Todo el año"/>
    <m/>
    <s v="Todo el año"/>
    <s v="Todo el año"/>
    <s v="Todo el año"/>
    <m/>
    <s v="Todo el año"/>
    <s v="Todo el año"/>
    <m/>
    <s v="Todo el año"/>
    <m/>
    <m/>
    <s v="Todo el año"/>
  </r>
  <r>
    <s v="00803226"/>
    <s v="Tangolunda"/>
    <s v="PN"/>
    <x v="7"/>
    <x v="2"/>
    <x v="0"/>
    <x v="0"/>
    <x v="0"/>
    <x v="0"/>
    <s v="Mayo, Jun, Jul, Ago, Sept, Oct"/>
    <s v="Mayo, Jun, Jul, Ago, Sept, Oct"/>
    <s v="Mayo, Jun, Jul, Ago, Sept, Oct"/>
    <m/>
    <m/>
    <s v="Mar, Abr, Mayo"/>
    <s v="Abr, Mayo"/>
    <m/>
    <s v="Ene, Feb, Mar, Abr, Mayo, Jun"/>
    <m/>
    <m/>
    <m/>
    <m/>
    <m/>
    <m/>
    <m/>
    <s v="Todo el año"/>
    <m/>
    <m/>
    <m/>
    <s v="Todo el año"/>
    <s v="Todo el año"/>
    <s v="Todo el año"/>
    <m/>
    <s v="Todo el año"/>
    <m/>
    <m/>
    <m/>
    <m/>
    <m/>
    <m/>
  </r>
  <r>
    <s v="00804105"/>
    <s v="Bonampak"/>
    <s v="MN"/>
    <x v="7"/>
    <x v="0"/>
    <x v="0"/>
    <x v="0"/>
    <x v="0"/>
    <x v="0"/>
    <m/>
    <s v="Jun, Jul, Ago"/>
    <m/>
    <m/>
    <m/>
    <m/>
    <m/>
    <m/>
    <m/>
    <m/>
    <m/>
    <m/>
    <m/>
    <m/>
    <m/>
    <m/>
    <m/>
    <m/>
    <m/>
    <m/>
    <s v="Feb, Mar, Abr, Mayo"/>
    <s v="Feb, Mar, Abr, Mayo"/>
    <m/>
    <m/>
    <m/>
    <m/>
    <s v="Todo el año"/>
    <m/>
    <m/>
    <m/>
    <s v="Todo el año"/>
  </r>
  <r>
    <s v="00804107"/>
    <s v="Yaxchilán"/>
    <s v="MN"/>
    <x v="7"/>
    <x v="0"/>
    <x v="0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0804140"/>
    <s v="Yagul"/>
    <s v="MN"/>
    <x v="7"/>
    <x v="0"/>
    <x v="25"/>
    <x v="30"/>
    <x v="0"/>
    <x v="0"/>
    <s v="Sept"/>
    <m/>
    <m/>
    <m/>
    <m/>
    <s v="Mar, Abr, Mayo, Jun"/>
    <s v="Abr, Mayo, Jun"/>
    <m/>
    <s v="Todo el año"/>
    <s v="Mar, Abr, Mayo"/>
    <m/>
    <m/>
    <m/>
    <s v="Todo el año"/>
    <s v="Todo el año"/>
    <s v="Todo el año"/>
    <m/>
    <m/>
    <m/>
    <m/>
    <s v="Todo el año"/>
    <s v="Todo el año"/>
    <s v="Todo el año"/>
    <m/>
    <s v="Todo el año"/>
    <s v="Todo el año"/>
    <s v="Todo el año"/>
    <s v="Todo el año"/>
    <s v="Todo el año"/>
    <m/>
    <s v="Todo el año"/>
  </r>
  <r>
    <s v="00806058"/>
    <s v="Z.P.F. en los terrenos que se encuentran en los mpios. de La Concordia, Ángel Albino Corzo, Villa Flores y Jiquipilas"/>
    <s v="APRN"/>
    <x v="7"/>
    <x v="2"/>
    <x v="8"/>
    <x v="11"/>
    <x v="0"/>
    <x v="2"/>
    <s v="Jul, Ago, Sept"/>
    <s v="Jul, Ago, Sept"/>
    <s v="Jul, Ago, Sept"/>
    <s v="Jun, Jul, Ago"/>
    <m/>
    <s v="Ene, Feb, Mar, Abr, Mayo"/>
    <s v="Ene, Feb, Mar, Abr, Mayo"/>
    <m/>
    <s v="Ene, Feb, Mar, Abr, Mayo, Jun"/>
    <s v="Ene, Feb, Mar, Abr"/>
    <m/>
    <m/>
    <s v="Todo el año"/>
    <s v="Todo el año"/>
    <s v="Jun, Jul, Ago, Sept, Oct, Nov"/>
    <m/>
    <s v="Todo el año"/>
    <m/>
    <m/>
    <m/>
    <s v="Feb, Mar, Abr, Mayo"/>
    <s v="Todo el año"/>
    <s v="Todo el año"/>
    <m/>
    <s v="Abr, Mayo, Jun"/>
    <s v="Todo el año"/>
    <s v="Todo el año"/>
    <s v="Todo el año"/>
    <s v="Todo el año"/>
    <s v="Todo el año"/>
    <m/>
  </r>
  <r>
    <s v="00806232"/>
    <s v="Z.P.F.V. los terrenos forestales de Villa Allende"/>
    <s v="APRN"/>
    <x v="7"/>
    <x v="2"/>
    <x v="7"/>
    <x v="0"/>
    <x v="0"/>
    <x v="0"/>
    <m/>
    <s v="Jun, Jul, Ago, Sept"/>
    <s v="Jun, Jul, Ago, Sept"/>
    <m/>
    <m/>
    <s v="Ene, Feb, Mar, Abr, Mayo"/>
    <s v="Abr, Mayo"/>
    <m/>
    <s v="Feb, Mar, Abr, Mayo"/>
    <m/>
    <m/>
    <m/>
    <m/>
    <m/>
    <s v="Mar, Abr, Mayo"/>
    <m/>
    <m/>
    <m/>
    <s v="Todo el año"/>
    <m/>
    <s v="Todo el año"/>
    <s v="Todo el año"/>
    <s v="Todo el año"/>
    <m/>
    <s v="Todo el año"/>
    <m/>
    <s v="Todo el año"/>
    <m/>
    <s v="Todo el año"/>
    <s v="Todo el año"/>
    <m/>
  </r>
  <r>
    <s v="00807062"/>
    <s v="Cascada de Agua Azul"/>
    <s v="APFF"/>
    <x v="7"/>
    <x v="0"/>
    <x v="18"/>
    <x v="29"/>
    <x v="0"/>
    <x v="0"/>
    <m/>
    <m/>
    <m/>
    <s v="Ago, Sept, Oct, Nov"/>
    <m/>
    <s v="Mar, Abr, Mayo"/>
    <s v="Mar, Abr, Mayo, Jun"/>
    <m/>
    <s v="Mar, Abr, Mayo, Jun"/>
    <m/>
    <m/>
    <m/>
    <s v="Todo el año"/>
    <s v="Todo el año"/>
    <s v="Todo el año"/>
    <s v="Todo el año"/>
    <s v="Todo el año"/>
    <m/>
    <m/>
    <m/>
    <s v="Todo el año"/>
    <s v="Todo el año"/>
    <s v="Todo el año"/>
    <m/>
    <s v="Mayo, Jun, Jul, Ago, Sept, Oct"/>
    <s v="Todo el año"/>
    <s v="Todo el año"/>
    <s v="Todo el año"/>
    <s v="Todo el año"/>
    <m/>
    <s v="Todo el año"/>
  </r>
  <r>
    <s v="00807106"/>
    <s v="Chan-Kin"/>
    <s v="APFF"/>
    <x v="7"/>
    <x v="0"/>
    <x v="0"/>
    <x v="0"/>
    <x v="0"/>
    <x v="0"/>
    <m/>
    <s v="Jun, Jul, Ago, Sept"/>
    <m/>
    <m/>
    <m/>
    <m/>
    <m/>
    <m/>
    <s v="Mar, Abr, Mayo"/>
    <m/>
    <m/>
    <m/>
    <m/>
    <m/>
    <s v="Ene, Feb, Mar"/>
    <m/>
    <m/>
    <m/>
    <m/>
    <s v="Feb, Mar, Abr"/>
    <s v="Feb, Mar, Abr"/>
    <s v="Feb, Mar, Abr"/>
    <m/>
    <m/>
    <s v="Feb, Mar, Abr, Mayo"/>
    <m/>
    <s v="Todo el año"/>
    <m/>
    <m/>
    <m/>
    <m/>
  </r>
  <r>
    <s v="00807136"/>
    <s v="Nahá"/>
    <s v="APFF"/>
    <x v="7"/>
    <x v="0"/>
    <x v="0"/>
    <x v="0"/>
    <x v="0"/>
    <x v="0"/>
    <m/>
    <s v="Jun, Jul, Ago"/>
    <m/>
    <m/>
    <m/>
    <m/>
    <m/>
    <m/>
    <m/>
    <s v="Todo el año"/>
    <m/>
    <m/>
    <m/>
    <m/>
    <s v="Mar, Abr, Mayo"/>
    <s v="Todo el año"/>
    <s v="Todo el año"/>
    <m/>
    <s v="Feb, Mar, Abr"/>
    <s v="Feb, Mar, Abr, Mayo"/>
    <s v="Feb, Mar, Abr, Mayo"/>
    <s v="Feb, Mar, Abr"/>
    <m/>
    <m/>
    <m/>
    <m/>
    <m/>
    <m/>
    <m/>
    <m/>
    <s v="Feb, Mar, Abr, Mayo"/>
  </r>
  <r>
    <s v="00807137"/>
    <s v="Metzabok"/>
    <s v="APFF"/>
    <x v="7"/>
    <x v="0"/>
    <x v="0"/>
    <x v="0"/>
    <x v="0"/>
    <x v="0"/>
    <m/>
    <s v="Jul, Ago, Sept"/>
    <m/>
    <m/>
    <m/>
    <m/>
    <m/>
    <m/>
    <s v="Mar, Abr, Mayo"/>
    <m/>
    <m/>
    <m/>
    <m/>
    <m/>
    <s v="Feb, Mar, Abr"/>
    <s v="Todo el año"/>
    <s v="Todo el año"/>
    <m/>
    <s v="Mar, Abr, Mayo"/>
    <s v="Feb, Mar, Abr, Mayo"/>
    <s v="Feb, Mar, Abr, Mayo"/>
    <m/>
    <m/>
    <m/>
    <m/>
    <m/>
    <m/>
    <m/>
    <m/>
    <m/>
    <s v="Todo el año"/>
  </r>
  <r>
    <s v="00807167"/>
    <s v="Boquerón de Tonalá"/>
    <s v="APFF"/>
    <x v="7"/>
    <x v="0"/>
    <x v="25"/>
    <x v="20"/>
    <x v="0"/>
    <x v="0"/>
    <s v="Oct"/>
    <m/>
    <m/>
    <m/>
    <m/>
    <s v="Feb, Mar, Abr, Mayo, Jun"/>
    <s v="Mar, Abr, Mayo, Jun"/>
    <m/>
    <s v="Todo el año"/>
    <s v="Todo el año"/>
    <m/>
    <m/>
    <s v="Todo el año"/>
    <s v="Todo el año"/>
    <m/>
    <s v="Todo el año"/>
    <m/>
    <m/>
    <m/>
    <m/>
    <s v="Todo el año"/>
    <s v="Todo el año"/>
    <s v="Todo el año"/>
    <m/>
    <s v="Sin dato"/>
    <m/>
    <s v="Todo el año"/>
    <s v="Todo el año"/>
    <s v="Todo el año"/>
    <m/>
    <s v="Todo el año"/>
  </r>
  <r>
    <s v="00807196"/>
    <s v="Bajos de Coyula"/>
    <s v="APFF"/>
    <x v="7"/>
    <x v="2"/>
    <x v="0"/>
    <x v="0"/>
    <x v="0"/>
    <x v="0"/>
    <s v="Mayo, Jun, Jul, Ago, Sept, Oct"/>
    <s v="Mayo, Jun, Jul, Ago, Sept, Oct"/>
    <s v="Mayo, Jun, Jul, Ago, Sept, Oct"/>
    <m/>
    <m/>
    <s v="Abr, Mayo"/>
    <s v="Abr, Mayo"/>
    <m/>
    <s v="Ene, Feb, Mar, Abr, Mayo, Jun"/>
    <m/>
    <m/>
    <m/>
    <m/>
    <m/>
    <s v="Todo el año"/>
    <s v="Todo el año"/>
    <m/>
    <m/>
    <m/>
    <m/>
    <s v="Todo el año"/>
    <s v="Todo el año"/>
    <s v="Todo el año"/>
    <m/>
    <s v="Todo el año"/>
    <s v="Todo el año"/>
    <m/>
    <s v="Todo el año"/>
    <s v="Todo el año"/>
    <s v="Todo el año"/>
    <s v="Todo el año"/>
  </r>
  <r>
    <s v="00807230"/>
    <s v="Bajos de Coyula II"/>
    <s v="APFF"/>
    <x v="7"/>
    <x v="2"/>
    <x v="0"/>
    <x v="0"/>
    <x v="0"/>
    <x v="0"/>
    <s v="Mayo, Jun, Jul, Ago, Sept, Oct"/>
    <s v="Mayo, Jun, Jul, Ago, Sept, Oct"/>
    <s v="Mayo, Jun, Jul, Ago, Sept, Oct"/>
    <m/>
    <m/>
    <m/>
    <s v="Abr, Mayo"/>
    <m/>
    <s v="Ene, Feb, Mar, Abr, Mayo, Jun"/>
    <m/>
    <m/>
    <m/>
    <m/>
    <m/>
    <s v="Todo el año"/>
    <s v="Todo el año"/>
    <m/>
    <m/>
    <m/>
    <m/>
    <s v="Todo el año"/>
    <s v="Todo el año"/>
    <s v="Todo el año"/>
    <m/>
    <s v="Todo el año"/>
    <s v="Todo el año"/>
    <m/>
    <s v="Todo el año"/>
    <s v="Todo el año"/>
    <s v="Todo el año"/>
    <s v="Todo el año"/>
  </r>
  <r>
    <s v="00808084"/>
    <s v="Playa Chacahua"/>
    <s v="SANT"/>
    <x v="7"/>
    <x v="2"/>
    <x v="0"/>
    <x v="31"/>
    <x v="0"/>
    <x v="0"/>
    <s v="Jul, Ago, Sept, Oct"/>
    <s v="Jul, Ago, Sept, Oct"/>
    <s v="Jul, Ago, Sept, Oct"/>
    <s v="Jul, Ago, Sept, Oct"/>
    <m/>
    <s v="Ene, Feb, Mar, Abr, Mayo, Jun"/>
    <s v="Mar, Abr, Mayo"/>
    <m/>
    <s v="Todo el año"/>
    <m/>
    <m/>
    <m/>
    <m/>
    <s v="Todo el año"/>
    <s v="Todo el año"/>
    <s v="Todo el año"/>
    <s v="Todo el año"/>
    <m/>
    <m/>
    <m/>
    <s v="Todo el año"/>
    <s v="Todo el año"/>
    <s v="Todo el año"/>
    <m/>
    <s v="Todo el año"/>
    <s v="Todo el año"/>
    <m/>
    <s v="Todo el año"/>
    <s v="Todo el año"/>
    <m/>
    <s v="Todo el año"/>
  </r>
  <r>
    <s v="00808086"/>
    <s v="Playa Tierra Colorada"/>
    <s v="SANT"/>
    <x v="7"/>
    <x v="2"/>
    <x v="26"/>
    <x v="32"/>
    <x v="0"/>
    <x v="0"/>
    <s v="Mayo, Jun, Jul, Ago, Sept, Oct, Nov"/>
    <s v="Mayo, Jun, Jul, Ago, Sept, Oct, Nov"/>
    <s v="Mayo, Jun, Jul, Ago, Sept, Oct, Nov"/>
    <s v="Ago, Sept"/>
    <m/>
    <s v="Abr, Mayo, Jun, Jul"/>
    <s v="Abr, Mayo, Jun, Jul"/>
    <m/>
    <m/>
    <m/>
    <m/>
    <s v="Ago, Sept"/>
    <s v="Todo el año"/>
    <s v="Todo el año"/>
    <s v="Todo el año"/>
    <s v="Todo el año"/>
    <s v="Nov, Dic"/>
    <m/>
    <m/>
    <s v="Todo el año"/>
    <s v="Todo el año"/>
    <s v="Todo el año"/>
    <s v="Todo el año"/>
    <s v="Mayo"/>
    <m/>
    <m/>
    <s v="Todo el año"/>
    <m/>
    <s v="Todo el año"/>
    <m/>
    <s v="Todo el año"/>
  </r>
  <r>
    <s v="00808094"/>
    <s v="Playa Puerto Arista"/>
    <s v="SANT"/>
    <x v="7"/>
    <x v="2"/>
    <x v="27"/>
    <x v="0"/>
    <x v="0"/>
    <x v="0"/>
    <s v="Ago, Sept"/>
    <s v="Jul, Ago, Sept, Oct"/>
    <s v="Jul, Ago, Sept, Oct"/>
    <m/>
    <m/>
    <m/>
    <m/>
    <m/>
    <m/>
    <m/>
    <m/>
    <m/>
    <m/>
    <m/>
    <m/>
    <m/>
    <s v="Todo el año"/>
    <m/>
    <m/>
    <s v="Todo el año"/>
    <m/>
    <m/>
    <s v="Ago, Sept, Oct, Nov"/>
    <m/>
    <s v="Todo el año"/>
    <m/>
    <s v="Todo el año"/>
    <s v="Todo el año"/>
    <m/>
    <m/>
    <s v="Mar, Abr, Dic"/>
  </r>
  <r>
    <s v="00808095"/>
    <s v="Playa Escobilla"/>
    <s v="SANT"/>
    <x v="7"/>
    <x v="2"/>
    <x v="0"/>
    <x v="4"/>
    <x v="0"/>
    <x v="0"/>
    <s v="Jun, Jul, Ago, Sept, Oct, Nov"/>
    <s v="Jul, Ago, Sept, Oct"/>
    <s v="Jul, Ago, Sept, Oct"/>
    <s v="Jul, Ago, Sept"/>
    <m/>
    <s v="Ene, Feb"/>
    <s v="Todo el año"/>
    <m/>
    <m/>
    <m/>
    <m/>
    <s v="Todo el año"/>
    <m/>
    <s v="Todo el año"/>
    <s v="Todo el año"/>
    <s v="Todo el año"/>
    <s v="Todo el año"/>
    <m/>
    <m/>
    <s v="Todo el año"/>
    <s v="Todo el año"/>
    <s v="Todo el año"/>
    <s v="Todo el año"/>
    <s v="Mar, Abr, Mayo, Jun, Jul, Ago, Sept, Oct"/>
    <s v="Todo el año"/>
    <s v="Todo el año"/>
    <s v="Todo el año"/>
    <s v="Todo el año"/>
    <s v="Todo el año"/>
    <s v="Todo el año"/>
    <s v="Todo el año"/>
  </r>
  <r>
    <s v="00808206"/>
    <s v="Barra de la Cruz-Playa Grande"/>
    <s v="SANT"/>
    <x v="7"/>
    <x v="2"/>
    <x v="25"/>
    <x v="33"/>
    <x v="0"/>
    <x v="0"/>
    <s v="Mayo, Jun, Jul, Ago, Sept, Oct, Nov"/>
    <s v="Mayo, Jun, Jul, Ago, Sept, Oct, Nov"/>
    <s v="Mayo, Jun, Jul, Ago, Sept, Oct, Nov"/>
    <s v="Jul, Ago, Sept, Oct"/>
    <m/>
    <m/>
    <s v="Mar, Abr, Mayo"/>
    <m/>
    <m/>
    <m/>
    <s v="Todo el año"/>
    <m/>
    <s v="Jul, Ago, Sept"/>
    <m/>
    <s v="Todo el año"/>
    <s v="Todo el año"/>
    <m/>
    <m/>
    <m/>
    <s v="Todo el año"/>
    <s v="Todo el año"/>
    <m/>
    <s v="Todo el año"/>
    <m/>
    <s v="Todo el año"/>
    <m/>
    <s v="Todo el año"/>
    <m/>
    <m/>
    <s v="Todo el año"/>
    <s v="Ene, Abr, Mayo, Jul, Ago, Sept, Oct, Nov, Dic"/>
  </r>
  <r>
    <s v="00808208"/>
    <s v="Playa Morro Ayuta"/>
    <s v="SANT"/>
    <x v="7"/>
    <x v="2"/>
    <x v="0"/>
    <x v="4"/>
    <x v="0"/>
    <x v="0"/>
    <s v="Mayo, Jun, Jul, Ago, Sept, Oct"/>
    <s v="Mayo, Jun, Jul, Ago, Sept, Oct"/>
    <s v="Mayo, Jun, Jul, Ago, Sept, Oct"/>
    <s v="Mayo, Jun, Jul, Ago, Sept, Oct"/>
    <m/>
    <s v="Todo el año"/>
    <s v="Todo el año"/>
    <m/>
    <s v="Todo el año"/>
    <m/>
    <s v="Todo el año"/>
    <m/>
    <m/>
    <m/>
    <s v="Todo el año"/>
    <s v="Todo el año"/>
    <s v="Todo el año"/>
    <m/>
    <m/>
    <s v="Todo el año"/>
    <s v="Todo el año"/>
    <m/>
    <s v="Todo el año"/>
    <s v="Todo el año"/>
    <s v="Todo el año"/>
    <s v="Todo el año"/>
    <s v="Todo el año"/>
    <s v="Todo el año"/>
    <m/>
    <s v="Todo el año"/>
    <s v="Todo el año"/>
  </r>
  <r>
    <s v="00808215"/>
    <s v="Playa Cahuitán"/>
    <s v="SANT"/>
    <x v="7"/>
    <x v="6"/>
    <x v="0"/>
    <x v="27"/>
    <x v="0"/>
    <x v="0"/>
    <s v="Sept, Oct"/>
    <s v="Ago, Sept, Oct"/>
    <s v="Sept, Oct"/>
    <s v="Sept, Oct"/>
    <m/>
    <s v="Mar, Abr, Mayo"/>
    <s v="Mar, Abr, Mayo"/>
    <m/>
    <s v="Abr, Mayo"/>
    <m/>
    <m/>
    <s v="Jul"/>
    <m/>
    <s v="Mayo, Jun, Jul, Ago"/>
    <s v="Mayo, Jun"/>
    <s v="Mayo, Jun, Jul, Ago"/>
    <m/>
    <m/>
    <m/>
    <m/>
    <m/>
    <m/>
    <s v="Todo el año"/>
    <m/>
    <m/>
    <m/>
    <m/>
    <m/>
    <m/>
    <m/>
    <s v="Ene, Mar"/>
  </r>
  <r>
    <s v="00901078"/>
    <s v="Sian Ka'an"/>
    <s v="RB"/>
    <x v="8"/>
    <x v="0"/>
    <x v="0"/>
    <x v="4"/>
    <x v="0"/>
    <x v="0"/>
    <s v="Jun, Jul, Ago, Sept, Oct"/>
    <s v="Jun, Jul, Ago, Sept, Oct"/>
    <s v="Jun, Jul, Ago, Sept, Oct"/>
    <s v="Mayo, Jun, Jul, Ago, Sept, Oct"/>
    <m/>
    <s v="Mar, Abr"/>
    <s v="Mar, Abr"/>
    <s v="Todo el año"/>
    <s v="Mar, Abr, Mayo, Jun, Jul"/>
    <s v="Todo el año"/>
    <m/>
    <m/>
    <m/>
    <m/>
    <m/>
    <s v="Todo el año"/>
    <s v="Todo el año"/>
    <m/>
    <m/>
    <s v="Todo el año"/>
    <s v="Todo el año"/>
    <s v="Todo el año"/>
    <s v="Todo el año"/>
    <m/>
    <s v="Todo el año"/>
    <m/>
    <s v="Todo el año"/>
    <s v="Todo el año"/>
    <m/>
    <m/>
    <s v="Todo el año"/>
  </r>
  <r>
    <s v="00901101"/>
    <s v="Calakmul"/>
    <s v="RB"/>
    <x v="8"/>
    <x v="0"/>
    <x v="0"/>
    <x v="0"/>
    <x v="0"/>
    <x v="0"/>
    <s v="Abr, Mayo, Jun, Jul"/>
    <s v="Abr, Mayo, Jun, Jul"/>
    <s v="Abr, Mayo, Jun, Jul"/>
    <s v="Abr, Mayo, Jun, Jul"/>
    <m/>
    <s v="Todo el año"/>
    <s v="Todo el año"/>
    <m/>
    <s v="Ene, Feb, Mar, Abr, Mayo, Jun"/>
    <s v="Todo el año"/>
    <m/>
    <m/>
    <m/>
    <s v="Todo el año"/>
    <s v="Todo el año"/>
    <m/>
    <s v="Todo el año"/>
    <m/>
    <s v="Todo el año"/>
    <m/>
    <s v="Todo el año"/>
    <s v="Todo el año"/>
    <s v="Todo el año"/>
    <s v="Todo el año"/>
    <s v="Ene, Feb, Mar, Abr, Mayo"/>
    <s v="Todo el año"/>
    <m/>
    <m/>
    <s v="Todo el año"/>
    <m/>
    <s v="Todo el año"/>
  </r>
  <r>
    <s v="00901126"/>
    <s v="Banco Chinchorro"/>
    <s v="RB"/>
    <x v="8"/>
    <x v="0"/>
    <x v="0"/>
    <x v="4"/>
    <x v="0"/>
    <x v="0"/>
    <s v="Mayo, Jun, Jul, Ago, Sept, Oct, Nov"/>
    <s v="Mayo, Jun, Jul, Ago, Sept, Oct, Nov"/>
    <s v="Mayo, Jun, Jul, Ago, Sept, Oct, Nov"/>
    <s v="Mayo, Jun, Jul, Ago, Sept, Oct, Nov"/>
    <m/>
    <s v="Feb, Mar, Abr, Mayo, Jun, Jul, Ago, Sept"/>
    <s v="Feb, Mar, Abr, Mayo, Jun, Jul, Ago, Sept"/>
    <s v="Feb, Mar, Abr, Mayo, Jun, Jul, Ago, Sept, Oct"/>
    <m/>
    <m/>
    <s v="Todo el año"/>
    <m/>
    <m/>
    <s v="Todo el año"/>
    <m/>
    <s v="Todo el año"/>
    <s v="Todo el año"/>
    <m/>
    <m/>
    <s v="Todo el año"/>
    <m/>
    <m/>
    <s v="Todo el año"/>
    <m/>
    <m/>
    <m/>
    <s v="Todo el año"/>
    <m/>
    <m/>
    <m/>
    <m/>
  </r>
  <r>
    <s v="00901132"/>
    <s v="Arrecifes de Sian Ka'an"/>
    <s v="RB"/>
    <x v="8"/>
    <x v="0"/>
    <x v="0"/>
    <x v="4"/>
    <x v="0"/>
    <x v="0"/>
    <s v="Jun, Jul, Ago, Sept, Oct"/>
    <s v="Jun, Jul, Ago, Sept, Oct"/>
    <s v="Jun, Jul, Ago, Sept, Oct"/>
    <s v="Mayo, Jun, Jul, Ago, Sept, Oct"/>
    <m/>
    <s v="Mar, Abr"/>
    <s v="Mar, Abr"/>
    <s v="Todo el año"/>
    <s v="Mar, Abr, Mayo, Jun, Jul"/>
    <s v="Todo el año"/>
    <m/>
    <m/>
    <m/>
    <m/>
    <m/>
    <s v="Todo el año"/>
    <s v="Todo el año"/>
    <m/>
    <m/>
    <s v="Todo el año"/>
    <s v="Todo el año"/>
    <s v="Todo el año"/>
    <s v="Todo el año"/>
    <m/>
    <s v="Todo el año"/>
    <m/>
    <s v="Todo el año"/>
    <s v="Todo el año"/>
    <m/>
    <m/>
    <s v="Todo el año"/>
  </r>
  <r>
    <s v="00901139"/>
    <s v="Ría Lagartos"/>
    <s v="RB"/>
    <x v="8"/>
    <x v="0"/>
    <x v="0"/>
    <x v="0"/>
    <x v="0"/>
    <x v="0"/>
    <s v="Jun, Jul, Ago, Sept, Oct"/>
    <s v="Todo el año, Jun, Jul, Ago, Sept, Oct"/>
    <s v="Todo el año, Jun, Jul, Ago, Sept, Oct"/>
    <m/>
    <m/>
    <s v="Mar, Abr, Mayo, Jun"/>
    <s v="Abr, Mayo"/>
    <m/>
    <s v="Mar, Abr, Mayo, Jun"/>
    <m/>
    <m/>
    <m/>
    <m/>
    <m/>
    <s v="Todo el año"/>
    <s v="Todo el año"/>
    <s v="Todo el año"/>
    <m/>
    <m/>
    <s v="Jul, Ago, Sept, Oct, Nov"/>
    <s v="Todo el año"/>
    <s v="Todo el año"/>
    <s v="Todo el año"/>
    <m/>
    <s v="Todo el año"/>
    <m/>
    <m/>
    <s v="Todo el año"/>
    <s v="Todo el año"/>
    <m/>
    <s v="Todo el año"/>
  </r>
  <r>
    <s v="00901141"/>
    <s v="Los Petenes"/>
    <s v="RB"/>
    <x v="8"/>
    <x v="0"/>
    <x v="0"/>
    <x v="0"/>
    <x v="0"/>
    <x v="0"/>
    <s v="Jun, Jul, Ago, Sept, Oct, Nov"/>
    <s v="Jun, Jul, Ago, Sept, Oct, Nov"/>
    <s v="Jun, Jul, Ago, Sept, Oct, Nov"/>
    <m/>
    <m/>
    <s v="Feb, Mar, Abr, Mayo"/>
    <s v="Mar, Abr, Mayo, Jun"/>
    <m/>
    <s v="Mar, Abr, Mayo, Jun, Nov, Dic"/>
    <s v="Todo el año"/>
    <s v="Todo el año"/>
    <m/>
    <s v="Todo el año"/>
    <s v="Todo el año"/>
    <s v="Todo el año"/>
    <s v="Todo el año"/>
    <s v="Todo el año"/>
    <m/>
    <s v="Todo el año"/>
    <s v="Todo el año"/>
    <s v="Todo el año"/>
    <m/>
    <s v="Todo el año"/>
    <s v="Todo el año"/>
    <m/>
    <s v="Todo el año"/>
    <m/>
    <m/>
    <m/>
    <s v="Todo el año"/>
    <s v="Todo el año"/>
  </r>
  <r>
    <s v="00901148"/>
    <s v="Ría Celestún"/>
    <s v="RB"/>
    <x v="8"/>
    <x v="0"/>
    <x v="0"/>
    <x v="4"/>
    <x v="0"/>
    <x v="0"/>
    <s v="Mayo, Jun, Jul, Ago, Sept, Oct, Nov"/>
    <s v="Mayo, Jun, Jul, Ago, Sept, Oct, Nov"/>
    <s v="Mayo, Jun, Jul, Ago, Sept, Oct, Nov"/>
    <s v="Ene, Mayo, Jun, Jul, Ago, Sept, Oct, Nov, Dic"/>
    <m/>
    <s v="Feb, Mar, Abr, Mayo"/>
    <s v="Mar, Abr, Mayo, Jun, Jul, Ago, Sept, Oct"/>
    <m/>
    <s v="Mar, Abr, Mayo, Jun, Jul, Ago"/>
    <s v="Todo el año"/>
    <m/>
    <m/>
    <s v="Todo el año"/>
    <s v="Todo el año"/>
    <m/>
    <s v="Todo el año"/>
    <s v="Todo el año"/>
    <m/>
    <s v="Todo el año"/>
    <m/>
    <m/>
    <s v="Todo el año"/>
    <s v="Todo el año"/>
    <s v="Todo el año"/>
    <s v="Todo el año"/>
    <s v="Todo el año"/>
    <s v="Todo el año"/>
    <s v="Todo el año"/>
    <m/>
    <s v="Todo el año"/>
    <s v="Todo el año"/>
  </r>
  <r>
    <s v="00901170"/>
    <s v="Tiburón Ballena"/>
    <s v="RB"/>
    <x v="8"/>
    <x v="0"/>
    <x v="0"/>
    <x v="34"/>
    <x v="0"/>
    <x v="0"/>
    <s v="Sept, Oct"/>
    <s v="Sept, Oct"/>
    <s v="Sept, Oct"/>
    <m/>
    <m/>
    <s v="Abr, Mayo"/>
    <s v="Todo el año"/>
    <s v="Todo el año"/>
    <m/>
    <m/>
    <m/>
    <m/>
    <m/>
    <m/>
    <m/>
    <m/>
    <s v="Todo el año"/>
    <m/>
    <m/>
    <s v="Todo el año"/>
    <m/>
    <m/>
    <s v="Todo el año"/>
    <m/>
    <m/>
    <m/>
    <s v="Todo el año"/>
    <m/>
    <m/>
    <m/>
    <s v="Todo el año"/>
  </r>
  <r>
    <s v="00901201"/>
    <s v="Balam Kú"/>
    <s v="RB"/>
    <x v="8"/>
    <x v="0"/>
    <x v="0"/>
    <x v="4"/>
    <x v="0"/>
    <x v="1"/>
    <s v="Sept, Oct, Nov"/>
    <s v="Jul, Ago, Sept, Oct, Dic"/>
    <s v="Sept, Oct"/>
    <s v="Sept, Oct, Nov"/>
    <m/>
    <s v="Abr, Mayo"/>
    <s v="Abr, Mayo, Jun"/>
    <m/>
    <s v="Feb, Mar, Abr, Mayo, Jun"/>
    <s v="Feb, Mar, Abr"/>
    <s v="Todo el año"/>
    <m/>
    <s v="Todo el año"/>
    <s v="Todo el año"/>
    <s v="Todo el año"/>
    <s v="Todo el año"/>
    <s v="Todo el año"/>
    <m/>
    <s v="Todo el año"/>
    <s v="Mar, Abr, Mayo, Jun"/>
    <s v="Todo el año"/>
    <s v="Todo el año"/>
    <s v="Todo el año"/>
    <s v="Todo el año"/>
    <s v="Ene, Feb, Mar, Abr, Mayo, Jun, Dic"/>
    <s v="Todo el año"/>
    <s v="Todo el año"/>
    <s v="Todo el año"/>
    <s v="Todo el año"/>
    <s v="Todo el año"/>
    <s v="Todo el año"/>
  </r>
  <r>
    <s v="00903069"/>
    <s v="Tulum"/>
    <s v="PN"/>
    <x v="8"/>
    <x v="0"/>
    <x v="0"/>
    <x v="0"/>
    <x v="0"/>
    <x v="0"/>
    <s v="Jun, Jul, Ago, Sept, Oct, Nov"/>
    <s v="Jun, Jul, Ago, Sept, Oct, Nov"/>
    <s v="Jun, Jul, Ago, Sept, Oct, Nov"/>
    <s v="Jun, Jul, Ago, Sept, Oct, Nov"/>
    <m/>
    <s v="Mar, Abr, Mayo"/>
    <s v="Mar, Abr, Mayo"/>
    <m/>
    <s v="Todo el año"/>
    <s v="Todo el año"/>
    <s v="Todo el año"/>
    <s v="Todo el año"/>
    <m/>
    <s v="Todo el año"/>
    <m/>
    <s v="Todo el año"/>
    <s v="Todo el año"/>
    <m/>
    <m/>
    <m/>
    <s v="Todo el año"/>
    <s v="Todo el año"/>
    <s v="Todo el año"/>
    <s v="Todo el año"/>
    <s v="Todo el año"/>
    <s v="Todo el año"/>
    <s v="Todo el año"/>
    <s v="Todo el año"/>
    <m/>
    <m/>
    <s v="Todo el año"/>
  </r>
  <r>
    <s v="00903097"/>
    <s v="Dzibilchantún"/>
    <s v="PN"/>
    <x v="8"/>
    <x v="0"/>
    <x v="0"/>
    <x v="0"/>
    <x v="0"/>
    <x v="0"/>
    <s v="Jul, Ago, Sept, Oct, Nov"/>
    <s v="Jul, Ago, Sept, Oct, Nov"/>
    <s v="Jul, Ago, Sept, Oct, Nov"/>
    <m/>
    <m/>
    <s v="Mar, Abr, Mayo, Jun"/>
    <s v="Abr, Mayo, Jun"/>
    <m/>
    <s v="Mar, Abr, Mayo, Jun"/>
    <m/>
    <m/>
    <m/>
    <m/>
    <s v="Todo el año"/>
    <s v="Todo el año"/>
    <s v="Todo el año"/>
    <s v="Todo el año"/>
    <m/>
    <m/>
    <m/>
    <m/>
    <m/>
    <s v="Todo el año"/>
    <m/>
    <s v="Mar, Abr, Mayo, Jun"/>
    <s v="Todo el año"/>
    <m/>
    <s v="Todo el año"/>
    <s v="Todo el año"/>
    <s v="Todo el año"/>
    <m/>
  </r>
  <r>
    <s v="00903117"/>
    <s v="Arrecife Alacranes"/>
    <s v="PN"/>
    <x v="8"/>
    <x v="0"/>
    <x v="0"/>
    <x v="0"/>
    <x v="0"/>
    <x v="0"/>
    <s v="Mayo, Jun, Jul, Ago, Sept, Oct, Nov"/>
    <s v="Mayo, Jun, Jul, Ago, Sept, Oct, Nov"/>
    <s v="Mayo, Jun, Jul, Ago, Sept, Oct, Nov"/>
    <s v="Mayo, Jun, Jul, Ago, Sept, Oct, Nov"/>
    <m/>
    <m/>
    <m/>
    <s v="Todo el año"/>
    <m/>
    <m/>
    <s v="Todo el año"/>
    <m/>
    <m/>
    <m/>
    <m/>
    <m/>
    <s v="Todo el año"/>
    <m/>
    <m/>
    <s v="Todo el año"/>
    <m/>
    <m/>
    <s v="Todo el año"/>
    <m/>
    <m/>
    <m/>
    <s v="Todo el año"/>
    <m/>
    <m/>
    <m/>
    <s v="Todo el año"/>
  </r>
  <r>
    <s v="00903127"/>
    <s v="Costa Occidental de Isla Mujeres, Punta Cancún y Punta Nizuc"/>
    <s v="PN"/>
    <x v="8"/>
    <x v="0"/>
    <x v="0"/>
    <x v="4"/>
    <x v="0"/>
    <x v="0"/>
    <s v="Jun, Jul, Ago, Sept, Oct, Nov"/>
    <s v="Jun, Jul, Ago, Sept, Oct, Nov"/>
    <s v="Jun, Jul, Ago, Sept, Oct, Nov"/>
    <s v="Mayo, Jun, Jul, Ago, Sept, Oct, Nov"/>
    <m/>
    <m/>
    <s v="Feb, Mar, Abr, Mayo, Jun, Jul, Ago, Sept, Oct"/>
    <s v="Abr, Mayo, Jun, Jul, Ago, Sept, Oct"/>
    <m/>
    <m/>
    <s v="Todo el año"/>
    <m/>
    <m/>
    <s v="Todo el año"/>
    <m/>
    <s v="Todo el año"/>
    <s v="Todo el año"/>
    <m/>
    <m/>
    <s v="Todo el año"/>
    <m/>
    <m/>
    <m/>
    <m/>
    <m/>
    <m/>
    <s v="Todo el año"/>
    <m/>
    <m/>
    <s v="Todo el año"/>
    <s v="Todo el año"/>
  </r>
  <r>
    <s v="00903128"/>
    <s v="Arrecifes de Cozumel"/>
    <s v="PN"/>
    <x v="8"/>
    <x v="0"/>
    <x v="0"/>
    <x v="0"/>
    <x v="0"/>
    <x v="0"/>
    <s v="Jul, Ago, Sept, Oct, Nov"/>
    <s v="Jul, Ago, Sept, Oct, Nov"/>
    <s v="Jul, Ago, Sept, Oct, Nov"/>
    <m/>
    <m/>
    <m/>
    <s v="Mayo, Jun, Jul, Ago, Sept, Oct"/>
    <s v="Jun, Jul, Ago, Sept, Oct, Nov"/>
    <m/>
    <m/>
    <s v="Todo el año"/>
    <m/>
    <m/>
    <s v="Todo el año"/>
    <m/>
    <s v="Todo el año"/>
    <s v="Todo el año"/>
    <m/>
    <m/>
    <s v="Todo el año"/>
    <m/>
    <m/>
    <s v="Todo el año"/>
    <s v="Todo el año"/>
    <s v="Todo el año"/>
    <m/>
    <s v="Todo el año"/>
    <m/>
    <m/>
    <s v="Todo el año"/>
    <s v="Todo el año"/>
  </r>
  <r>
    <s v="00903133"/>
    <s v="Arrecife de Puerto Morelos"/>
    <s v="PN"/>
    <x v="8"/>
    <x v="0"/>
    <x v="0"/>
    <x v="4"/>
    <x v="0"/>
    <x v="0"/>
    <s v="Mayo, Jun, Jul, Ago, Sept, Oct, Nov"/>
    <s v="Mayo, Jun, Jul, Ago, Sept, Oct, Nov"/>
    <s v="Mayo, Jun, Jul, Ago, Sept, Oct, Nov"/>
    <m/>
    <m/>
    <m/>
    <s v="Mayo, Jun, Jul, Ago, Sept, Oct"/>
    <s v="Todo el año"/>
    <m/>
    <m/>
    <s v="Todo el año"/>
    <s v="Todo el año"/>
    <m/>
    <s v="Todo el año"/>
    <s v="Todo el año"/>
    <s v="Todo el año"/>
    <s v="Todo el año"/>
    <m/>
    <m/>
    <s v="Todo el año"/>
    <s v="Todo el año"/>
    <m/>
    <s v="Todo el año"/>
    <s v="Todo el año"/>
    <m/>
    <m/>
    <s v="Todo el año"/>
    <s v="Todo el año"/>
    <m/>
    <s v="Todo el año"/>
    <s v="Todo el año"/>
  </r>
  <r>
    <s v="00903150"/>
    <s v="Arrecifes de Xcalak"/>
    <s v="PN"/>
    <x v="8"/>
    <x v="0"/>
    <x v="0"/>
    <x v="4"/>
    <x v="0"/>
    <x v="0"/>
    <s v="Mayo, Jun, Jul, Ago, Sept, Oct, Nov"/>
    <s v="Mayo, Jun, Jul, Ago, Sept, Oct, Nov"/>
    <s v="Mayo, Jun, Jul, Ago, Sept, Oct, Nov"/>
    <s v="Mayo, Jun, Jul, Ago, Sept, Oct, Nov"/>
    <m/>
    <s v="Mar, Abr, Mayo, Jun, Jul, Ago"/>
    <s v="Mar, Abr, Mayo, Jun, Jul, Ago"/>
    <s v="Feb, Mar, Abr, Mayo, Jun, Jul, Ago, Sept, Oct"/>
    <s v="Mar, Abr, Mayo, Jun, Jul, Ago"/>
    <s v="Mar, Abr, Mayo, Jun, Jul, Ago, Sept"/>
    <s v="Todo el año"/>
    <m/>
    <s v="Todo el año"/>
    <s v="Todo el año"/>
    <m/>
    <s v="Todo el año"/>
    <s v="Todo el año"/>
    <m/>
    <m/>
    <s v="Todo el año"/>
    <s v="Todo el año"/>
    <s v="Todo el año"/>
    <s v="Todo el año"/>
    <s v="Todo el año"/>
    <s v="Todo el año"/>
    <m/>
    <s v="Todo el año"/>
    <s v="Todo el año"/>
    <m/>
    <s v="Todo el año"/>
    <m/>
  </r>
  <r>
    <s v="00903207"/>
    <s v="Nuevo Uxmal"/>
    <s v="PN"/>
    <x v="8"/>
    <x v="0"/>
    <x v="0"/>
    <x v="0"/>
    <x v="0"/>
    <x v="0"/>
    <s v="Ago, Sept, Oct"/>
    <s v="Ago, Sept, Oct"/>
    <s v="Ago, Sept, Oct"/>
    <m/>
    <m/>
    <s v="Mar, Abr, Mayo"/>
    <s v="Mayo"/>
    <m/>
    <s v="Mar, Abr, Mayo"/>
    <m/>
    <m/>
    <m/>
    <m/>
    <m/>
    <m/>
    <m/>
    <s v="Todo el año"/>
    <m/>
    <m/>
    <m/>
    <m/>
    <m/>
    <m/>
    <m/>
    <m/>
    <m/>
    <m/>
    <m/>
    <m/>
    <m/>
    <m/>
  </r>
  <r>
    <s v="00903212"/>
    <s v="Bajos del Norte"/>
    <s v="PN"/>
    <x v="8"/>
    <x v="0"/>
    <x v="0"/>
    <x v="35"/>
    <x v="0"/>
    <x v="0"/>
    <s v="Mayo, Jun, Jul, Ago, Sept, Oct, Nov"/>
    <s v="Todo el año"/>
    <s v="Todo el año"/>
    <s v="Mayo, Jun, Jul, Ago, Sept, Oct, Nov"/>
    <m/>
    <m/>
    <s v="Todo el año"/>
    <s v="Mar, Abr, Mayo, Jun, Jul, Ago, Sept"/>
    <m/>
    <m/>
    <s v="Todo el año"/>
    <m/>
    <m/>
    <m/>
    <m/>
    <s v="Todo el año"/>
    <s v="Todo el año"/>
    <m/>
    <m/>
    <s v="Todo el año"/>
    <m/>
    <m/>
    <s v="Todo el año"/>
    <m/>
    <m/>
    <m/>
    <m/>
    <m/>
    <m/>
    <m/>
    <s v="Todo el año"/>
  </r>
  <r>
    <s v="00907115"/>
    <s v="Yum Balam"/>
    <s v="APFF"/>
    <x v="8"/>
    <x v="0"/>
    <x v="0"/>
    <x v="36"/>
    <x v="0"/>
    <x v="0"/>
    <s v="Sept, Oct"/>
    <s v="Sept, Oct"/>
    <s v="Sept, Oct"/>
    <s v="Sept, Oct, Nov, Dic"/>
    <m/>
    <s v="Feb, Mar, Abr"/>
    <s v="Todo el año"/>
    <s v="Todo el año"/>
    <s v="Mar, Abr"/>
    <m/>
    <m/>
    <m/>
    <s v="Todo el año"/>
    <s v="Todo el año"/>
    <s v="Todo el año"/>
    <s v="Todo el año"/>
    <s v="Todo el año"/>
    <m/>
    <s v="Todo el año"/>
    <s v="Todo el año"/>
    <s v="Todo el año"/>
    <s v="Todo el año"/>
    <s v="Todo el año"/>
    <m/>
    <s v="Todo el año"/>
    <s v="Todo el año"/>
    <s v="Todo el año"/>
    <s v="Todo el año"/>
    <s v="Todo el año"/>
    <s v="Todo el año"/>
    <s v="Todo el año"/>
  </r>
  <r>
    <s v="00907121"/>
    <s v="Uaymil"/>
    <s v="APFF"/>
    <x v="8"/>
    <x v="0"/>
    <x v="0"/>
    <x v="4"/>
    <x v="0"/>
    <x v="0"/>
    <s v="Jun, Jul, Ago, Sept, Oct"/>
    <s v="Jun, Jul, Ago, Sept, Oct"/>
    <s v="Jun, Jul, Ago, Sept, Oct"/>
    <s v="Mayo, Jun, Jul, Ago, Sept, Oct"/>
    <m/>
    <s v="Mar, Abr"/>
    <s v="Mar, Abr"/>
    <s v="Todo el año"/>
    <s v="Mar, Abr, Mayo, Jun, Jul"/>
    <s v="Todo el año"/>
    <m/>
    <m/>
    <m/>
    <m/>
    <m/>
    <s v="Todo el año"/>
    <s v="Todo el año"/>
    <m/>
    <m/>
    <s v="Todo el año"/>
    <s v="Todo el año"/>
    <s v="Todo el año"/>
    <s v="Todo el año"/>
    <m/>
    <s v="Todo el año"/>
    <m/>
    <s v="Todo el año"/>
    <s v="Todo el año"/>
    <m/>
    <m/>
    <s v="Todo el año"/>
  </r>
  <r>
    <s v="00907151"/>
    <s v="Otoch Ma'ax Yetel Kooh"/>
    <s v="APFF"/>
    <x v="8"/>
    <x v="0"/>
    <x v="0"/>
    <x v="0"/>
    <x v="0"/>
    <x v="0"/>
    <s v="Jun, Jul, Ago, Sept, Oct, Nov"/>
    <s v="Jun, Jul, Ago, Sept, Oct, Nov"/>
    <s v="Jun, Jul, Ago, Sept, Oct, Nov"/>
    <m/>
    <m/>
    <s v="Mar, Abr, Mayo"/>
    <s v="Mar, Abr, Mayo"/>
    <m/>
    <s v="Mar, Abr, Mayo"/>
    <s v="Todo el año"/>
    <m/>
    <m/>
    <s v="Todo el año"/>
    <m/>
    <m/>
    <s v="Todo el año"/>
    <m/>
    <m/>
    <m/>
    <m/>
    <s v="Todo el año"/>
    <s v="Todo el año"/>
    <m/>
    <m/>
    <m/>
    <s v="Todo el año"/>
    <s v="Todo el año"/>
    <m/>
    <m/>
    <m/>
    <m/>
  </r>
  <r>
    <s v="00907160"/>
    <s v="Bala'an K'aax"/>
    <s v="APFF"/>
    <x v="8"/>
    <x v="0"/>
    <x v="0"/>
    <x v="0"/>
    <x v="0"/>
    <x v="0"/>
    <s v="Jul, Ago, Sept, Oct, Nov"/>
    <s v="Jul, Ago, Sept, Oct"/>
    <s v="Jul, Ago, Sept, Oct"/>
    <s v="Jul, Ago, Sept, Oct"/>
    <m/>
    <s v="Abr, Mayo, Jun"/>
    <m/>
    <m/>
    <s v="Feb, Mar, Abr, Mayo"/>
    <s v="Todo el año"/>
    <m/>
    <m/>
    <m/>
    <s v="Todo el año"/>
    <s v="Todo el año"/>
    <m/>
    <m/>
    <m/>
    <m/>
    <m/>
    <s v="Todo el año"/>
    <s v="Todo el año"/>
    <m/>
    <m/>
    <s v="Todo el año"/>
    <s v="Todo el año"/>
    <s v="Todo el año"/>
    <s v="Todo el año"/>
    <m/>
    <m/>
    <m/>
  </r>
  <r>
    <s v="00907165"/>
    <s v="Manglares de Nichupté"/>
    <s v="APFF"/>
    <x v="8"/>
    <x v="0"/>
    <x v="0"/>
    <x v="4"/>
    <x v="0"/>
    <x v="1"/>
    <s v="Jun, Jul, Ago, Sept, Oct, Nov"/>
    <s v="Jun, Jul, Ago, Sept, Oct, Nov"/>
    <s v="Jun, Jul, Ago, Sept, Oct, Nov"/>
    <s v="Mar, Abr, Mayo, Jun, Jul, Ago, Sept, Oct, Nov"/>
    <m/>
    <m/>
    <s v="Todo el año"/>
    <m/>
    <s v="Todo el año"/>
    <s v="Todo el año"/>
    <s v="Todo el año"/>
    <s v="Todo el año"/>
    <s v="Todo el año"/>
    <s v="Todo el año"/>
    <s v="Todo el año"/>
    <s v="Todo el año"/>
    <s v="Todo el año"/>
    <m/>
    <m/>
    <s v="Todo el año"/>
    <m/>
    <m/>
    <m/>
    <s v="Todo el año"/>
    <s v="Todo el año"/>
    <m/>
    <s v="Todo el año"/>
    <s v="Todo el año"/>
    <m/>
    <s v="Todo el año"/>
    <s v="Todo el año"/>
  </r>
  <r>
    <s v="00907176"/>
    <s v="La porción norte y la franja costera oriental, terrestres y marinas de la Isla de Cozumel"/>
    <s v="APFF"/>
    <x v="8"/>
    <x v="0"/>
    <x v="0"/>
    <x v="0"/>
    <x v="0"/>
    <x v="0"/>
    <s v="Jul, Ago, Sept, Oct, Nov"/>
    <s v="Jul, Ago, Sept, Oct, Nov"/>
    <s v="Jul, Ago, Sept, Oct, Nov"/>
    <m/>
    <m/>
    <m/>
    <s v="Abr, Mayo, Jun, Jul, Ago, Sept"/>
    <s v="Mayo, Jun, Jul, Ago, Sept, Oct"/>
    <s v="Mar, Abr, Mayo, Jun"/>
    <s v="Todo el año"/>
    <m/>
    <m/>
    <m/>
    <s v="Todo el año"/>
    <m/>
    <s v="Todo el año"/>
    <s v="Todo el año"/>
    <m/>
    <m/>
    <s v="Todo el año"/>
    <m/>
    <m/>
    <s v="Todo el año"/>
    <s v="Todo el año"/>
    <s v="Todo el año"/>
    <m/>
    <s v="Todo el año"/>
    <m/>
    <m/>
    <m/>
    <s v="Todo el año"/>
  </r>
  <r>
    <s v="00907186"/>
    <s v="Jaguar"/>
    <s v="APFF"/>
    <x v="8"/>
    <x v="0"/>
    <x v="0"/>
    <x v="4"/>
    <x v="0"/>
    <x v="1"/>
    <s v="Jul, Ago, Sept, Oct, Nov"/>
    <s v="Jul, Ago, Sept, Oct, Nov"/>
    <s v="Jul, Ago, Sept, Oct, Nov"/>
    <s v="Jul, Ago, Sept, Oct, Nov"/>
    <m/>
    <s v="Ene, Feb, Mar, Abr, Mayo, Jun"/>
    <s v="Ene, Feb, Mar, Abr, Mayo, Jun"/>
    <m/>
    <s v="Mar, Abr, Mayo, Jun"/>
    <s v="Todo el año"/>
    <m/>
    <s v="Todo el año"/>
    <m/>
    <s v="Todo el año"/>
    <s v="Todo el año"/>
    <s v="Todo el año"/>
    <s v="Todo el año"/>
    <m/>
    <s v="Todo el año"/>
    <m/>
    <s v="Todo el año"/>
    <s v="Todo el año"/>
    <s v="Todo el año"/>
    <s v="Todo el año"/>
    <s v="Todo el año"/>
    <s v="Todo el año"/>
    <s v="Todo el año"/>
    <s v="Todo el año"/>
    <s v="Todo el año"/>
    <s v="Todo el año"/>
    <s v="Todo el año"/>
  </r>
  <r>
    <s v="00907189"/>
    <s v="Jacinto Pat"/>
    <s v="APFF"/>
    <x v="8"/>
    <x v="0"/>
    <x v="0"/>
    <x v="0"/>
    <x v="0"/>
    <x v="0"/>
    <s v="Jun, Jul, Ago, Sept, Oct, Nov"/>
    <s v="Jun, Jul, Ago, Sept, Oct, Nov"/>
    <s v="Jun, Jul, Ago, Sept, Oct, Nov"/>
    <m/>
    <m/>
    <s v="Ene, Feb, Mar, Abr"/>
    <s v="Jun, Jul, Ago"/>
    <m/>
    <m/>
    <m/>
    <m/>
    <s v="Todo el año"/>
    <m/>
    <m/>
    <m/>
    <s v="Todo el año"/>
    <s v="Todo el año"/>
    <m/>
    <m/>
    <m/>
    <m/>
    <m/>
    <m/>
    <s v="Todo el año"/>
    <s v="Todo el año"/>
    <m/>
    <s v="Todo el año"/>
    <s v="Todo el año"/>
    <m/>
    <m/>
    <m/>
  </r>
  <r>
    <s v="00907194"/>
    <s v="Cenote Aerolito"/>
    <s v="APFF"/>
    <x v="8"/>
    <x v="0"/>
    <x v="0"/>
    <x v="0"/>
    <x v="0"/>
    <x v="0"/>
    <s v="Jul, Ago, Sept, Oct, Nov"/>
    <s v="Jul, Ago, Sept, Oct, Nov"/>
    <m/>
    <m/>
    <m/>
    <m/>
    <s v="Abr, Mayo, Jun, Jul, Ago"/>
    <m/>
    <s v="Todo el año"/>
    <m/>
    <s v="Todo el año"/>
    <m/>
    <m/>
    <s v="Todo el año"/>
    <m/>
    <s v="Todo el año"/>
    <s v="Todo el año"/>
    <m/>
    <m/>
    <m/>
    <m/>
    <m/>
    <m/>
    <s v="Todo el año"/>
    <m/>
    <m/>
    <m/>
    <m/>
    <m/>
    <m/>
    <s v="Todo el año"/>
  </r>
  <r>
    <s v="00907195"/>
    <s v="Playa Delfines"/>
    <s v="APFF"/>
    <x v="8"/>
    <x v="0"/>
    <x v="0"/>
    <x v="29"/>
    <x v="0"/>
    <x v="0"/>
    <s v="Jun, Jul, Ago, Sept, Oct, Nov"/>
    <s v="Jun, Jul, Ago, Sept, Oct, Nov"/>
    <s v="Jun, Jul, Ago, Sept, Oct, Nov"/>
    <m/>
    <m/>
    <s v="Ene, Feb, Mar, Abr"/>
    <s v="Jun, Jul, Ago"/>
    <m/>
    <m/>
    <m/>
    <s v="Todo el año"/>
    <m/>
    <m/>
    <m/>
    <m/>
    <s v="Todo el año"/>
    <s v="Todo el año"/>
    <m/>
    <s v="Todo el año"/>
    <m/>
    <m/>
    <m/>
    <s v="Todo el año"/>
    <m/>
    <s v="Todo el año"/>
    <m/>
    <s v="Todo el año"/>
    <m/>
    <m/>
    <s v="Todo el año"/>
    <s v="Todo el año"/>
  </r>
  <r>
    <s v="00907198"/>
    <s v="San Buenaventura"/>
    <s v="APFF"/>
    <x v="8"/>
    <x v="0"/>
    <x v="0"/>
    <x v="0"/>
    <x v="0"/>
    <x v="0"/>
    <s v="Jun, Jul, Ago, Sept"/>
    <s v="Jun, Jul, Ago, Sept"/>
    <s v="Jun, Jul, Ago, Sept"/>
    <s v="Jun, Jul, Ago, Sept"/>
    <m/>
    <m/>
    <m/>
    <m/>
    <m/>
    <m/>
    <s v="Todo el año"/>
    <s v="Todo el año"/>
    <s v="Todo el año"/>
    <s v="Todo el año"/>
    <m/>
    <s v="Todo el año"/>
    <s v="Todo el año"/>
    <m/>
    <m/>
    <m/>
    <m/>
    <m/>
    <m/>
    <m/>
    <s v="Todo el año"/>
    <m/>
    <m/>
    <m/>
    <m/>
    <m/>
    <m/>
  </r>
  <r>
    <s v="00907202"/>
    <s v="Balam Kin"/>
    <s v="APFF"/>
    <x v="8"/>
    <x v="0"/>
    <x v="0"/>
    <x v="0"/>
    <x v="0"/>
    <x v="1"/>
    <s v="Todo el año"/>
    <s v="Todo el año"/>
    <s v="Todo el año"/>
    <s v="Todo el año"/>
    <m/>
    <s v="Mar, Abr, Mayo, Jun"/>
    <s v="Feb, Mar, Abr, Mayo, Jun"/>
    <m/>
    <s v="Feb, Mar, Abr, Mayo, Jun"/>
    <s v="Todo el año"/>
    <m/>
    <s v="Todo el año"/>
    <m/>
    <s v="Todo el año"/>
    <s v="Todo el año"/>
    <m/>
    <s v="Todo el año"/>
    <m/>
    <m/>
    <m/>
    <s v="Todo el año"/>
    <s v="Todo el año"/>
    <s v="Todo el año"/>
    <s v="Todo el año"/>
    <s v="Todo el año"/>
    <s v="Todo el año"/>
    <s v="Todo el año"/>
    <m/>
    <m/>
    <s v="Todo el año"/>
    <m/>
  </r>
  <r>
    <s v="00907222"/>
    <s v="Manglares de Puerto Morelos"/>
    <s v="APFF"/>
    <x v="8"/>
    <x v="0"/>
    <x v="0"/>
    <x v="0"/>
    <x v="0"/>
    <x v="0"/>
    <s v="Jun, Jul, Ago, Sept, Oct, Nov"/>
    <s v="Jun, Jul, Ago, Sept, Oct, Nov"/>
    <s v="Jun, Jul, Ago, Sept, Oct, Nov"/>
    <s v="Jun, Jul, Ago, Sept, Oct, Nov"/>
    <m/>
    <s v="Feb, Mar, Abr, Mayo"/>
    <s v="Jun, Jul, Ago"/>
    <m/>
    <s v="Mar, Abr, Mayo, Jun, Jul"/>
    <s v="Todo el año"/>
    <m/>
    <s v="Todo el año"/>
    <s v="Todo el año"/>
    <s v="Todo el año"/>
    <s v="Todo el año"/>
    <s v="Todo el año"/>
    <s v="Todo el año"/>
    <m/>
    <m/>
    <s v="Todo el año"/>
    <s v="Todo el año"/>
    <s v="Todo el año"/>
    <s v="Todo el año"/>
    <s v="Todo el año"/>
    <s v="Todo el año"/>
    <s v="Todo el año"/>
    <s v="Todo el año"/>
    <s v="Todo el año"/>
    <m/>
    <s v="Todo el año"/>
    <s v="Todo el año"/>
  </r>
  <r>
    <s v="00907227"/>
    <s v="Felipe Carrillo Puerto"/>
    <s v="APFF"/>
    <x v="8"/>
    <x v="0"/>
    <x v="0"/>
    <x v="0"/>
    <x v="0"/>
    <x v="0"/>
    <s v="Ago, Sept, Oct, Nov"/>
    <s v="Ago, Sept, Oct, Nov"/>
    <s v="Ago, Sept, Oct, Nov"/>
    <m/>
    <m/>
    <m/>
    <m/>
    <m/>
    <s v="Mar, Abr, Mayo, Jun, Jul"/>
    <m/>
    <m/>
    <m/>
    <m/>
    <s v="Todo el año"/>
    <m/>
    <m/>
    <m/>
    <m/>
    <s v="Todo el año"/>
    <m/>
    <s v="Todo el año"/>
    <s v="Todo el año"/>
    <s v="Todo el año"/>
    <s v="Todo el año"/>
    <s v="Todo el año"/>
    <s v="Todo el año"/>
    <m/>
    <m/>
    <m/>
    <m/>
    <m/>
  </r>
  <r>
    <s v="00907229"/>
    <s v="Chunyaxché"/>
    <s v="APFF"/>
    <x v="8"/>
    <x v="0"/>
    <x v="0"/>
    <x v="0"/>
    <x v="0"/>
    <x v="0"/>
    <s v="Jun, Jul, Ago, Sept, Oct"/>
    <s v="Jun, Jul, Ago, Sept, Oct"/>
    <s v="Jun, Jul, Ago, Sept, Oct"/>
    <s v="Jun, Jul, Ago, Sept, Oct"/>
    <m/>
    <s v="Feb, Mar, Abr, Mayo, Jun"/>
    <s v="Feb, Mar, Abr, Mayo, Jun"/>
    <m/>
    <s v="Mar, Abr, Mayo, Jun, Jul"/>
    <s v="Todo el año"/>
    <m/>
    <m/>
    <m/>
    <s v="Todo el año"/>
    <s v="Todo el año"/>
    <s v="Todo el año"/>
    <s v="Todo el año"/>
    <m/>
    <m/>
    <m/>
    <s v="Todo el año"/>
    <s v="Todo el año"/>
    <s v="Todo el año"/>
    <s v="Todo el año"/>
    <s v="Todo el año"/>
    <m/>
    <s v="Todo el año"/>
    <s v="Todo el año"/>
    <m/>
    <m/>
    <m/>
  </r>
  <r>
    <s v="00908087"/>
    <s v="Playa Ría Lagartos"/>
    <s v="SANT"/>
    <x v="8"/>
    <x v="0"/>
    <x v="0"/>
    <x v="0"/>
    <x v="0"/>
    <x v="0"/>
    <s v="Jun, Jul, Ago, Sept, Oct, Nov, Dic"/>
    <s v="Jun, Jul, Ago, Sept, Oct, Nov, Dic"/>
    <s v="Jun, Jul, Ago, Sept, Oct, Nov, Dic"/>
    <m/>
    <m/>
    <s v="Mar, Abr, Mayo, Jun"/>
    <s v="Abr, Mayo"/>
    <m/>
    <m/>
    <m/>
    <m/>
    <m/>
    <m/>
    <m/>
    <m/>
    <s v="Todo el año"/>
    <m/>
    <m/>
    <m/>
    <m/>
    <m/>
    <m/>
    <m/>
    <m/>
    <m/>
    <m/>
    <m/>
    <m/>
    <m/>
    <m/>
    <s v="Todo el año"/>
  </r>
  <r>
    <s v="00908211"/>
    <s v="Playa Chenkan"/>
    <s v="SANT"/>
    <x v="8"/>
    <x v="0"/>
    <x v="0"/>
    <x v="37"/>
    <x v="0"/>
    <x v="0"/>
    <s v="Jun, Jul, Ago, Sept, Oct, Nov"/>
    <s v="Jun, Jul, Ago, Sept, Oct, Nov"/>
    <s v="Jun, Jul, Ago, Sept, Oct, Nov"/>
    <m/>
    <m/>
    <s v="Mar, Abr, Mayo"/>
    <s v="Mar, Abr, Mayo"/>
    <m/>
    <m/>
    <m/>
    <m/>
    <m/>
    <m/>
    <m/>
    <m/>
    <s v="Todo el año"/>
    <s v="Todo el año"/>
    <m/>
    <m/>
    <s v="Todo el año"/>
    <m/>
    <m/>
    <m/>
    <m/>
    <m/>
    <m/>
    <m/>
    <s v="Todo el año"/>
    <m/>
    <s v="Todo el año"/>
    <s v="Todo el año"/>
  </r>
  <r>
    <s v="02107057"/>
    <s v="Islas del Golfo de California"/>
    <s v="APFF"/>
    <x v="9"/>
    <x v="2"/>
    <x v="0"/>
    <x v="4"/>
    <x v="0"/>
    <x v="0"/>
    <s v="Jul, Ago, Sept, Oct"/>
    <s v="Jul, Ago, Sept, Oct"/>
    <s v="Jul, Ago, Sept, Oct"/>
    <s v="Jul, Ago, Sept, Oct"/>
    <m/>
    <s v="Todo el año"/>
    <s v="Jul, Ago, Sept, Oct"/>
    <m/>
    <m/>
    <m/>
    <m/>
    <m/>
    <m/>
    <m/>
    <m/>
    <s v="Todo el año"/>
    <s v="Todo el año"/>
    <m/>
    <m/>
    <s v="Todo el año"/>
    <s v="Todo el año"/>
    <m/>
    <s v="Todo el año"/>
    <s v="Todo el año"/>
    <s v="Todo el año"/>
    <s v="Todo el año"/>
    <s v="Todo el año"/>
    <s v="Todo el año"/>
    <s v="Todo el año"/>
    <m/>
    <s v="Todo el año"/>
  </r>
  <r>
    <s v="05306049"/>
    <s v="C.A.D.N.R. 043 Estado de Nayarit"/>
    <s v="APRN"/>
    <x v="10"/>
    <x v="0"/>
    <x v="8"/>
    <x v="4"/>
    <x v="0"/>
    <x v="0"/>
    <m/>
    <m/>
    <m/>
    <m/>
    <m/>
    <s v="Jun, Jul, Ago, Ene, Feb, Mar, Abr, Mayo, Nov, Dic"/>
    <s v="Mayo, Jun, Jul, Ene, Feb, Mar, Abr"/>
    <m/>
    <s v="Mayo, Jun, Jul, Feb, Mar, Abr, Ene, Nov, Dic"/>
    <s v="Todo el año"/>
    <m/>
    <m/>
    <s v="Todo el año"/>
    <s v="Jun, Jul, Ago, Sept, Oct"/>
    <s v="Todo el año"/>
    <s v="Todo el año"/>
    <s v="Todo el año"/>
    <s v="Todo el año"/>
    <s v="Todo el año"/>
    <m/>
    <s v="Todo el año"/>
    <s v="Todo el año"/>
    <s v="Todo el año"/>
    <s v="Todo el año"/>
    <s v="Todo el año"/>
    <s v="Todo el año"/>
    <s v="Todo el año"/>
    <m/>
    <s v="Todo el año"/>
    <m/>
    <m/>
  </r>
  <r>
    <s v="09703231"/>
    <s v="Arrecifes del Golfo de México-Sur"/>
    <s v="PN"/>
    <x v="11"/>
    <x v="0"/>
    <x v="0"/>
    <x v="0"/>
    <x v="0"/>
    <x v="0"/>
    <s v="Ago, Sept, Oct, Nov"/>
    <s v="Ago, Sept, Oct, Nov"/>
    <s v="Ago, Sept, Oct, Nov"/>
    <m/>
    <m/>
    <m/>
    <s v="Mar, Abr, Mayo, Jun, Jul, Ago, Sept"/>
    <s v="Mar, Abr, Mayo, Jun, Jul, Ago, Sept"/>
    <m/>
    <m/>
    <s v="Todo el año"/>
    <m/>
    <m/>
    <m/>
    <m/>
    <m/>
    <s v="Todo el año"/>
    <m/>
    <m/>
    <s v="Todo el año"/>
    <m/>
    <m/>
    <m/>
    <m/>
    <m/>
    <m/>
    <m/>
    <m/>
    <m/>
    <m/>
    <s v="Todo el añ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33AB7C-6B01-4AFA-B184-306DA9592B99}" name="TablaDinámica1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A32" firstHeaderRow="1" firstDataRow="1" firstDataCol="1"/>
  <pivotFields count="40">
    <pivotField showAll="0"/>
    <pivotField showAll="0"/>
    <pivotField showAll="0"/>
    <pivotField showAll="0">
      <items count="13">
        <item x="5"/>
        <item x="7"/>
        <item x="3"/>
        <item x="1"/>
        <item x="2"/>
        <item x="10"/>
        <item x="4"/>
        <item x="0"/>
        <item x="9"/>
        <item x="8"/>
        <item x="6"/>
        <item x="11"/>
        <item t="default"/>
      </items>
    </pivotField>
    <pivotField showAll="0" countASubtotal="1">
      <items count="8">
        <item x="1"/>
        <item x="5"/>
        <item x="4"/>
        <item x="3"/>
        <item x="6"/>
        <item x="2"/>
        <item x="0"/>
        <item t="countA"/>
      </items>
    </pivotField>
    <pivotField axis="axisRow" showAll="0">
      <items count="29">
        <item x="11"/>
        <item x="25"/>
        <item x="18"/>
        <item x="21"/>
        <item x="1"/>
        <item x="4"/>
        <item x="5"/>
        <item x="10"/>
        <item x="6"/>
        <item x="14"/>
        <item x="17"/>
        <item x="19"/>
        <item x="24"/>
        <item x="20"/>
        <item x="8"/>
        <item x="7"/>
        <item x="15"/>
        <item x="16"/>
        <item x="13"/>
        <item x="27"/>
        <item x="2"/>
        <item x="9"/>
        <item x="12"/>
        <item x="26"/>
        <item x="22"/>
        <item x="23"/>
        <item x="3"/>
        <item x="0"/>
        <item t="default"/>
      </items>
    </pivotField>
    <pivotField showAll="0">
      <items count="39">
        <item x="16"/>
        <item x="13"/>
        <item x="33"/>
        <item x="30"/>
        <item x="27"/>
        <item x="36"/>
        <item x="34"/>
        <item x="37"/>
        <item x="5"/>
        <item x="10"/>
        <item x="23"/>
        <item x="24"/>
        <item x="1"/>
        <item x="14"/>
        <item x="12"/>
        <item x="6"/>
        <item x="21"/>
        <item x="28"/>
        <item x="7"/>
        <item x="18"/>
        <item x="11"/>
        <item x="29"/>
        <item x="31"/>
        <item x="20"/>
        <item x="25"/>
        <item x="22"/>
        <item x="8"/>
        <item x="2"/>
        <item x="9"/>
        <item x="3"/>
        <item x="17"/>
        <item x="26"/>
        <item x="35"/>
        <item x="4"/>
        <item x="15"/>
        <item x="32"/>
        <item x="19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10">
        <item x="5"/>
        <item x="3"/>
        <item x="4"/>
        <item x="2"/>
        <item x="6"/>
        <item x="7"/>
        <item x="8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4</v>
    <v>8</v>
    <v>195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FC58-0E52-437F-ADFB-0994004883F7}">
  <dimension ref="A3:A32"/>
  <sheetViews>
    <sheetView tabSelected="1" workbookViewId="0">
      <selection activeCell="A9" sqref="A9"/>
    </sheetView>
  </sheetViews>
  <sheetFormatPr baseColWidth="10" defaultRowHeight="14.4" x14ac:dyDescent="0.3"/>
  <cols>
    <col min="1" max="1" width="30.88671875" bestFit="1" customWidth="1"/>
    <col min="2" max="2" width="21.44140625" bestFit="1" customWidth="1"/>
    <col min="3" max="3" width="9.109375" bestFit="1" customWidth="1"/>
    <col min="4" max="4" width="12.33203125" bestFit="1" customWidth="1"/>
    <col min="5" max="5" width="4.77734375" bestFit="1" customWidth="1"/>
    <col min="6" max="6" width="13.109375" bestFit="1" customWidth="1"/>
    <col min="7" max="7" width="10.88671875" bestFit="1" customWidth="1"/>
    <col min="8" max="8" width="10.5546875" bestFit="1" customWidth="1"/>
    <col min="9" max="9" width="11.88671875" bestFit="1" customWidth="1"/>
  </cols>
  <sheetData>
    <row r="3" spans="1:1" x14ac:dyDescent="0.3">
      <c r="A3" s="2" t="s">
        <v>613</v>
      </c>
    </row>
    <row r="4" spans="1:1" x14ac:dyDescent="0.3">
      <c r="A4" s="3" t="s">
        <v>173</v>
      </c>
    </row>
    <row r="5" spans="1:1" x14ac:dyDescent="0.3">
      <c r="A5" s="3" t="s">
        <v>68</v>
      </c>
    </row>
    <row r="6" spans="1:1" x14ac:dyDescent="0.3">
      <c r="A6" s="3" t="s">
        <v>89</v>
      </c>
    </row>
    <row r="7" spans="1:1" x14ac:dyDescent="0.3">
      <c r="A7" s="3" t="s">
        <v>241</v>
      </c>
    </row>
    <row r="8" spans="1:1" x14ac:dyDescent="0.3">
      <c r="A8" s="3" t="s">
        <v>49</v>
      </c>
    </row>
    <row r="9" spans="1:1" x14ac:dyDescent="0.3">
      <c r="A9" s="3" t="s">
        <v>96</v>
      </c>
    </row>
    <row r="10" spans="1:1" x14ac:dyDescent="0.3">
      <c r="A10" s="3" t="s">
        <v>110</v>
      </c>
    </row>
    <row r="11" spans="1:1" x14ac:dyDescent="0.3">
      <c r="A11" s="3" t="s">
        <v>72</v>
      </c>
    </row>
    <row r="12" spans="1:1" x14ac:dyDescent="0.3">
      <c r="A12" s="3" t="s">
        <v>91</v>
      </c>
    </row>
    <row r="13" spans="1:1" x14ac:dyDescent="0.3">
      <c r="A13" s="3" t="s">
        <v>115</v>
      </c>
    </row>
    <row r="14" spans="1:1" x14ac:dyDescent="0.3">
      <c r="A14" s="3" t="s">
        <v>324</v>
      </c>
    </row>
    <row r="15" spans="1:1" x14ac:dyDescent="0.3">
      <c r="A15" s="3" t="s">
        <v>357</v>
      </c>
    </row>
    <row r="16" spans="1:1" x14ac:dyDescent="0.3">
      <c r="A16" s="3" t="s">
        <v>453</v>
      </c>
    </row>
    <row r="17" spans="1:1" x14ac:dyDescent="0.3">
      <c r="A17" s="3" t="s">
        <v>211</v>
      </c>
    </row>
    <row r="18" spans="1:1" x14ac:dyDescent="0.3">
      <c r="A18" s="3" t="s">
        <v>90</v>
      </c>
    </row>
    <row r="19" spans="1:1" x14ac:dyDescent="0.3">
      <c r="A19" s="3" t="s">
        <v>60</v>
      </c>
    </row>
    <row r="20" spans="1:1" x14ac:dyDescent="0.3">
      <c r="A20" s="3" t="s">
        <v>53</v>
      </c>
    </row>
    <row r="21" spans="1:1" x14ac:dyDescent="0.3">
      <c r="A21" s="3" t="s">
        <v>52</v>
      </c>
    </row>
    <row r="22" spans="1:1" x14ac:dyDescent="0.3">
      <c r="A22" s="3" t="s">
        <v>59</v>
      </c>
    </row>
    <row r="23" spans="1:1" x14ac:dyDescent="0.3">
      <c r="A23" s="3" t="s">
        <v>413</v>
      </c>
    </row>
    <row r="24" spans="1:1" x14ac:dyDescent="0.3">
      <c r="A24" s="3" t="s">
        <v>44</v>
      </c>
    </row>
    <row r="25" spans="1:1" x14ac:dyDescent="0.3">
      <c r="A25" s="3" t="s">
        <v>187</v>
      </c>
    </row>
    <row r="26" spans="1:1" x14ac:dyDescent="0.3">
      <c r="A26" s="3" t="s">
        <v>45</v>
      </c>
    </row>
    <row r="27" spans="1:1" x14ac:dyDescent="0.3">
      <c r="A27" s="3" t="s">
        <v>492</v>
      </c>
    </row>
    <row r="28" spans="1:1" x14ac:dyDescent="0.3">
      <c r="A28" s="3" t="s">
        <v>406</v>
      </c>
    </row>
    <row r="29" spans="1:1" x14ac:dyDescent="0.3">
      <c r="A29" s="3" t="s">
        <v>307</v>
      </c>
    </row>
    <row r="30" spans="1:1" x14ac:dyDescent="0.3">
      <c r="A30" s="3" t="s">
        <v>84</v>
      </c>
    </row>
    <row r="31" spans="1:1" x14ac:dyDescent="0.3">
      <c r="A31" s="3" t="s">
        <v>615</v>
      </c>
    </row>
    <row r="32" spans="1:1" x14ac:dyDescent="0.3">
      <c r="A32" s="3" t="s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97"/>
  <sheetViews>
    <sheetView workbookViewId="0">
      <selection activeCell="D7" sqref="D7"/>
    </sheetView>
  </sheetViews>
  <sheetFormatPr baseColWidth="10" defaultColWidth="8.88671875" defaultRowHeight="14.4" x14ac:dyDescent="0.3"/>
  <cols>
    <col min="1" max="1" width="9" bestFit="1" customWidth="1"/>
    <col min="2" max="2" width="29.6640625" customWidth="1"/>
    <col min="3" max="3" width="11" bestFit="1" customWidth="1"/>
    <col min="4" max="4" width="39.6640625" customWidth="1"/>
    <col min="5" max="5" width="8.88671875" customWidth="1"/>
    <col min="6" max="6" width="10.44140625" customWidth="1"/>
    <col min="7" max="7" width="11.33203125" customWidth="1"/>
    <col min="8" max="8" width="12.88671875" customWidth="1"/>
    <col min="9" max="9" width="15.33203125" customWidth="1"/>
    <col min="10" max="10" width="16" customWidth="1"/>
    <col min="11" max="11" width="20.33203125" customWidth="1"/>
    <col min="12" max="12" width="32.6640625" customWidth="1"/>
    <col min="13" max="13" width="40.5546875" customWidth="1"/>
    <col min="14" max="14" width="21.5546875" customWidth="1"/>
    <col min="15" max="16" width="8.88671875" customWidth="1"/>
    <col min="17" max="17" width="40.33203125" customWidth="1"/>
    <col min="18" max="19" width="40.5546875" customWidth="1"/>
    <col min="20" max="20" width="22.33203125" customWidth="1"/>
    <col min="21" max="21" width="19.33203125" customWidth="1"/>
    <col min="22" max="22" width="23.44140625" customWidth="1"/>
    <col min="23" max="23" width="31.109375" customWidth="1"/>
    <col min="24" max="24" width="56" customWidth="1"/>
    <col min="25" max="25" width="29.88671875" customWidth="1"/>
    <col min="26" max="26" width="26.109375" customWidth="1"/>
    <col min="27" max="27" width="11.33203125" customWidth="1"/>
    <col min="28" max="28" width="25.6640625" customWidth="1"/>
    <col min="29" max="29" width="23.88671875" customWidth="1"/>
    <col min="30" max="30" width="30.6640625" customWidth="1"/>
    <col min="31" max="31" width="21.5546875" customWidth="1"/>
    <col min="32" max="32" width="28" customWidth="1"/>
    <col min="33" max="33" width="35.88671875" customWidth="1"/>
    <col min="34" max="34" width="36" customWidth="1"/>
    <col min="35" max="35" width="27.6640625" bestFit="1" customWidth="1"/>
    <col min="36" max="36" width="31.88671875" hidden="1" customWidth="1"/>
    <col min="37" max="37" width="28.109375" hidden="1" customWidth="1"/>
    <col min="38" max="38" width="36" hidden="1" customWidth="1"/>
    <col min="39" max="39" width="27" hidden="1" customWidth="1"/>
    <col min="40" max="40" width="48.5546875" hidden="1" customWidth="1"/>
  </cols>
  <sheetData>
    <row r="1" spans="1:4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t="s">
        <v>40</v>
      </c>
      <c r="B2" t="s">
        <v>41</v>
      </c>
      <c r="C2" t="s">
        <v>42</v>
      </c>
      <c r="D2" t="s">
        <v>43</v>
      </c>
      <c r="L2" t="s">
        <v>44</v>
      </c>
      <c r="O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I2" t="s">
        <v>45</v>
      </c>
      <c r="AK2" t="s">
        <v>45</v>
      </c>
      <c r="AL2" t="s">
        <v>45</v>
      </c>
    </row>
    <row r="3" spans="1:40" x14ac:dyDescent="0.3">
      <c r="A3" t="s">
        <v>46</v>
      </c>
      <c r="B3" t="s">
        <v>47</v>
      </c>
      <c r="C3" t="s">
        <v>48</v>
      </c>
      <c r="D3" t="s">
        <v>43</v>
      </c>
      <c r="F3" t="s">
        <v>49</v>
      </c>
      <c r="G3" t="s">
        <v>50</v>
      </c>
      <c r="J3" t="s">
        <v>50</v>
      </c>
      <c r="K3" t="s">
        <v>50</v>
      </c>
      <c r="N3" t="s">
        <v>51</v>
      </c>
      <c r="O3" t="s">
        <v>44</v>
      </c>
      <c r="R3" t="s">
        <v>52</v>
      </c>
      <c r="S3" t="s">
        <v>45</v>
      </c>
      <c r="Z3" t="s">
        <v>45</v>
      </c>
      <c r="AI3" t="s">
        <v>45</v>
      </c>
      <c r="AJ3" t="s">
        <v>45</v>
      </c>
      <c r="AK3" t="s">
        <v>45</v>
      </c>
      <c r="AL3" t="s">
        <v>53</v>
      </c>
      <c r="AN3" t="s">
        <v>45</v>
      </c>
    </row>
    <row r="4" spans="1:40" x14ac:dyDescent="0.3">
      <c r="A4" t="s">
        <v>54</v>
      </c>
      <c r="B4" t="s">
        <v>55</v>
      </c>
      <c r="C4" t="s">
        <v>48</v>
      </c>
      <c r="D4" t="s">
        <v>43</v>
      </c>
      <c r="G4" t="s">
        <v>56</v>
      </c>
      <c r="M4" t="s">
        <v>57</v>
      </c>
      <c r="N4" t="s">
        <v>57</v>
      </c>
      <c r="O4" t="s">
        <v>58</v>
      </c>
      <c r="P4" t="s">
        <v>58</v>
      </c>
      <c r="R4" t="s">
        <v>59</v>
      </c>
      <c r="S4" t="s">
        <v>60</v>
      </c>
      <c r="T4" t="s">
        <v>61</v>
      </c>
      <c r="U4" t="s">
        <v>61</v>
      </c>
      <c r="V4" t="s">
        <v>62</v>
      </c>
      <c r="W4" t="s">
        <v>62</v>
      </c>
      <c r="X4" t="s">
        <v>61</v>
      </c>
      <c r="Y4" t="s">
        <v>61</v>
      </c>
      <c r="Z4" t="s">
        <v>45</v>
      </c>
      <c r="AD4" t="s">
        <v>45</v>
      </c>
      <c r="AE4" t="s">
        <v>45</v>
      </c>
      <c r="AG4" t="s">
        <v>45</v>
      </c>
      <c r="AH4" t="s">
        <v>45</v>
      </c>
      <c r="AJ4" t="s">
        <v>45</v>
      </c>
      <c r="AL4" t="s">
        <v>63</v>
      </c>
      <c r="AM4" t="s">
        <v>45</v>
      </c>
      <c r="AN4" t="s">
        <v>45</v>
      </c>
    </row>
    <row r="5" spans="1:40" x14ac:dyDescent="0.3">
      <c r="A5" t="s">
        <v>64</v>
      </c>
      <c r="B5" t="s">
        <v>65</v>
      </c>
      <c r="C5" t="s">
        <v>48</v>
      </c>
      <c r="D5" t="s">
        <v>43</v>
      </c>
      <c r="E5" t="s">
        <v>61</v>
      </c>
      <c r="G5" t="s">
        <v>66</v>
      </c>
      <c r="H5" t="s">
        <v>45</v>
      </c>
      <c r="J5" t="s">
        <v>53</v>
      </c>
      <c r="K5" t="s">
        <v>53</v>
      </c>
      <c r="L5" t="s">
        <v>53</v>
      </c>
      <c r="O5" t="s">
        <v>67</v>
      </c>
      <c r="P5" t="s">
        <v>68</v>
      </c>
      <c r="Q5" t="s">
        <v>44</v>
      </c>
      <c r="R5" t="s">
        <v>67</v>
      </c>
      <c r="Z5" t="s">
        <v>45</v>
      </c>
      <c r="AC5" t="s">
        <v>67</v>
      </c>
      <c r="AN5" t="s">
        <v>67</v>
      </c>
    </row>
    <row r="6" spans="1:40" x14ac:dyDescent="0.3">
      <c r="A6" t="s">
        <v>69</v>
      </c>
      <c r="B6" t="s">
        <v>70</v>
      </c>
      <c r="C6" t="s">
        <v>48</v>
      </c>
      <c r="D6" t="s">
        <v>43</v>
      </c>
      <c r="K6" t="s">
        <v>71</v>
      </c>
      <c r="O6" t="s">
        <v>45</v>
      </c>
      <c r="P6" t="s">
        <v>72</v>
      </c>
      <c r="S6" t="s">
        <v>45</v>
      </c>
      <c r="U6" t="s">
        <v>45</v>
      </c>
      <c r="V6" t="s">
        <v>45</v>
      </c>
      <c r="W6" t="s">
        <v>71</v>
      </c>
      <c r="Y6" t="s">
        <v>45</v>
      </c>
      <c r="Z6" t="s">
        <v>45</v>
      </c>
      <c r="AB6" t="s">
        <v>45</v>
      </c>
      <c r="AD6" t="s">
        <v>73</v>
      </c>
      <c r="AF6" t="s">
        <v>45</v>
      </c>
      <c r="AI6" t="s">
        <v>45</v>
      </c>
      <c r="AL6" t="s">
        <v>45</v>
      </c>
      <c r="AN6" t="s">
        <v>45</v>
      </c>
    </row>
    <row r="7" spans="1:40" x14ac:dyDescent="0.3">
      <c r="A7" t="s">
        <v>74</v>
      </c>
      <c r="B7" t="s">
        <v>75</v>
      </c>
      <c r="C7" t="s">
        <v>48</v>
      </c>
      <c r="D7" t="s">
        <v>43</v>
      </c>
      <c r="E7" t="s">
        <v>45</v>
      </c>
      <c r="G7" t="s">
        <v>45</v>
      </c>
      <c r="M7" t="s">
        <v>45</v>
      </c>
      <c r="O7" t="s">
        <v>76</v>
      </c>
      <c r="P7" t="s">
        <v>77</v>
      </c>
      <c r="V7" t="s">
        <v>45</v>
      </c>
      <c r="W7" t="s">
        <v>45</v>
      </c>
      <c r="X7" t="s">
        <v>45</v>
      </c>
      <c r="Y7" t="s">
        <v>45</v>
      </c>
      <c r="Z7" t="s">
        <v>45</v>
      </c>
      <c r="AC7" t="s">
        <v>45</v>
      </c>
      <c r="AD7" t="s">
        <v>45</v>
      </c>
      <c r="AH7" t="s">
        <v>45</v>
      </c>
      <c r="AI7" t="s">
        <v>45</v>
      </c>
      <c r="AJ7" t="s">
        <v>45</v>
      </c>
      <c r="AK7" t="s">
        <v>45</v>
      </c>
      <c r="AN7" t="s">
        <v>45</v>
      </c>
    </row>
    <row r="8" spans="1:40" x14ac:dyDescent="0.3">
      <c r="A8" t="s">
        <v>78</v>
      </c>
      <c r="B8" t="s">
        <v>79</v>
      </c>
      <c r="C8" t="s">
        <v>80</v>
      </c>
      <c r="D8" t="s">
        <v>43</v>
      </c>
      <c r="E8" t="s">
        <v>45</v>
      </c>
      <c r="F8" t="s">
        <v>44</v>
      </c>
      <c r="G8" t="s">
        <v>45</v>
      </c>
      <c r="J8" t="s">
        <v>59</v>
      </c>
      <c r="K8" t="s">
        <v>59</v>
      </c>
      <c r="L8" t="s">
        <v>59</v>
      </c>
      <c r="P8" t="s">
        <v>81</v>
      </c>
      <c r="T8" t="s">
        <v>45</v>
      </c>
      <c r="W8" t="s">
        <v>45</v>
      </c>
      <c r="Y8" t="s">
        <v>45</v>
      </c>
      <c r="AC8" t="s">
        <v>45</v>
      </c>
      <c r="AG8" t="s">
        <v>45</v>
      </c>
      <c r="AJ8" t="s">
        <v>45</v>
      </c>
      <c r="AN8" t="s">
        <v>45</v>
      </c>
    </row>
    <row r="9" spans="1:40" x14ac:dyDescent="0.3">
      <c r="A9" t="s">
        <v>82</v>
      </c>
      <c r="B9" t="s">
        <v>83</v>
      </c>
      <c r="C9" t="s">
        <v>80</v>
      </c>
      <c r="D9" t="s">
        <v>43</v>
      </c>
      <c r="E9" t="s">
        <v>45</v>
      </c>
      <c r="F9" t="s">
        <v>84</v>
      </c>
      <c r="G9" t="s">
        <v>45</v>
      </c>
      <c r="J9" t="s">
        <v>85</v>
      </c>
      <c r="L9" t="s">
        <v>44</v>
      </c>
      <c r="M9" t="s">
        <v>44</v>
      </c>
      <c r="O9" t="s">
        <v>45</v>
      </c>
      <c r="P9" t="s">
        <v>86</v>
      </c>
      <c r="R9" t="s">
        <v>53</v>
      </c>
      <c r="S9" t="s">
        <v>58</v>
      </c>
      <c r="T9" t="s">
        <v>45</v>
      </c>
      <c r="V9" t="s">
        <v>45</v>
      </c>
      <c r="Y9" t="s">
        <v>45</v>
      </c>
      <c r="Z9" t="s">
        <v>45</v>
      </c>
      <c r="AA9" t="s">
        <v>45</v>
      </c>
      <c r="AB9" t="s">
        <v>45</v>
      </c>
      <c r="AD9" t="s">
        <v>45</v>
      </c>
      <c r="AE9" t="s">
        <v>45</v>
      </c>
      <c r="AF9" t="s">
        <v>45</v>
      </c>
      <c r="AH9" t="s">
        <v>45</v>
      </c>
      <c r="AI9" t="s">
        <v>45</v>
      </c>
      <c r="AJ9" t="s">
        <v>45</v>
      </c>
      <c r="AK9" t="s">
        <v>45</v>
      </c>
      <c r="AL9" t="s">
        <v>45</v>
      </c>
      <c r="AM9" t="s">
        <v>45</v>
      </c>
      <c r="AN9" t="s">
        <v>45</v>
      </c>
    </row>
    <row r="10" spans="1:40" x14ac:dyDescent="0.3">
      <c r="A10" t="s">
        <v>87</v>
      </c>
      <c r="B10" t="s">
        <v>88</v>
      </c>
      <c r="C10" t="s">
        <v>80</v>
      </c>
      <c r="D10" t="s">
        <v>43</v>
      </c>
      <c r="F10" t="s">
        <v>44</v>
      </c>
      <c r="G10" t="s">
        <v>45</v>
      </c>
      <c r="J10" t="s">
        <v>89</v>
      </c>
      <c r="K10" t="s">
        <v>89</v>
      </c>
      <c r="L10" t="s">
        <v>89</v>
      </c>
      <c r="O10" t="s">
        <v>90</v>
      </c>
      <c r="P10" t="s">
        <v>91</v>
      </c>
      <c r="Q10" t="s">
        <v>92</v>
      </c>
      <c r="T10" t="s">
        <v>45</v>
      </c>
      <c r="U10" t="s">
        <v>45</v>
      </c>
      <c r="W10" t="s">
        <v>45</v>
      </c>
      <c r="Y10" t="s">
        <v>45</v>
      </c>
      <c r="Z10" t="s">
        <v>45</v>
      </c>
      <c r="AC10" t="s">
        <v>45</v>
      </c>
      <c r="AF10" t="s">
        <v>45</v>
      </c>
      <c r="AJ10" t="s">
        <v>45</v>
      </c>
      <c r="AL10" t="s">
        <v>45</v>
      </c>
      <c r="AM10" t="s">
        <v>45</v>
      </c>
      <c r="AN10" t="s">
        <v>45</v>
      </c>
    </row>
    <row r="11" spans="1:40" x14ac:dyDescent="0.3">
      <c r="A11" t="s">
        <v>93</v>
      </c>
      <c r="B11" t="s">
        <v>94</v>
      </c>
      <c r="C11" t="s">
        <v>42</v>
      </c>
      <c r="D11" t="s">
        <v>95</v>
      </c>
      <c r="E11" t="s">
        <v>45</v>
      </c>
      <c r="F11" t="s">
        <v>96</v>
      </c>
      <c r="G11" t="s">
        <v>45</v>
      </c>
      <c r="J11" t="s">
        <v>60</v>
      </c>
      <c r="K11" t="s">
        <v>60</v>
      </c>
      <c r="L11" t="s">
        <v>60</v>
      </c>
      <c r="M11" t="s">
        <v>97</v>
      </c>
      <c r="O11" t="s">
        <v>45</v>
      </c>
      <c r="P11" t="s">
        <v>53</v>
      </c>
      <c r="R11" t="s">
        <v>90</v>
      </c>
      <c r="S11" t="s">
        <v>90</v>
      </c>
      <c r="T11" t="s">
        <v>45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  <c r="AB11" t="s">
        <v>45</v>
      </c>
      <c r="AC11" t="s">
        <v>45</v>
      </c>
      <c r="AD11" t="s">
        <v>45</v>
      </c>
      <c r="AF11" t="s">
        <v>45</v>
      </c>
      <c r="AH11" t="s">
        <v>45</v>
      </c>
      <c r="AJ11" t="s">
        <v>45</v>
      </c>
      <c r="AL11" t="s">
        <v>45</v>
      </c>
      <c r="AN11" t="s">
        <v>45</v>
      </c>
    </row>
    <row r="12" spans="1:40" x14ac:dyDescent="0.3">
      <c r="A12" t="s">
        <v>98</v>
      </c>
      <c r="B12" t="s">
        <v>99</v>
      </c>
      <c r="C12" t="s">
        <v>42</v>
      </c>
      <c r="D12" t="s">
        <v>95</v>
      </c>
      <c r="G12" t="s">
        <v>77</v>
      </c>
      <c r="O12" t="s">
        <v>45</v>
      </c>
      <c r="P12" t="s">
        <v>72</v>
      </c>
      <c r="Z12" t="s">
        <v>45</v>
      </c>
      <c r="AH12" t="s">
        <v>45</v>
      </c>
      <c r="AI12" t="s">
        <v>45</v>
      </c>
      <c r="AJ12" t="s">
        <v>45</v>
      </c>
      <c r="AL12" t="s">
        <v>45</v>
      </c>
      <c r="AM12" t="s">
        <v>45</v>
      </c>
      <c r="AN12" t="s">
        <v>45</v>
      </c>
    </row>
    <row r="13" spans="1:40" x14ac:dyDescent="0.3">
      <c r="A13" t="s">
        <v>100</v>
      </c>
      <c r="B13" t="s">
        <v>101</v>
      </c>
      <c r="C13" t="s">
        <v>42</v>
      </c>
      <c r="D13" t="s">
        <v>95</v>
      </c>
      <c r="E13" t="s">
        <v>45</v>
      </c>
      <c r="J13" t="s">
        <v>89</v>
      </c>
      <c r="K13" t="s">
        <v>89</v>
      </c>
      <c r="L13" t="s">
        <v>89</v>
      </c>
      <c r="O13" t="s">
        <v>45</v>
      </c>
      <c r="P13" t="s">
        <v>60</v>
      </c>
      <c r="Z13" t="s">
        <v>45</v>
      </c>
      <c r="AC13" t="s">
        <v>45</v>
      </c>
      <c r="AF13" t="s">
        <v>45</v>
      </c>
      <c r="AJ13" t="s">
        <v>45</v>
      </c>
      <c r="AN13" t="s">
        <v>102</v>
      </c>
    </row>
    <row r="14" spans="1:40" x14ac:dyDescent="0.3">
      <c r="A14" t="s">
        <v>103</v>
      </c>
      <c r="B14" t="s">
        <v>104</v>
      </c>
      <c r="C14" t="s">
        <v>80</v>
      </c>
      <c r="D14" t="s">
        <v>95</v>
      </c>
      <c r="G14" t="s">
        <v>50</v>
      </c>
      <c r="N14" t="s">
        <v>105</v>
      </c>
      <c r="O14" t="s">
        <v>58</v>
      </c>
      <c r="P14" t="s">
        <v>60</v>
      </c>
      <c r="R14" t="s">
        <v>106</v>
      </c>
      <c r="U14" t="s">
        <v>45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  <c r="AA14" t="s">
        <v>45</v>
      </c>
      <c r="AB14" t="s">
        <v>45</v>
      </c>
      <c r="AD14" t="s">
        <v>107</v>
      </c>
      <c r="AG14" t="s">
        <v>45</v>
      </c>
      <c r="AH14" t="s">
        <v>45</v>
      </c>
      <c r="AI14" t="s">
        <v>45</v>
      </c>
      <c r="AJ14" t="s">
        <v>45</v>
      </c>
      <c r="AL14" t="s">
        <v>45</v>
      </c>
      <c r="AN14" t="s">
        <v>45</v>
      </c>
    </row>
    <row r="15" spans="1:40" x14ac:dyDescent="0.3">
      <c r="A15" t="s">
        <v>108</v>
      </c>
      <c r="B15" t="s">
        <v>109</v>
      </c>
      <c r="C15" t="s">
        <v>80</v>
      </c>
      <c r="D15" t="s">
        <v>95</v>
      </c>
      <c r="F15" t="s">
        <v>110</v>
      </c>
      <c r="G15" t="s">
        <v>45</v>
      </c>
      <c r="J15" t="s">
        <v>89</v>
      </c>
      <c r="K15" t="s">
        <v>89</v>
      </c>
      <c r="L15" t="s">
        <v>89</v>
      </c>
      <c r="M15" t="s">
        <v>89</v>
      </c>
      <c r="O15" t="s">
        <v>111</v>
      </c>
      <c r="P15" t="s">
        <v>112</v>
      </c>
      <c r="R15" t="s">
        <v>111</v>
      </c>
      <c r="S15" t="s">
        <v>45</v>
      </c>
      <c r="V15" t="s">
        <v>45</v>
      </c>
      <c r="W15" t="s">
        <v>45</v>
      </c>
      <c r="X15" t="s">
        <v>52</v>
      </c>
      <c r="Y15" t="s">
        <v>45</v>
      </c>
      <c r="Z15" t="s">
        <v>45</v>
      </c>
      <c r="AA15" t="s">
        <v>45</v>
      </c>
      <c r="AB15" t="s">
        <v>45</v>
      </c>
      <c r="AD15" t="s">
        <v>45</v>
      </c>
      <c r="AE15" t="s">
        <v>45</v>
      </c>
      <c r="AF15" t="s">
        <v>45</v>
      </c>
      <c r="AH15" t="s">
        <v>45</v>
      </c>
      <c r="AI15" t="s">
        <v>45</v>
      </c>
      <c r="AJ15" t="s">
        <v>45</v>
      </c>
      <c r="AL15" t="s">
        <v>45</v>
      </c>
      <c r="AM15" t="s">
        <v>45</v>
      </c>
      <c r="AN15" t="s">
        <v>45</v>
      </c>
    </row>
    <row r="16" spans="1:40" x14ac:dyDescent="0.3">
      <c r="A16" t="s">
        <v>113</v>
      </c>
      <c r="B16" t="s">
        <v>114</v>
      </c>
      <c r="C16" t="s">
        <v>80</v>
      </c>
      <c r="D16" t="s">
        <v>95</v>
      </c>
      <c r="F16" t="s">
        <v>91</v>
      </c>
      <c r="G16" t="s">
        <v>115</v>
      </c>
      <c r="J16" t="s">
        <v>53</v>
      </c>
      <c r="K16" t="s">
        <v>53</v>
      </c>
      <c r="L16" t="s">
        <v>53</v>
      </c>
      <c r="M16" t="s">
        <v>68</v>
      </c>
      <c r="O16" t="s">
        <v>116</v>
      </c>
      <c r="P16" t="s">
        <v>56</v>
      </c>
      <c r="R16" t="s">
        <v>111</v>
      </c>
      <c r="V16" t="s">
        <v>45</v>
      </c>
      <c r="W16" t="s">
        <v>45</v>
      </c>
      <c r="X16" t="s">
        <v>45</v>
      </c>
      <c r="Z16" t="s">
        <v>45</v>
      </c>
      <c r="AA16" t="s">
        <v>45</v>
      </c>
      <c r="AB16" t="s">
        <v>45</v>
      </c>
      <c r="AC16" t="s">
        <v>45</v>
      </c>
      <c r="AD16" t="s">
        <v>45</v>
      </c>
      <c r="AE16" t="s">
        <v>45</v>
      </c>
      <c r="AF16" t="s">
        <v>117</v>
      </c>
      <c r="AH16" t="s">
        <v>45</v>
      </c>
      <c r="AI16" t="s">
        <v>45</v>
      </c>
      <c r="AJ16" t="s">
        <v>45</v>
      </c>
      <c r="AK16" t="s">
        <v>45</v>
      </c>
      <c r="AL16" t="s">
        <v>45</v>
      </c>
      <c r="AN16" t="s">
        <v>77</v>
      </c>
    </row>
    <row r="17" spans="1:40" x14ac:dyDescent="0.3">
      <c r="A17" t="s">
        <v>118</v>
      </c>
      <c r="B17" t="s">
        <v>119</v>
      </c>
      <c r="C17" t="s">
        <v>80</v>
      </c>
      <c r="D17" t="s">
        <v>95</v>
      </c>
      <c r="J17" t="s">
        <v>52</v>
      </c>
      <c r="K17" t="s">
        <v>52</v>
      </c>
      <c r="L17" t="s">
        <v>120</v>
      </c>
      <c r="M17" t="s">
        <v>120</v>
      </c>
      <c r="O17" t="s">
        <v>121</v>
      </c>
      <c r="P17" t="s">
        <v>122</v>
      </c>
      <c r="R17" t="s">
        <v>123</v>
      </c>
      <c r="V17" t="s">
        <v>45</v>
      </c>
      <c r="W17" t="s">
        <v>45</v>
      </c>
      <c r="X17" t="s">
        <v>45</v>
      </c>
      <c r="Y17" t="s">
        <v>45</v>
      </c>
      <c r="Z17" t="s">
        <v>45</v>
      </c>
      <c r="AE17" t="s">
        <v>62</v>
      </c>
      <c r="AG17" t="s">
        <v>45</v>
      </c>
      <c r="AJ17" t="s">
        <v>45</v>
      </c>
      <c r="AL17" t="s">
        <v>45</v>
      </c>
    </row>
    <row r="18" spans="1:40" x14ac:dyDescent="0.3">
      <c r="A18" t="s">
        <v>124</v>
      </c>
      <c r="B18" t="s">
        <v>125</v>
      </c>
      <c r="C18" t="s">
        <v>126</v>
      </c>
      <c r="D18" t="s">
        <v>95</v>
      </c>
      <c r="G18" t="s">
        <v>45</v>
      </c>
      <c r="J18" t="s">
        <v>89</v>
      </c>
      <c r="K18" t="s">
        <v>91</v>
      </c>
      <c r="L18" t="s">
        <v>91</v>
      </c>
      <c r="O18" t="s">
        <v>127</v>
      </c>
      <c r="P18" t="s">
        <v>60</v>
      </c>
      <c r="Y18" t="s">
        <v>45</v>
      </c>
      <c r="Z18" t="s">
        <v>45</v>
      </c>
      <c r="AA18" t="s">
        <v>45</v>
      </c>
      <c r="AB18" t="s">
        <v>45</v>
      </c>
      <c r="AF18" t="s">
        <v>45</v>
      </c>
      <c r="AJ18" t="s">
        <v>45</v>
      </c>
      <c r="AL18" t="s">
        <v>45</v>
      </c>
      <c r="AM18" t="s">
        <v>45</v>
      </c>
      <c r="AN18" t="s">
        <v>45</v>
      </c>
    </row>
    <row r="19" spans="1:40" x14ac:dyDescent="0.3">
      <c r="A19" t="s">
        <v>128</v>
      </c>
      <c r="B19" t="s">
        <v>129</v>
      </c>
      <c r="C19" t="s">
        <v>126</v>
      </c>
      <c r="D19" t="s">
        <v>95</v>
      </c>
      <c r="G19" t="s">
        <v>45</v>
      </c>
      <c r="J19" t="s">
        <v>60</v>
      </c>
      <c r="K19" t="s">
        <v>60</v>
      </c>
      <c r="L19" t="s">
        <v>60</v>
      </c>
      <c r="P19" t="s">
        <v>53</v>
      </c>
      <c r="W19" t="s">
        <v>45</v>
      </c>
      <c r="X19" t="s">
        <v>45</v>
      </c>
      <c r="Y19" t="s">
        <v>45</v>
      </c>
      <c r="AC19" t="s">
        <v>45</v>
      </c>
      <c r="AE19" t="s">
        <v>45</v>
      </c>
      <c r="AH19" t="s">
        <v>45</v>
      </c>
      <c r="AI19" t="s">
        <v>45</v>
      </c>
      <c r="AJ19" t="s">
        <v>45</v>
      </c>
      <c r="AM19" t="s">
        <v>45</v>
      </c>
      <c r="AN19" t="s">
        <v>45</v>
      </c>
    </row>
    <row r="20" spans="1:40" x14ac:dyDescent="0.3">
      <c r="A20" t="s">
        <v>130</v>
      </c>
      <c r="B20" t="s">
        <v>131</v>
      </c>
      <c r="C20" t="s">
        <v>126</v>
      </c>
      <c r="D20" t="s">
        <v>95</v>
      </c>
      <c r="G20" t="s">
        <v>45</v>
      </c>
      <c r="J20" t="s">
        <v>60</v>
      </c>
      <c r="K20" t="s">
        <v>60</v>
      </c>
      <c r="L20" t="s">
        <v>60</v>
      </c>
      <c r="P20" t="s">
        <v>53</v>
      </c>
      <c r="W20" t="s">
        <v>45</v>
      </c>
      <c r="X20" t="s">
        <v>45</v>
      </c>
      <c r="Y20" t="s">
        <v>45</v>
      </c>
      <c r="AC20" t="s">
        <v>45</v>
      </c>
      <c r="AE20" t="s">
        <v>45</v>
      </c>
      <c r="AH20" t="s">
        <v>45</v>
      </c>
      <c r="AI20" t="s">
        <v>45</v>
      </c>
      <c r="AJ20" t="s">
        <v>45</v>
      </c>
      <c r="AM20" t="s">
        <v>45</v>
      </c>
      <c r="AN20" t="s">
        <v>45</v>
      </c>
    </row>
    <row r="21" spans="1:40" x14ac:dyDescent="0.3">
      <c r="A21" t="s">
        <v>132</v>
      </c>
      <c r="B21" t="s">
        <v>133</v>
      </c>
      <c r="C21" t="s">
        <v>42</v>
      </c>
      <c r="D21" t="s">
        <v>134</v>
      </c>
      <c r="G21" t="s">
        <v>45</v>
      </c>
      <c r="O21" t="s">
        <v>45</v>
      </c>
      <c r="R21" t="s">
        <v>111</v>
      </c>
      <c r="S21" t="s">
        <v>45</v>
      </c>
      <c r="W21" t="s">
        <v>45</v>
      </c>
      <c r="X21" t="s">
        <v>60</v>
      </c>
      <c r="Y21" t="s">
        <v>45</v>
      </c>
      <c r="Z21" t="s">
        <v>45</v>
      </c>
      <c r="AI21" t="s">
        <v>45</v>
      </c>
      <c r="AJ21" t="s">
        <v>45</v>
      </c>
      <c r="AL21" t="s">
        <v>45</v>
      </c>
    </row>
    <row r="22" spans="1:40" x14ac:dyDescent="0.3">
      <c r="A22" t="s">
        <v>135</v>
      </c>
      <c r="B22" t="s">
        <v>136</v>
      </c>
      <c r="C22" t="s">
        <v>48</v>
      </c>
      <c r="D22" t="s">
        <v>134</v>
      </c>
      <c r="G22" t="s">
        <v>45</v>
      </c>
      <c r="N22" t="s">
        <v>51</v>
      </c>
      <c r="O22" t="s">
        <v>45</v>
      </c>
      <c r="R22" t="s">
        <v>45</v>
      </c>
      <c r="S22" t="s">
        <v>45</v>
      </c>
      <c r="Y22" t="s">
        <v>45</v>
      </c>
      <c r="Z22" t="s">
        <v>45</v>
      </c>
      <c r="AI22" t="s">
        <v>45</v>
      </c>
      <c r="AK22" t="s">
        <v>45</v>
      </c>
      <c r="AL22" t="s">
        <v>45</v>
      </c>
      <c r="AN22" t="s">
        <v>45</v>
      </c>
    </row>
    <row r="23" spans="1:40" x14ac:dyDescent="0.3">
      <c r="A23" t="s">
        <v>137</v>
      </c>
      <c r="B23" t="s">
        <v>138</v>
      </c>
      <c r="C23" t="s">
        <v>48</v>
      </c>
      <c r="D23" t="s">
        <v>134</v>
      </c>
      <c r="F23" t="s">
        <v>60</v>
      </c>
      <c r="G23" t="s">
        <v>45</v>
      </c>
      <c r="N23" t="s">
        <v>51</v>
      </c>
      <c r="O23" t="s">
        <v>127</v>
      </c>
      <c r="P23" t="s">
        <v>139</v>
      </c>
      <c r="R23" t="s">
        <v>127</v>
      </c>
      <c r="S23" t="s">
        <v>127</v>
      </c>
      <c r="U23" t="s">
        <v>45</v>
      </c>
      <c r="V23" t="s">
        <v>45</v>
      </c>
      <c r="W23" t="s">
        <v>45</v>
      </c>
      <c r="X23" t="s">
        <v>45</v>
      </c>
      <c r="Y23" t="s">
        <v>45</v>
      </c>
      <c r="Z23" t="s">
        <v>45</v>
      </c>
      <c r="AA23" t="s">
        <v>45</v>
      </c>
      <c r="AI23" t="s">
        <v>45</v>
      </c>
      <c r="AJ23" t="s">
        <v>45</v>
      </c>
      <c r="AK23" t="s">
        <v>45</v>
      </c>
      <c r="AL23" t="s">
        <v>127</v>
      </c>
      <c r="AN23" t="s">
        <v>45</v>
      </c>
    </row>
    <row r="24" spans="1:40" x14ac:dyDescent="0.3">
      <c r="A24" t="s">
        <v>140</v>
      </c>
      <c r="B24" t="s">
        <v>141</v>
      </c>
      <c r="C24" t="s">
        <v>48</v>
      </c>
      <c r="D24" t="s">
        <v>134</v>
      </c>
      <c r="F24" t="s">
        <v>90</v>
      </c>
      <c r="G24" t="s">
        <v>90</v>
      </c>
      <c r="O24" t="s">
        <v>142</v>
      </c>
      <c r="R24" t="s">
        <v>143</v>
      </c>
      <c r="AL24" t="s">
        <v>77</v>
      </c>
      <c r="AN24" t="s">
        <v>144</v>
      </c>
    </row>
    <row r="25" spans="1:40" x14ac:dyDescent="0.3">
      <c r="A25" t="s">
        <v>145</v>
      </c>
      <c r="B25" t="s">
        <v>146</v>
      </c>
      <c r="C25" t="s">
        <v>80</v>
      </c>
      <c r="D25" t="s">
        <v>134</v>
      </c>
      <c r="G25" t="s">
        <v>45</v>
      </c>
      <c r="N25" t="s">
        <v>96</v>
      </c>
      <c r="O25" t="s">
        <v>45</v>
      </c>
      <c r="P25" t="s">
        <v>92</v>
      </c>
      <c r="R25" t="s">
        <v>147</v>
      </c>
      <c r="S25" t="s">
        <v>45</v>
      </c>
      <c r="W25" t="s">
        <v>45</v>
      </c>
      <c r="X25" t="s">
        <v>45</v>
      </c>
      <c r="Z25" t="s">
        <v>45</v>
      </c>
      <c r="AA25" t="s">
        <v>45</v>
      </c>
      <c r="AB25" t="s">
        <v>45</v>
      </c>
      <c r="AE25" t="s">
        <v>45</v>
      </c>
      <c r="AH25" t="s">
        <v>45</v>
      </c>
      <c r="AI25" t="s">
        <v>45</v>
      </c>
      <c r="AJ25" t="s">
        <v>45</v>
      </c>
      <c r="AL25" t="s">
        <v>45</v>
      </c>
      <c r="AN25" t="s">
        <v>45</v>
      </c>
    </row>
    <row r="26" spans="1:40" x14ac:dyDescent="0.3">
      <c r="A26" t="s">
        <v>148</v>
      </c>
      <c r="B26" t="s">
        <v>149</v>
      </c>
      <c r="C26" t="s">
        <v>80</v>
      </c>
      <c r="D26" t="s">
        <v>134</v>
      </c>
      <c r="N26" t="s">
        <v>150</v>
      </c>
      <c r="O26" t="s">
        <v>58</v>
      </c>
      <c r="R26" t="s">
        <v>151</v>
      </c>
      <c r="S26" t="s">
        <v>152</v>
      </c>
      <c r="V26" t="s">
        <v>45</v>
      </c>
      <c r="W26" t="s">
        <v>45</v>
      </c>
      <c r="Y26" t="s">
        <v>45</v>
      </c>
      <c r="Z26" t="s">
        <v>45</v>
      </c>
      <c r="AB26" t="s">
        <v>45</v>
      </c>
      <c r="AD26" t="s">
        <v>45</v>
      </c>
      <c r="AJ26" t="s">
        <v>45</v>
      </c>
      <c r="AL26" t="s">
        <v>45</v>
      </c>
      <c r="AN26" t="s">
        <v>45</v>
      </c>
    </row>
    <row r="27" spans="1:40" x14ac:dyDescent="0.3">
      <c r="A27" t="s">
        <v>153</v>
      </c>
      <c r="B27" t="s">
        <v>154</v>
      </c>
      <c r="C27" t="s">
        <v>80</v>
      </c>
      <c r="D27" t="s">
        <v>134</v>
      </c>
      <c r="G27" t="s">
        <v>45</v>
      </c>
      <c r="N27" t="s">
        <v>96</v>
      </c>
      <c r="O27" t="s">
        <v>45</v>
      </c>
      <c r="P27" t="s">
        <v>92</v>
      </c>
      <c r="R27" t="s">
        <v>147</v>
      </c>
      <c r="S27" t="s">
        <v>45</v>
      </c>
      <c r="Z27" t="s">
        <v>45</v>
      </c>
      <c r="AB27" t="s">
        <v>45</v>
      </c>
      <c r="AE27" t="s">
        <v>45</v>
      </c>
      <c r="AH27" t="s">
        <v>45</v>
      </c>
      <c r="AI27" t="s">
        <v>45</v>
      </c>
      <c r="AJ27" t="s">
        <v>45</v>
      </c>
      <c r="AK27" t="s">
        <v>45</v>
      </c>
      <c r="AL27" t="s">
        <v>45</v>
      </c>
      <c r="AN27" t="s">
        <v>45</v>
      </c>
    </row>
    <row r="28" spans="1:40" x14ac:dyDescent="0.3">
      <c r="A28" t="s">
        <v>155</v>
      </c>
      <c r="B28" t="s">
        <v>156</v>
      </c>
      <c r="C28" t="s">
        <v>80</v>
      </c>
      <c r="D28" t="s">
        <v>134</v>
      </c>
      <c r="G28" t="s">
        <v>90</v>
      </c>
      <c r="N28" t="s">
        <v>157</v>
      </c>
      <c r="O28" t="s">
        <v>45</v>
      </c>
      <c r="P28" t="s">
        <v>158</v>
      </c>
      <c r="V28" t="s">
        <v>45</v>
      </c>
      <c r="W28" t="s">
        <v>159</v>
      </c>
      <c r="X28" t="s">
        <v>152</v>
      </c>
      <c r="Y28" t="s">
        <v>45</v>
      </c>
      <c r="Z28" t="s">
        <v>45</v>
      </c>
      <c r="AA28" t="s">
        <v>45</v>
      </c>
      <c r="AB28" t="s">
        <v>45</v>
      </c>
      <c r="AF28" t="s">
        <v>45</v>
      </c>
      <c r="AH28" t="s">
        <v>45</v>
      </c>
      <c r="AI28" t="s">
        <v>45</v>
      </c>
      <c r="AJ28" t="s">
        <v>152</v>
      </c>
      <c r="AK28" t="s">
        <v>45</v>
      </c>
      <c r="AL28" t="s">
        <v>139</v>
      </c>
      <c r="AN28" t="s">
        <v>45</v>
      </c>
    </row>
    <row r="29" spans="1:40" x14ac:dyDescent="0.3">
      <c r="A29" t="s">
        <v>160</v>
      </c>
      <c r="B29" t="s">
        <v>161</v>
      </c>
      <c r="C29" t="s">
        <v>80</v>
      </c>
      <c r="D29" t="s">
        <v>134</v>
      </c>
      <c r="G29" t="s">
        <v>45</v>
      </c>
      <c r="N29" t="s">
        <v>86</v>
      </c>
      <c r="O29" t="s">
        <v>58</v>
      </c>
      <c r="P29" t="s">
        <v>58</v>
      </c>
      <c r="R29" t="s">
        <v>116</v>
      </c>
      <c r="S29" t="s">
        <v>45</v>
      </c>
      <c r="W29" t="s">
        <v>45</v>
      </c>
      <c r="X29" t="s">
        <v>106</v>
      </c>
      <c r="Y29" t="s">
        <v>45</v>
      </c>
      <c r="AA29" t="s">
        <v>45</v>
      </c>
      <c r="AB29" t="s">
        <v>45</v>
      </c>
      <c r="AD29" t="s">
        <v>45</v>
      </c>
      <c r="AE29" t="s">
        <v>45</v>
      </c>
      <c r="AH29" t="s">
        <v>45</v>
      </c>
      <c r="AJ29" t="s">
        <v>45</v>
      </c>
      <c r="AL29" t="s">
        <v>45</v>
      </c>
      <c r="AN29" t="s">
        <v>45</v>
      </c>
    </row>
    <row r="30" spans="1:40" x14ac:dyDescent="0.3">
      <c r="A30" t="s">
        <v>162</v>
      </c>
      <c r="B30" t="s">
        <v>163</v>
      </c>
      <c r="C30" t="s">
        <v>126</v>
      </c>
      <c r="D30" t="s">
        <v>134</v>
      </c>
      <c r="N30" t="s">
        <v>150</v>
      </c>
      <c r="O30" t="s">
        <v>58</v>
      </c>
      <c r="R30" t="s">
        <v>151</v>
      </c>
      <c r="S30" t="s">
        <v>152</v>
      </c>
      <c r="V30" t="s">
        <v>45</v>
      </c>
      <c r="W30" t="s">
        <v>45</v>
      </c>
      <c r="Y30" t="s">
        <v>45</v>
      </c>
      <c r="Z30" t="s">
        <v>45</v>
      </c>
      <c r="AB30" t="s">
        <v>45</v>
      </c>
      <c r="AD30" t="s">
        <v>45</v>
      </c>
      <c r="AJ30" t="s">
        <v>45</v>
      </c>
      <c r="AL30" t="s">
        <v>45</v>
      </c>
      <c r="AN30" t="s">
        <v>45</v>
      </c>
    </row>
    <row r="31" spans="1:40" x14ac:dyDescent="0.3">
      <c r="A31" t="s">
        <v>164</v>
      </c>
      <c r="B31" t="s">
        <v>165</v>
      </c>
      <c r="C31" t="s">
        <v>42</v>
      </c>
      <c r="D31" t="s">
        <v>166</v>
      </c>
      <c r="O31" t="s">
        <v>45</v>
      </c>
      <c r="P31" t="s">
        <v>167</v>
      </c>
      <c r="X31" t="s">
        <v>45</v>
      </c>
      <c r="Y31" t="s">
        <v>45</v>
      </c>
      <c r="Z31" t="s">
        <v>45</v>
      </c>
      <c r="AD31" t="s">
        <v>45</v>
      </c>
      <c r="AH31" t="s">
        <v>45</v>
      </c>
      <c r="AI31" t="s">
        <v>45</v>
      </c>
      <c r="AJ31" t="s">
        <v>45</v>
      </c>
      <c r="AL31" t="s">
        <v>45</v>
      </c>
      <c r="AN31" t="s">
        <v>45</v>
      </c>
    </row>
    <row r="32" spans="1:40" x14ac:dyDescent="0.3">
      <c r="A32" t="s">
        <v>168</v>
      </c>
      <c r="B32" t="s">
        <v>169</v>
      </c>
      <c r="C32" t="s">
        <v>42</v>
      </c>
      <c r="D32" t="s">
        <v>166</v>
      </c>
      <c r="O32" t="s">
        <v>170</v>
      </c>
      <c r="P32" t="s">
        <v>123</v>
      </c>
      <c r="R32" t="s">
        <v>111</v>
      </c>
      <c r="AF32" t="s">
        <v>77</v>
      </c>
      <c r="AJ32" t="s">
        <v>45</v>
      </c>
    </row>
    <row r="33" spans="1:40" x14ac:dyDescent="0.3">
      <c r="A33" t="s">
        <v>171</v>
      </c>
      <c r="B33" t="s">
        <v>172</v>
      </c>
      <c r="C33" t="s">
        <v>48</v>
      </c>
      <c r="D33" t="s">
        <v>166</v>
      </c>
      <c r="G33" t="s">
        <v>45</v>
      </c>
      <c r="J33" t="s">
        <v>173</v>
      </c>
      <c r="O33" t="s">
        <v>142</v>
      </c>
      <c r="P33" t="s">
        <v>58</v>
      </c>
      <c r="R33" t="s">
        <v>174</v>
      </c>
      <c r="S33" t="s">
        <v>174</v>
      </c>
      <c r="Y33" t="s">
        <v>45</v>
      </c>
      <c r="Z33" t="s">
        <v>45</v>
      </c>
      <c r="AD33" t="s">
        <v>45</v>
      </c>
      <c r="AE33" t="s">
        <v>45</v>
      </c>
      <c r="AF33" t="s">
        <v>45</v>
      </c>
      <c r="AH33" t="s">
        <v>45</v>
      </c>
      <c r="AI33" t="s">
        <v>45</v>
      </c>
      <c r="AJ33" t="s">
        <v>45</v>
      </c>
      <c r="AL33" t="s">
        <v>45</v>
      </c>
    </row>
    <row r="34" spans="1:40" x14ac:dyDescent="0.3">
      <c r="A34" t="s">
        <v>175</v>
      </c>
      <c r="B34" t="s">
        <v>176</v>
      </c>
      <c r="C34" t="s">
        <v>48</v>
      </c>
      <c r="D34" t="s">
        <v>166</v>
      </c>
      <c r="G34" t="s">
        <v>45</v>
      </c>
      <c r="I34" t="s">
        <v>45</v>
      </c>
      <c r="J34" t="s">
        <v>68</v>
      </c>
      <c r="K34" t="s">
        <v>68</v>
      </c>
      <c r="M34" t="s">
        <v>68</v>
      </c>
      <c r="N34" t="s">
        <v>167</v>
      </c>
      <c r="O34" t="s">
        <v>177</v>
      </c>
      <c r="P34" t="s">
        <v>67</v>
      </c>
      <c r="R34" t="s">
        <v>123</v>
      </c>
      <c r="S34" t="s">
        <v>177</v>
      </c>
      <c r="V34" t="s">
        <v>45</v>
      </c>
      <c r="W34" t="s">
        <v>45</v>
      </c>
      <c r="X34" t="s">
        <v>50</v>
      </c>
      <c r="Y34" t="s">
        <v>178</v>
      </c>
      <c r="Z34" t="s">
        <v>45</v>
      </c>
      <c r="AB34" t="s">
        <v>45</v>
      </c>
      <c r="AE34" t="s">
        <v>45</v>
      </c>
      <c r="AF34" t="s">
        <v>179</v>
      </c>
      <c r="AH34" t="s">
        <v>45</v>
      </c>
      <c r="AI34" t="s">
        <v>45</v>
      </c>
      <c r="AJ34" t="s">
        <v>45</v>
      </c>
      <c r="AK34" t="s">
        <v>45</v>
      </c>
      <c r="AL34" t="s">
        <v>45</v>
      </c>
      <c r="AN34" t="s">
        <v>67</v>
      </c>
    </row>
    <row r="35" spans="1:40" x14ac:dyDescent="0.3">
      <c r="A35" t="s">
        <v>180</v>
      </c>
      <c r="B35" t="s">
        <v>181</v>
      </c>
      <c r="C35" t="s">
        <v>48</v>
      </c>
      <c r="D35" t="s">
        <v>166</v>
      </c>
      <c r="K35" t="s">
        <v>60</v>
      </c>
      <c r="L35" t="s">
        <v>72</v>
      </c>
      <c r="M35" t="s">
        <v>89</v>
      </c>
      <c r="O35" t="s">
        <v>127</v>
      </c>
      <c r="P35" t="s">
        <v>182</v>
      </c>
      <c r="Z35" t="s">
        <v>45</v>
      </c>
      <c r="AB35" t="s">
        <v>45</v>
      </c>
    </row>
    <row r="36" spans="1:40" x14ac:dyDescent="0.3">
      <c r="A36" t="s">
        <v>183</v>
      </c>
      <c r="B36" t="s">
        <v>184</v>
      </c>
      <c r="C36" t="s">
        <v>48</v>
      </c>
      <c r="D36" t="s">
        <v>166</v>
      </c>
      <c r="G36" t="s">
        <v>45</v>
      </c>
      <c r="O36" t="s">
        <v>123</v>
      </c>
      <c r="W36" t="s">
        <v>45</v>
      </c>
      <c r="AJ36" t="s">
        <v>45</v>
      </c>
      <c r="AL36" t="s">
        <v>45</v>
      </c>
    </row>
    <row r="37" spans="1:40" x14ac:dyDescent="0.3">
      <c r="A37" t="s">
        <v>185</v>
      </c>
      <c r="B37" t="s">
        <v>186</v>
      </c>
      <c r="C37" t="s">
        <v>48</v>
      </c>
      <c r="D37" t="s">
        <v>166</v>
      </c>
      <c r="F37" t="s">
        <v>187</v>
      </c>
      <c r="G37" t="s">
        <v>45</v>
      </c>
      <c r="J37" t="s">
        <v>56</v>
      </c>
      <c r="M37" t="s">
        <v>187</v>
      </c>
      <c r="O37" t="s">
        <v>90</v>
      </c>
      <c r="P37" t="s">
        <v>92</v>
      </c>
      <c r="R37" t="s">
        <v>174</v>
      </c>
      <c r="S37" t="s">
        <v>188</v>
      </c>
      <c r="W37" t="s">
        <v>45</v>
      </c>
      <c r="Y37" t="s">
        <v>45</v>
      </c>
      <c r="Z37" t="s">
        <v>45</v>
      </c>
      <c r="AB37" t="s">
        <v>45</v>
      </c>
      <c r="AE37" t="s">
        <v>45</v>
      </c>
      <c r="AG37" t="s">
        <v>45</v>
      </c>
      <c r="AH37" t="s">
        <v>45</v>
      </c>
      <c r="AI37" t="s">
        <v>45</v>
      </c>
      <c r="AJ37" t="s">
        <v>45</v>
      </c>
      <c r="AK37" t="s">
        <v>45</v>
      </c>
      <c r="AL37" t="s">
        <v>45</v>
      </c>
      <c r="AM37" t="s">
        <v>45</v>
      </c>
      <c r="AN37" t="s">
        <v>45</v>
      </c>
    </row>
    <row r="38" spans="1:40" x14ac:dyDescent="0.3">
      <c r="A38" t="s">
        <v>189</v>
      </c>
      <c r="B38" t="s">
        <v>190</v>
      </c>
      <c r="C38" t="s">
        <v>191</v>
      </c>
      <c r="D38" t="s">
        <v>166</v>
      </c>
      <c r="J38" t="s">
        <v>192</v>
      </c>
      <c r="K38" t="s">
        <v>45</v>
      </c>
      <c r="L38" t="s">
        <v>45</v>
      </c>
      <c r="M38" t="s">
        <v>45</v>
      </c>
      <c r="N38" t="s">
        <v>45</v>
      </c>
      <c r="O38" t="s">
        <v>45</v>
      </c>
      <c r="P38" t="s">
        <v>152</v>
      </c>
      <c r="R38" t="s">
        <v>174</v>
      </c>
      <c r="Y38" t="s">
        <v>45</v>
      </c>
      <c r="Z38" t="s">
        <v>45</v>
      </c>
      <c r="AH38" t="s">
        <v>45</v>
      </c>
      <c r="AI38" t="s">
        <v>45</v>
      </c>
      <c r="AJ38" t="s">
        <v>45</v>
      </c>
      <c r="AK38" t="s">
        <v>45</v>
      </c>
      <c r="AL38" t="s">
        <v>45</v>
      </c>
      <c r="AN38" t="s">
        <v>45</v>
      </c>
    </row>
    <row r="39" spans="1:40" x14ac:dyDescent="0.3">
      <c r="A39" t="s">
        <v>193</v>
      </c>
      <c r="B39" t="s">
        <v>194</v>
      </c>
      <c r="C39" t="s">
        <v>191</v>
      </c>
      <c r="D39" t="s">
        <v>166</v>
      </c>
      <c r="O39" t="s">
        <v>106</v>
      </c>
      <c r="P39" t="s">
        <v>45</v>
      </c>
      <c r="W39" t="s">
        <v>45</v>
      </c>
      <c r="Y39" t="s">
        <v>45</v>
      </c>
      <c r="Z39" t="s">
        <v>45</v>
      </c>
      <c r="AC39" t="s">
        <v>45</v>
      </c>
      <c r="AF39" t="s">
        <v>45</v>
      </c>
      <c r="AG39" t="s">
        <v>45</v>
      </c>
      <c r="AJ39" t="s">
        <v>45</v>
      </c>
      <c r="AN39" t="s">
        <v>195</v>
      </c>
    </row>
    <row r="40" spans="1:40" x14ac:dyDescent="0.3">
      <c r="A40" t="s">
        <v>196</v>
      </c>
      <c r="B40" t="s">
        <v>197</v>
      </c>
      <c r="C40" t="s">
        <v>198</v>
      </c>
      <c r="D40" t="s">
        <v>166</v>
      </c>
      <c r="G40" t="s">
        <v>192</v>
      </c>
      <c r="I40" t="s">
        <v>45</v>
      </c>
      <c r="O40" t="s">
        <v>45</v>
      </c>
      <c r="P40" t="s">
        <v>92</v>
      </c>
      <c r="R40" t="s">
        <v>152</v>
      </c>
      <c r="S40" t="s">
        <v>45</v>
      </c>
      <c r="U40" t="s">
        <v>45</v>
      </c>
      <c r="V40" t="s">
        <v>45</v>
      </c>
      <c r="W40" t="s">
        <v>45</v>
      </c>
      <c r="Y40" t="s">
        <v>45</v>
      </c>
      <c r="Z40" t="s">
        <v>45</v>
      </c>
      <c r="AA40" t="s">
        <v>45</v>
      </c>
      <c r="AB40" t="s">
        <v>45</v>
      </c>
      <c r="AC40" t="s">
        <v>45</v>
      </c>
      <c r="AD40" t="s">
        <v>45</v>
      </c>
      <c r="AE40" t="s">
        <v>45</v>
      </c>
      <c r="AJ40" t="s">
        <v>45</v>
      </c>
      <c r="AL40" t="s">
        <v>45</v>
      </c>
      <c r="AN40" t="s">
        <v>67</v>
      </c>
    </row>
    <row r="41" spans="1:40" x14ac:dyDescent="0.3">
      <c r="A41" t="s">
        <v>199</v>
      </c>
      <c r="B41" t="s">
        <v>200</v>
      </c>
      <c r="C41" t="s">
        <v>198</v>
      </c>
      <c r="D41" t="s">
        <v>166</v>
      </c>
      <c r="F41" t="s">
        <v>72</v>
      </c>
      <c r="G41" t="s">
        <v>45</v>
      </c>
      <c r="K41" t="s">
        <v>72</v>
      </c>
      <c r="L41" t="s">
        <v>201</v>
      </c>
      <c r="M41" t="s">
        <v>72</v>
      </c>
      <c r="N41" t="s">
        <v>157</v>
      </c>
      <c r="O41" t="s">
        <v>111</v>
      </c>
      <c r="P41" t="s">
        <v>92</v>
      </c>
      <c r="R41" t="s">
        <v>202</v>
      </c>
      <c r="S41" t="s">
        <v>76</v>
      </c>
      <c r="X41" t="s">
        <v>123</v>
      </c>
      <c r="Y41" t="s">
        <v>45</v>
      </c>
      <c r="AD41" t="s">
        <v>203</v>
      </c>
      <c r="AE41" t="s">
        <v>45</v>
      </c>
      <c r="AH41" t="s">
        <v>45</v>
      </c>
      <c r="AI41" t="s">
        <v>45</v>
      </c>
      <c r="AJ41" t="s">
        <v>45</v>
      </c>
      <c r="AN41" t="s">
        <v>45</v>
      </c>
    </row>
    <row r="42" spans="1:40" x14ac:dyDescent="0.3">
      <c r="A42" t="s">
        <v>204</v>
      </c>
      <c r="B42" t="s">
        <v>205</v>
      </c>
      <c r="C42" t="s">
        <v>80</v>
      </c>
      <c r="D42" t="s">
        <v>166</v>
      </c>
      <c r="G42" t="s">
        <v>45</v>
      </c>
      <c r="J42" t="s">
        <v>159</v>
      </c>
      <c r="O42" t="s">
        <v>206</v>
      </c>
      <c r="P42" t="s">
        <v>207</v>
      </c>
      <c r="R42" t="s">
        <v>208</v>
      </c>
      <c r="S42" t="s">
        <v>45</v>
      </c>
      <c r="T42" t="s">
        <v>45</v>
      </c>
      <c r="U42" t="s">
        <v>62</v>
      </c>
      <c r="W42" t="s">
        <v>45</v>
      </c>
      <c r="Y42" t="s">
        <v>45</v>
      </c>
      <c r="Z42" t="s">
        <v>45</v>
      </c>
      <c r="AA42" t="s">
        <v>45</v>
      </c>
      <c r="AB42" t="s">
        <v>45</v>
      </c>
      <c r="AD42" t="s">
        <v>45</v>
      </c>
      <c r="AE42" t="s">
        <v>45</v>
      </c>
      <c r="AF42" t="s">
        <v>45</v>
      </c>
      <c r="AH42" t="s">
        <v>45</v>
      </c>
      <c r="AI42" t="s">
        <v>45</v>
      </c>
      <c r="AJ42" t="s">
        <v>45</v>
      </c>
      <c r="AK42" t="s">
        <v>45</v>
      </c>
      <c r="AL42" t="s">
        <v>45</v>
      </c>
      <c r="AM42" t="s">
        <v>45</v>
      </c>
      <c r="AN42" t="s">
        <v>45</v>
      </c>
    </row>
    <row r="43" spans="1:40" x14ac:dyDescent="0.3">
      <c r="A43" t="s">
        <v>209</v>
      </c>
      <c r="B43" t="s">
        <v>210</v>
      </c>
      <c r="C43" t="s">
        <v>80</v>
      </c>
      <c r="D43" t="s">
        <v>166</v>
      </c>
      <c r="G43" t="s">
        <v>45</v>
      </c>
      <c r="I43" t="s">
        <v>211</v>
      </c>
      <c r="J43" t="s">
        <v>173</v>
      </c>
      <c r="O43" t="s">
        <v>45</v>
      </c>
      <c r="P43" t="s">
        <v>45</v>
      </c>
      <c r="R43" t="s">
        <v>45</v>
      </c>
      <c r="S43" t="s">
        <v>45</v>
      </c>
      <c r="W43" t="s">
        <v>45</v>
      </c>
      <c r="Y43" t="s">
        <v>45</v>
      </c>
      <c r="Z43" t="s">
        <v>45</v>
      </c>
      <c r="AA43" t="s">
        <v>45</v>
      </c>
      <c r="AB43" t="s">
        <v>45</v>
      </c>
      <c r="AD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  <c r="AL43" t="s">
        <v>45</v>
      </c>
    </row>
    <row r="44" spans="1:40" x14ac:dyDescent="0.3">
      <c r="A44" t="s">
        <v>212</v>
      </c>
      <c r="B44" t="s">
        <v>213</v>
      </c>
      <c r="C44" t="s">
        <v>80</v>
      </c>
      <c r="D44" t="s">
        <v>166</v>
      </c>
      <c r="F44" t="s">
        <v>173</v>
      </c>
      <c r="G44" t="s">
        <v>45</v>
      </c>
      <c r="M44" t="s">
        <v>173</v>
      </c>
      <c r="N44" t="s">
        <v>167</v>
      </c>
      <c r="O44" t="s">
        <v>45</v>
      </c>
      <c r="P44" t="s">
        <v>90</v>
      </c>
      <c r="R44" t="s">
        <v>116</v>
      </c>
      <c r="V44" t="s">
        <v>45</v>
      </c>
      <c r="W44" t="s">
        <v>67</v>
      </c>
      <c r="Y44" t="s">
        <v>67</v>
      </c>
      <c r="Z44" t="s">
        <v>45</v>
      </c>
      <c r="AA44" t="s">
        <v>45</v>
      </c>
      <c r="AB44" t="s">
        <v>45</v>
      </c>
      <c r="AD44" t="s">
        <v>45</v>
      </c>
      <c r="AF44" t="s">
        <v>45</v>
      </c>
      <c r="AI44" t="s">
        <v>45</v>
      </c>
      <c r="AJ44" t="s">
        <v>45</v>
      </c>
      <c r="AK44" t="s">
        <v>45</v>
      </c>
      <c r="AL44" t="s">
        <v>45</v>
      </c>
      <c r="AN44" t="s">
        <v>76</v>
      </c>
    </row>
    <row r="45" spans="1:40" x14ac:dyDescent="0.3">
      <c r="A45" t="s">
        <v>214</v>
      </c>
      <c r="B45" t="s">
        <v>215</v>
      </c>
      <c r="C45" t="s">
        <v>80</v>
      </c>
      <c r="D45" t="s">
        <v>166</v>
      </c>
      <c r="O45" t="s">
        <v>116</v>
      </c>
      <c r="P45" t="s">
        <v>92</v>
      </c>
      <c r="R45" t="s">
        <v>106</v>
      </c>
      <c r="Z45" t="s">
        <v>45</v>
      </c>
      <c r="AA45" t="s">
        <v>45</v>
      </c>
      <c r="AB45" t="s">
        <v>45</v>
      </c>
      <c r="AF45" t="s">
        <v>45</v>
      </c>
      <c r="AG45" t="s">
        <v>45</v>
      </c>
      <c r="AJ45" t="s">
        <v>45</v>
      </c>
      <c r="AL45" t="s">
        <v>45</v>
      </c>
      <c r="AN45" t="s">
        <v>45</v>
      </c>
    </row>
    <row r="46" spans="1:40" x14ac:dyDescent="0.3">
      <c r="A46" t="s">
        <v>216</v>
      </c>
      <c r="B46" t="s">
        <v>217</v>
      </c>
      <c r="C46" t="s">
        <v>80</v>
      </c>
      <c r="D46" t="s">
        <v>166</v>
      </c>
      <c r="G46" t="s">
        <v>45</v>
      </c>
      <c r="I46" t="s">
        <v>45</v>
      </c>
      <c r="O46" t="s">
        <v>45</v>
      </c>
      <c r="P46" t="s">
        <v>218</v>
      </c>
      <c r="R46" t="s">
        <v>152</v>
      </c>
      <c r="V46" t="s">
        <v>45</v>
      </c>
      <c r="X46" t="s">
        <v>45</v>
      </c>
      <c r="Y46" t="s">
        <v>45</v>
      </c>
      <c r="Z46" t="s">
        <v>45</v>
      </c>
      <c r="AA46" t="s">
        <v>45</v>
      </c>
      <c r="AC46" t="s">
        <v>45</v>
      </c>
      <c r="AD46" t="s">
        <v>219</v>
      </c>
      <c r="AE46" t="s">
        <v>45</v>
      </c>
      <c r="AH46" t="s">
        <v>45</v>
      </c>
      <c r="AL46" t="s">
        <v>45</v>
      </c>
      <c r="AN46" t="s">
        <v>45</v>
      </c>
    </row>
    <row r="47" spans="1:40" x14ac:dyDescent="0.3">
      <c r="A47" t="s">
        <v>220</v>
      </c>
      <c r="B47" t="s">
        <v>221</v>
      </c>
      <c r="C47" t="s">
        <v>80</v>
      </c>
      <c r="D47" t="s">
        <v>166</v>
      </c>
      <c r="G47" t="s">
        <v>45</v>
      </c>
      <c r="M47" t="s">
        <v>44</v>
      </c>
      <c r="O47" t="s">
        <v>116</v>
      </c>
      <c r="P47" t="s">
        <v>92</v>
      </c>
      <c r="R47" t="s">
        <v>92</v>
      </c>
      <c r="Z47" t="s">
        <v>45</v>
      </c>
      <c r="AA47" t="s">
        <v>45</v>
      </c>
      <c r="AB47" t="s">
        <v>45</v>
      </c>
      <c r="AD47" t="s">
        <v>45</v>
      </c>
      <c r="AF47" t="s">
        <v>45</v>
      </c>
      <c r="AG47" t="s">
        <v>45</v>
      </c>
      <c r="AJ47" t="s">
        <v>45</v>
      </c>
      <c r="AL47" t="s">
        <v>45</v>
      </c>
      <c r="AN47" t="s">
        <v>45</v>
      </c>
    </row>
    <row r="48" spans="1:40" x14ac:dyDescent="0.3">
      <c r="A48" t="s">
        <v>222</v>
      </c>
      <c r="B48" t="s">
        <v>223</v>
      </c>
      <c r="C48" t="s">
        <v>80</v>
      </c>
      <c r="D48" t="s">
        <v>166</v>
      </c>
      <c r="G48" t="s">
        <v>45</v>
      </c>
      <c r="O48" t="s">
        <v>58</v>
      </c>
      <c r="R48" t="s">
        <v>207</v>
      </c>
      <c r="S48" t="s">
        <v>224</v>
      </c>
      <c r="V48" t="s">
        <v>45</v>
      </c>
      <c r="W48" t="s">
        <v>45</v>
      </c>
      <c r="X48" t="s">
        <v>192</v>
      </c>
      <c r="Y48" t="s">
        <v>45</v>
      </c>
      <c r="Z48" t="s">
        <v>45</v>
      </c>
      <c r="AB48" t="s">
        <v>45</v>
      </c>
      <c r="AD48" t="s">
        <v>45</v>
      </c>
      <c r="AE48" t="s">
        <v>225</v>
      </c>
      <c r="AF48" t="s">
        <v>45</v>
      </c>
      <c r="AL48" t="s">
        <v>45</v>
      </c>
      <c r="AN48" t="s">
        <v>45</v>
      </c>
    </row>
    <row r="49" spans="1:40" x14ac:dyDescent="0.3">
      <c r="A49" t="s">
        <v>226</v>
      </c>
      <c r="B49" t="s">
        <v>227</v>
      </c>
      <c r="C49" t="s">
        <v>80</v>
      </c>
      <c r="D49" t="s">
        <v>166</v>
      </c>
      <c r="G49" t="s">
        <v>45</v>
      </c>
      <c r="N49" t="s">
        <v>157</v>
      </c>
      <c r="O49" t="s">
        <v>228</v>
      </c>
      <c r="P49" t="s">
        <v>58</v>
      </c>
      <c r="R49" t="s">
        <v>228</v>
      </c>
      <c r="S49" t="s">
        <v>45</v>
      </c>
      <c r="U49" t="s">
        <v>45</v>
      </c>
      <c r="W49" t="s">
        <v>45</v>
      </c>
      <c r="X49" t="s">
        <v>45</v>
      </c>
      <c r="Y49" t="s">
        <v>45</v>
      </c>
      <c r="Z49" t="s">
        <v>45</v>
      </c>
      <c r="AA49" t="s">
        <v>45</v>
      </c>
      <c r="AB49" t="s">
        <v>45</v>
      </c>
      <c r="AD49" t="s">
        <v>45</v>
      </c>
      <c r="AF49" t="s">
        <v>45</v>
      </c>
      <c r="AG49" t="s">
        <v>45</v>
      </c>
      <c r="AJ49" t="s">
        <v>45</v>
      </c>
      <c r="AL49" t="s">
        <v>45</v>
      </c>
    </row>
    <row r="50" spans="1:40" x14ac:dyDescent="0.3">
      <c r="A50" t="s">
        <v>229</v>
      </c>
      <c r="B50" t="s">
        <v>230</v>
      </c>
      <c r="C50" t="s">
        <v>42</v>
      </c>
      <c r="D50" t="s">
        <v>231</v>
      </c>
      <c r="F50" t="s">
        <v>72</v>
      </c>
      <c r="I50" t="s">
        <v>89</v>
      </c>
      <c r="J50" t="s">
        <v>44</v>
      </c>
      <c r="K50" t="s">
        <v>89</v>
      </c>
      <c r="L50" t="s">
        <v>89</v>
      </c>
      <c r="M50" t="s">
        <v>89</v>
      </c>
      <c r="O50" t="s">
        <v>121</v>
      </c>
      <c r="R50" t="s">
        <v>127</v>
      </c>
      <c r="S50" t="s">
        <v>45</v>
      </c>
      <c r="W50" t="s">
        <v>127</v>
      </c>
      <c r="X50" t="s">
        <v>45</v>
      </c>
      <c r="AA50" t="s">
        <v>45</v>
      </c>
      <c r="AD50" t="s">
        <v>45</v>
      </c>
      <c r="AE50" t="s">
        <v>117</v>
      </c>
      <c r="AF50" t="s">
        <v>228</v>
      </c>
      <c r="AH50" t="s">
        <v>121</v>
      </c>
      <c r="AI50" t="s">
        <v>45</v>
      </c>
      <c r="AJ50" t="s">
        <v>45</v>
      </c>
      <c r="AL50" t="s">
        <v>45</v>
      </c>
    </row>
    <row r="51" spans="1:40" x14ac:dyDescent="0.3">
      <c r="A51" t="s">
        <v>232</v>
      </c>
      <c r="B51" t="s">
        <v>233</v>
      </c>
      <c r="C51" t="s">
        <v>42</v>
      </c>
      <c r="D51" t="s">
        <v>231</v>
      </c>
      <c r="E51" t="s">
        <v>71</v>
      </c>
      <c r="F51" t="s">
        <v>45</v>
      </c>
      <c r="G51" t="s">
        <v>45</v>
      </c>
      <c r="J51" t="s">
        <v>234</v>
      </c>
      <c r="K51" t="s">
        <v>234</v>
      </c>
      <c r="L51" t="s">
        <v>234</v>
      </c>
      <c r="M51" t="s">
        <v>187</v>
      </c>
      <c r="O51" t="s">
        <v>45</v>
      </c>
      <c r="P51" t="s">
        <v>45</v>
      </c>
      <c r="Q51" t="s">
        <v>45</v>
      </c>
      <c r="R51" t="s">
        <v>123</v>
      </c>
      <c r="S51" t="s">
        <v>45</v>
      </c>
      <c r="U51" t="s">
        <v>45</v>
      </c>
      <c r="V51" t="s">
        <v>45</v>
      </c>
      <c r="W51" t="s">
        <v>45</v>
      </c>
      <c r="Y51" t="s">
        <v>45</v>
      </c>
      <c r="Z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K51" t="s">
        <v>45</v>
      </c>
      <c r="AM51" t="s">
        <v>45</v>
      </c>
      <c r="AN51" t="s">
        <v>235</v>
      </c>
    </row>
    <row r="52" spans="1:40" x14ac:dyDescent="0.3">
      <c r="A52" t="s">
        <v>236</v>
      </c>
      <c r="B52" t="s">
        <v>237</v>
      </c>
      <c r="C52" t="s">
        <v>42</v>
      </c>
      <c r="D52" t="s">
        <v>231</v>
      </c>
      <c r="E52" t="s">
        <v>45</v>
      </c>
      <c r="F52" t="s">
        <v>59</v>
      </c>
      <c r="G52" t="s">
        <v>59</v>
      </c>
      <c r="J52" t="s">
        <v>59</v>
      </c>
      <c r="K52" t="s">
        <v>59</v>
      </c>
      <c r="L52" t="s">
        <v>59</v>
      </c>
      <c r="M52" t="s">
        <v>89</v>
      </c>
      <c r="O52" t="s">
        <v>45</v>
      </c>
      <c r="P52" t="s">
        <v>45</v>
      </c>
      <c r="R52" t="s">
        <v>238</v>
      </c>
      <c r="S52" t="s">
        <v>45</v>
      </c>
      <c r="U52" t="s">
        <v>45</v>
      </c>
      <c r="V52" t="s">
        <v>45</v>
      </c>
      <c r="W52" t="s">
        <v>45</v>
      </c>
      <c r="X52" t="s">
        <v>45</v>
      </c>
      <c r="Y52" t="s">
        <v>45</v>
      </c>
      <c r="Z52" t="s">
        <v>45</v>
      </c>
      <c r="AA52" t="s">
        <v>45</v>
      </c>
      <c r="AB52" t="s">
        <v>45</v>
      </c>
      <c r="AC52" t="s">
        <v>45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  <c r="AL52" t="s">
        <v>45</v>
      </c>
    </row>
    <row r="53" spans="1:40" x14ac:dyDescent="0.3">
      <c r="A53" t="s">
        <v>239</v>
      </c>
      <c r="B53" t="s">
        <v>240</v>
      </c>
      <c r="C53" t="s">
        <v>42</v>
      </c>
      <c r="D53" t="s">
        <v>231</v>
      </c>
      <c r="G53" t="s">
        <v>45</v>
      </c>
      <c r="J53" t="s">
        <v>241</v>
      </c>
      <c r="K53" t="s">
        <v>52</v>
      </c>
      <c r="M53" t="s">
        <v>115</v>
      </c>
      <c r="O53" t="s">
        <v>111</v>
      </c>
      <c r="P53" t="s">
        <v>242</v>
      </c>
      <c r="R53" t="s">
        <v>243</v>
      </c>
      <c r="S53" t="s">
        <v>111</v>
      </c>
      <c r="V53" t="s">
        <v>45</v>
      </c>
      <c r="W53" t="s">
        <v>45</v>
      </c>
      <c r="X53" t="s">
        <v>45</v>
      </c>
      <c r="Y53" t="s">
        <v>45</v>
      </c>
      <c r="Z53" t="s">
        <v>45</v>
      </c>
      <c r="AC53" t="s">
        <v>45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  <c r="AL53" t="s">
        <v>45</v>
      </c>
      <c r="AM53" t="s">
        <v>45</v>
      </c>
      <c r="AN53" t="s">
        <v>244</v>
      </c>
    </row>
    <row r="54" spans="1:40" x14ac:dyDescent="0.3">
      <c r="A54" t="s">
        <v>245</v>
      </c>
      <c r="B54" t="s">
        <v>246</v>
      </c>
      <c r="C54" t="s">
        <v>42</v>
      </c>
      <c r="D54" t="s">
        <v>231</v>
      </c>
      <c r="F54" t="s">
        <v>91</v>
      </c>
      <c r="G54" t="s">
        <v>45</v>
      </c>
      <c r="O54" t="s">
        <v>207</v>
      </c>
      <c r="R54" t="s">
        <v>111</v>
      </c>
      <c r="W54" t="s">
        <v>45</v>
      </c>
      <c r="X54" t="s">
        <v>45</v>
      </c>
      <c r="AA54" t="s">
        <v>45</v>
      </c>
      <c r="AD54" t="s">
        <v>45</v>
      </c>
      <c r="AF54" t="s">
        <v>45</v>
      </c>
      <c r="AH54" t="s">
        <v>45</v>
      </c>
      <c r="AJ54" t="s">
        <v>45</v>
      </c>
      <c r="AL54" t="s">
        <v>45</v>
      </c>
      <c r="AN54" t="s">
        <v>45</v>
      </c>
    </row>
    <row r="55" spans="1:40" x14ac:dyDescent="0.3">
      <c r="A55" t="s">
        <v>247</v>
      </c>
      <c r="B55" t="s">
        <v>248</v>
      </c>
      <c r="C55" t="s">
        <v>48</v>
      </c>
      <c r="D55" t="s">
        <v>231</v>
      </c>
      <c r="F55" t="s">
        <v>115</v>
      </c>
      <c r="G55" t="s">
        <v>45</v>
      </c>
      <c r="O55" t="s">
        <v>111</v>
      </c>
      <c r="R55" t="s">
        <v>238</v>
      </c>
      <c r="S55" t="s">
        <v>45</v>
      </c>
      <c r="Y55" t="s">
        <v>45</v>
      </c>
      <c r="Z55" t="s">
        <v>224</v>
      </c>
      <c r="AD55" t="s">
        <v>45</v>
      </c>
      <c r="AE55" t="s">
        <v>45</v>
      </c>
      <c r="AH55" t="s">
        <v>45</v>
      </c>
      <c r="AI55" t="s">
        <v>45</v>
      </c>
      <c r="AJ55" t="s">
        <v>45</v>
      </c>
      <c r="AK55" t="s">
        <v>45</v>
      </c>
      <c r="AL55" t="s">
        <v>45</v>
      </c>
    </row>
    <row r="56" spans="1:40" x14ac:dyDescent="0.3">
      <c r="A56" t="s">
        <v>249</v>
      </c>
      <c r="B56" t="s">
        <v>250</v>
      </c>
      <c r="C56" t="s">
        <v>48</v>
      </c>
      <c r="D56" t="s">
        <v>231</v>
      </c>
      <c r="H56" t="s">
        <v>45</v>
      </c>
      <c r="O56" t="s">
        <v>177</v>
      </c>
      <c r="R56" t="s">
        <v>111</v>
      </c>
    </row>
    <row r="57" spans="1:40" x14ac:dyDescent="0.3">
      <c r="A57" t="s">
        <v>251</v>
      </c>
      <c r="B57" t="s">
        <v>252</v>
      </c>
      <c r="C57" t="s">
        <v>48</v>
      </c>
      <c r="D57" t="s">
        <v>231</v>
      </c>
      <c r="E57" t="s">
        <v>72</v>
      </c>
      <c r="F57" t="s">
        <v>115</v>
      </c>
      <c r="G57" t="s">
        <v>238</v>
      </c>
      <c r="I57" t="s">
        <v>115</v>
      </c>
      <c r="K57" t="s">
        <v>72</v>
      </c>
      <c r="M57" t="s">
        <v>89</v>
      </c>
      <c r="O57" t="s">
        <v>127</v>
      </c>
      <c r="P57" t="s">
        <v>127</v>
      </c>
      <c r="R57" t="s">
        <v>207</v>
      </c>
      <c r="S57" t="s">
        <v>45</v>
      </c>
      <c r="V57" t="s">
        <v>45</v>
      </c>
      <c r="W57" t="s">
        <v>45</v>
      </c>
      <c r="X57" t="s">
        <v>45</v>
      </c>
      <c r="Y57" t="s">
        <v>45</v>
      </c>
      <c r="Z57" t="s">
        <v>45</v>
      </c>
      <c r="AE57" t="s">
        <v>45</v>
      </c>
      <c r="AH57" t="s">
        <v>45</v>
      </c>
      <c r="AJ57" t="s">
        <v>45</v>
      </c>
      <c r="AK57" t="s">
        <v>45</v>
      </c>
      <c r="AN57" t="s">
        <v>45</v>
      </c>
    </row>
    <row r="58" spans="1:40" x14ac:dyDescent="0.3">
      <c r="A58" t="s">
        <v>253</v>
      </c>
      <c r="B58" t="s">
        <v>254</v>
      </c>
      <c r="C58" t="s">
        <v>48</v>
      </c>
      <c r="D58" t="s">
        <v>231</v>
      </c>
      <c r="E58" t="s">
        <v>45</v>
      </c>
      <c r="F58" t="s">
        <v>53</v>
      </c>
      <c r="G58" t="s">
        <v>53</v>
      </c>
      <c r="O58" t="s">
        <v>255</v>
      </c>
      <c r="P58" t="s">
        <v>255</v>
      </c>
      <c r="R58" t="s">
        <v>256</v>
      </c>
      <c r="S58" t="s">
        <v>45</v>
      </c>
      <c r="X58" t="s">
        <v>45</v>
      </c>
      <c r="Y58" t="s">
        <v>45</v>
      </c>
      <c r="Z58" t="s">
        <v>45</v>
      </c>
      <c r="AD58" t="s">
        <v>45</v>
      </c>
      <c r="AE58" t="s">
        <v>45</v>
      </c>
      <c r="AF58" t="s">
        <v>45</v>
      </c>
      <c r="AH58" t="s">
        <v>45</v>
      </c>
      <c r="AI58" t="s">
        <v>45</v>
      </c>
      <c r="AJ58" t="s">
        <v>45</v>
      </c>
      <c r="AK58" t="s">
        <v>45</v>
      </c>
      <c r="AL58" t="s">
        <v>45</v>
      </c>
    </row>
    <row r="59" spans="1:40" x14ac:dyDescent="0.3">
      <c r="A59" t="s">
        <v>257</v>
      </c>
      <c r="B59" t="s">
        <v>258</v>
      </c>
      <c r="C59" t="s">
        <v>48</v>
      </c>
      <c r="D59" t="s">
        <v>231</v>
      </c>
      <c r="S59" t="s">
        <v>45</v>
      </c>
      <c r="W59" t="s">
        <v>45</v>
      </c>
      <c r="Z59" t="s">
        <v>45</v>
      </c>
      <c r="AN59" t="s">
        <v>45</v>
      </c>
    </row>
    <row r="60" spans="1:40" x14ac:dyDescent="0.3">
      <c r="A60" t="s">
        <v>259</v>
      </c>
      <c r="B60" t="s">
        <v>260</v>
      </c>
      <c r="C60" t="s">
        <v>48</v>
      </c>
      <c r="D60" t="s">
        <v>231</v>
      </c>
      <c r="F60" t="s">
        <v>45</v>
      </c>
      <c r="G60" t="s">
        <v>45</v>
      </c>
      <c r="I60" t="s">
        <v>45</v>
      </c>
      <c r="O60" t="s">
        <v>243</v>
      </c>
      <c r="R60" t="s">
        <v>256</v>
      </c>
      <c r="S60" t="s">
        <v>45</v>
      </c>
      <c r="Z60" t="s">
        <v>45</v>
      </c>
      <c r="AE60" t="s">
        <v>45</v>
      </c>
      <c r="AH60" t="s">
        <v>224</v>
      </c>
      <c r="AI60" t="s">
        <v>45</v>
      </c>
      <c r="AJ60" t="s">
        <v>45</v>
      </c>
      <c r="AK60" t="s">
        <v>45</v>
      </c>
    </row>
    <row r="61" spans="1:40" x14ac:dyDescent="0.3">
      <c r="A61" t="s">
        <v>261</v>
      </c>
      <c r="B61" t="s">
        <v>262</v>
      </c>
      <c r="C61" t="s">
        <v>48</v>
      </c>
      <c r="D61" t="s">
        <v>231</v>
      </c>
      <c r="J61" t="s">
        <v>53</v>
      </c>
      <c r="K61" t="s">
        <v>53</v>
      </c>
      <c r="L61" t="s">
        <v>53</v>
      </c>
      <c r="O61" t="s">
        <v>123</v>
      </c>
      <c r="P61" t="s">
        <v>58</v>
      </c>
      <c r="Q61" t="s">
        <v>45</v>
      </c>
      <c r="R61" t="s">
        <v>207</v>
      </c>
      <c r="Y61" t="s">
        <v>45</v>
      </c>
      <c r="Z61" t="s">
        <v>45</v>
      </c>
      <c r="AN61" t="s">
        <v>263</v>
      </c>
    </row>
    <row r="62" spans="1:40" x14ac:dyDescent="0.3">
      <c r="A62" t="s">
        <v>264</v>
      </c>
      <c r="B62" t="s">
        <v>265</v>
      </c>
      <c r="C62" t="s">
        <v>48</v>
      </c>
      <c r="D62" t="s">
        <v>231</v>
      </c>
      <c r="Q62" t="s">
        <v>60</v>
      </c>
      <c r="AC62" t="s">
        <v>45</v>
      </c>
      <c r="AN62" t="s">
        <v>266</v>
      </c>
    </row>
    <row r="63" spans="1:40" x14ac:dyDescent="0.3">
      <c r="A63" t="s">
        <v>267</v>
      </c>
      <c r="B63" t="s">
        <v>268</v>
      </c>
      <c r="C63" t="s">
        <v>48</v>
      </c>
      <c r="D63" t="s">
        <v>231</v>
      </c>
      <c r="J63" t="s">
        <v>53</v>
      </c>
      <c r="K63" t="s">
        <v>53</v>
      </c>
      <c r="L63" t="s">
        <v>53</v>
      </c>
      <c r="P63" t="s">
        <v>52</v>
      </c>
      <c r="Q63" t="s">
        <v>45</v>
      </c>
      <c r="T63" t="s">
        <v>45</v>
      </c>
      <c r="Y63" t="s">
        <v>45</v>
      </c>
      <c r="AC63" t="s">
        <v>45</v>
      </c>
      <c r="AJ63" t="s">
        <v>45</v>
      </c>
      <c r="AN63" t="s">
        <v>150</v>
      </c>
    </row>
    <row r="64" spans="1:40" x14ac:dyDescent="0.3">
      <c r="A64" t="s">
        <v>269</v>
      </c>
      <c r="B64" t="s">
        <v>270</v>
      </c>
      <c r="C64" t="s">
        <v>198</v>
      </c>
      <c r="D64" t="s">
        <v>231</v>
      </c>
      <c r="O64" t="s">
        <v>228</v>
      </c>
      <c r="P64" t="s">
        <v>228</v>
      </c>
      <c r="R64" t="s">
        <v>271</v>
      </c>
      <c r="S64" t="s">
        <v>45</v>
      </c>
      <c r="AD64" t="s">
        <v>45</v>
      </c>
      <c r="AE64" t="s">
        <v>45</v>
      </c>
      <c r="AF64" t="s">
        <v>45</v>
      </c>
      <c r="AH64" t="s">
        <v>45</v>
      </c>
      <c r="AJ64" t="s">
        <v>45</v>
      </c>
      <c r="AL64" t="s">
        <v>45</v>
      </c>
      <c r="AM64" t="s">
        <v>45</v>
      </c>
      <c r="AN64" t="s">
        <v>45</v>
      </c>
    </row>
    <row r="65" spans="1:40" x14ac:dyDescent="0.3">
      <c r="A65" t="s">
        <v>272</v>
      </c>
      <c r="B65" t="s">
        <v>273</v>
      </c>
      <c r="C65" t="s">
        <v>80</v>
      </c>
      <c r="D65" t="s">
        <v>231</v>
      </c>
      <c r="F65" t="s">
        <v>91</v>
      </c>
      <c r="G65" t="s">
        <v>91</v>
      </c>
      <c r="H65" t="s">
        <v>45</v>
      </c>
      <c r="J65" t="s">
        <v>91</v>
      </c>
      <c r="K65" t="s">
        <v>91</v>
      </c>
      <c r="L65" t="s">
        <v>91</v>
      </c>
      <c r="N65" t="s">
        <v>274</v>
      </c>
      <c r="O65" t="s">
        <v>121</v>
      </c>
      <c r="R65" t="s">
        <v>206</v>
      </c>
      <c r="S65" t="s">
        <v>45</v>
      </c>
      <c r="U65" t="s">
        <v>45</v>
      </c>
      <c r="W65" t="s">
        <v>45</v>
      </c>
      <c r="X65" t="s">
        <v>45</v>
      </c>
      <c r="Y65" t="s">
        <v>45</v>
      </c>
      <c r="AB65" t="s">
        <v>45</v>
      </c>
      <c r="AD65" t="s">
        <v>45</v>
      </c>
      <c r="AE65" t="s">
        <v>45</v>
      </c>
      <c r="AH65" t="s">
        <v>45</v>
      </c>
      <c r="AI65" t="s">
        <v>45</v>
      </c>
      <c r="AJ65" t="s">
        <v>45</v>
      </c>
      <c r="AL65" t="s">
        <v>45</v>
      </c>
      <c r="AN65" t="s">
        <v>45</v>
      </c>
    </row>
    <row r="66" spans="1:40" x14ac:dyDescent="0.3">
      <c r="A66" t="s">
        <v>275</v>
      </c>
      <c r="B66" t="s">
        <v>276</v>
      </c>
      <c r="C66" t="s">
        <v>80</v>
      </c>
      <c r="D66" t="s">
        <v>231</v>
      </c>
      <c r="G66" t="s">
        <v>45</v>
      </c>
      <c r="H66" t="s">
        <v>45</v>
      </c>
      <c r="O66" t="s">
        <v>177</v>
      </c>
      <c r="P66" t="s">
        <v>207</v>
      </c>
      <c r="R66" t="s">
        <v>207</v>
      </c>
      <c r="S66" t="s">
        <v>45</v>
      </c>
      <c r="Z66" t="s">
        <v>45</v>
      </c>
      <c r="AE66" t="s">
        <v>45</v>
      </c>
      <c r="AH66" t="s">
        <v>45</v>
      </c>
      <c r="AI66" t="s">
        <v>45</v>
      </c>
      <c r="AJ66" t="s">
        <v>45</v>
      </c>
      <c r="AK66" t="s">
        <v>45</v>
      </c>
      <c r="AN66" t="s">
        <v>45</v>
      </c>
    </row>
    <row r="67" spans="1:40" x14ac:dyDescent="0.3">
      <c r="A67" t="s">
        <v>277</v>
      </c>
      <c r="B67" t="s">
        <v>278</v>
      </c>
      <c r="C67" t="s">
        <v>80</v>
      </c>
      <c r="D67" t="s">
        <v>231</v>
      </c>
      <c r="G67" t="s">
        <v>173</v>
      </c>
      <c r="O67" t="s">
        <v>121</v>
      </c>
      <c r="R67" t="s">
        <v>111</v>
      </c>
      <c r="S67" t="s">
        <v>45</v>
      </c>
      <c r="X67" t="s">
        <v>60</v>
      </c>
      <c r="Y67" t="s">
        <v>45</v>
      </c>
      <c r="AD67" t="s">
        <v>45</v>
      </c>
      <c r="AE67" t="s">
        <v>45</v>
      </c>
      <c r="AF67" t="s">
        <v>45</v>
      </c>
      <c r="AH67" t="s">
        <v>45</v>
      </c>
      <c r="AI67" t="s">
        <v>45</v>
      </c>
      <c r="AK67" t="s">
        <v>45</v>
      </c>
      <c r="AL67" t="s">
        <v>58</v>
      </c>
      <c r="AN67" t="s">
        <v>45</v>
      </c>
    </row>
    <row r="68" spans="1:40" x14ac:dyDescent="0.3">
      <c r="A68" t="s">
        <v>279</v>
      </c>
      <c r="B68" t="s">
        <v>280</v>
      </c>
      <c r="C68" t="s">
        <v>80</v>
      </c>
      <c r="D68" t="s">
        <v>231</v>
      </c>
      <c r="E68" t="s">
        <v>45</v>
      </c>
      <c r="F68" t="s">
        <v>72</v>
      </c>
      <c r="G68" t="s">
        <v>72</v>
      </c>
      <c r="J68" t="s">
        <v>89</v>
      </c>
      <c r="K68" t="s">
        <v>281</v>
      </c>
      <c r="L68" t="s">
        <v>89</v>
      </c>
      <c r="O68" t="s">
        <v>123</v>
      </c>
      <c r="P68" t="s">
        <v>127</v>
      </c>
      <c r="R68" t="s">
        <v>238</v>
      </c>
      <c r="S68" t="s">
        <v>45</v>
      </c>
      <c r="Z68" t="s">
        <v>45</v>
      </c>
      <c r="AA68" t="s">
        <v>45</v>
      </c>
      <c r="AD68" t="s">
        <v>45</v>
      </c>
      <c r="AE68" t="s">
        <v>45</v>
      </c>
      <c r="AF68" t="s">
        <v>282</v>
      </c>
      <c r="AI68" t="s">
        <v>45</v>
      </c>
      <c r="AJ68" t="s">
        <v>45</v>
      </c>
      <c r="AK68" t="s">
        <v>45</v>
      </c>
      <c r="AN68" t="s">
        <v>45</v>
      </c>
    </row>
    <row r="69" spans="1:40" x14ac:dyDescent="0.3">
      <c r="A69" t="s">
        <v>283</v>
      </c>
      <c r="B69" t="s">
        <v>284</v>
      </c>
      <c r="C69" t="s">
        <v>126</v>
      </c>
      <c r="D69" t="s">
        <v>231</v>
      </c>
      <c r="G69" t="s">
        <v>45</v>
      </c>
      <c r="J69" t="s">
        <v>89</v>
      </c>
      <c r="K69" t="s">
        <v>89</v>
      </c>
      <c r="L69" t="s">
        <v>89</v>
      </c>
      <c r="Y69" t="s">
        <v>45</v>
      </c>
      <c r="Z69" t="s">
        <v>45</v>
      </c>
      <c r="AF69" t="s">
        <v>91</v>
      </c>
    </row>
    <row r="70" spans="1:40" x14ac:dyDescent="0.3">
      <c r="A70" t="s">
        <v>285</v>
      </c>
      <c r="B70" t="s">
        <v>286</v>
      </c>
      <c r="C70" t="s">
        <v>126</v>
      </c>
      <c r="D70" t="s">
        <v>231</v>
      </c>
      <c r="G70" t="s">
        <v>45</v>
      </c>
      <c r="J70" t="s">
        <v>59</v>
      </c>
      <c r="K70" t="s">
        <v>59</v>
      </c>
      <c r="L70" t="s">
        <v>59</v>
      </c>
      <c r="Y70" t="s">
        <v>115</v>
      </c>
      <c r="Z70" t="s">
        <v>45</v>
      </c>
      <c r="AF70" t="s">
        <v>53</v>
      </c>
      <c r="AJ70" t="s">
        <v>45</v>
      </c>
    </row>
    <row r="71" spans="1:40" x14ac:dyDescent="0.3">
      <c r="A71" t="s">
        <v>287</v>
      </c>
      <c r="B71" t="s">
        <v>288</v>
      </c>
      <c r="C71" t="s">
        <v>126</v>
      </c>
      <c r="D71" t="s">
        <v>231</v>
      </c>
      <c r="G71" t="s">
        <v>45</v>
      </c>
      <c r="J71" t="s">
        <v>187</v>
      </c>
      <c r="K71" t="s">
        <v>187</v>
      </c>
      <c r="L71" t="s">
        <v>187</v>
      </c>
      <c r="Y71" t="s">
        <v>45</v>
      </c>
      <c r="Z71" t="s">
        <v>45</v>
      </c>
      <c r="AF71" t="s">
        <v>56</v>
      </c>
      <c r="AJ71" t="s">
        <v>45</v>
      </c>
    </row>
    <row r="72" spans="1:40" x14ac:dyDescent="0.3">
      <c r="A72" t="s">
        <v>289</v>
      </c>
      <c r="B72" t="s">
        <v>290</v>
      </c>
      <c r="C72" t="s">
        <v>126</v>
      </c>
      <c r="D72" t="s">
        <v>231</v>
      </c>
      <c r="G72" t="s">
        <v>45</v>
      </c>
      <c r="J72" t="s">
        <v>89</v>
      </c>
      <c r="K72" t="s">
        <v>89</v>
      </c>
      <c r="L72" t="s">
        <v>89</v>
      </c>
      <c r="Y72" t="s">
        <v>45</v>
      </c>
      <c r="Z72" t="s">
        <v>45</v>
      </c>
      <c r="AF72" t="s">
        <v>91</v>
      </c>
    </row>
    <row r="73" spans="1:40" x14ac:dyDescent="0.3">
      <c r="A73" t="s">
        <v>291</v>
      </c>
      <c r="B73" t="s">
        <v>292</v>
      </c>
      <c r="C73" t="s">
        <v>126</v>
      </c>
      <c r="D73" t="s">
        <v>231</v>
      </c>
      <c r="G73" t="s">
        <v>45</v>
      </c>
      <c r="J73" t="s">
        <v>89</v>
      </c>
      <c r="K73" t="s">
        <v>89</v>
      </c>
      <c r="L73" t="s">
        <v>89</v>
      </c>
      <c r="Y73" t="s">
        <v>45</v>
      </c>
      <c r="Z73" t="s">
        <v>45</v>
      </c>
      <c r="AF73" t="s">
        <v>91</v>
      </c>
      <c r="AJ73" t="s">
        <v>45</v>
      </c>
      <c r="AN73" t="s">
        <v>45</v>
      </c>
    </row>
    <row r="74" spans="1:40" x14ac:dyDescent="0.3">
      <c r="A74" t="s">
        <v>293</v>
      </c>
      <c r="B74" t="s">
        <v>294</v>
      </c>
      <c r="C74" t="s">
        <v>126</v>
      </c>
      <c r="D74" t="s">
        <v>231</v>
      </c>
      <c r="E74" t="s">
        <v>71</v>
      </c>
      <c r="I74" t="s">
        <v>89</v>
      </c>
      <c r="J74" t="s">
        <v>53</v>
      </c>
      <c r="K74" t="s">
        <v>91</v>
      </c>
      <c r="L74" t="s">
        <v>53</v>
      </c>
      <c r="M74" t="s">
        <v>295</v>
      </c>
      <c r="O74" t="s">
        <v>76</v>
      </c>
      <c r="P74" t="s">
        <v>188</v>
      </c>
      <c r="R74" t="s">
        <v>61</v>
      </c>
      <c r="W74" t="s">
        <v>178</v>
      </c>
      <c r="Y74" t="s">
        <v>201</v>
      </c>
      <c r="AC74" t="s">
        <v>45</v>
      </c>
      <c r="AD74" t="s">
        <v>45</v>
      </c>
      <c r="AF74" t="s">
        <v>58</v>
      </c>
      <c r="AH74" t="s">
        <v>45</v>
      </c>
      <c r="AJ74" t="s">
        <v>45</v>
      </c>
      <c r="AN74" t="s">
        <v>45</v>
      </c>
    </row>
    <row r="75" spans="1:40" x14ac:dyDescent="0.3">
      <c r="A75" t="s">
        <v>296</v>
      </c>
      <c r="B75" t="s">
        <v>297</v>
      </c>
      <c r="C75" t="s">
        <v>126</v>
      </c>
      <c r="D75" t="s">
        <v>231</v>
      </c>
      <c r="G75" t="s">
        <v>45</v>
      </c>
      <c r="J75" t="s">
        <v>89</v>
      </c>
      <c r="K75" t="s">
        <v>89</v>
      </c>
      <c r="L75" t="s">
        <v>89</v>
      </c>
      <c r="Y75" t="s">
        <v>89</v>
      </c>
      <c r="Z75" t="s">
        <v>45</v>
      </c>
      <c r="AF75" t="s">
        <v>53</v>
      </c>
      <c r="AJ75" t="s">
        <v>45</v>
      </c>
      <c r="AN75" t="s">
        <v>45</v>
      </c>
    </row>
    <row r="76" spans="1:40" x14ac:dyDescent="0.3">
      <c r="A76" t="s">
        <v>298</v>
      </c>
      <c r="B76" t="s">
        <v>299</v>
      </c>
      <c r="C76" t="s">
        <v>126</v>
      </c>
      <c r="D76" t="s">
        <v>231</v>
      </c>
      <c r="G76" t="s">
        <v>45</v>
      </c>
      <c r="J76" t="s">
        <v>89</v>
      </c>
      <c r="K76" t="s">
        <v>89</v>
      </c>
      <c r="L76" t="s">
        <v>89</v>
      </c>
      <c r="M76" t="s">
        <v>178</v>
      </c>
      <c r="N76" t="s">
        <v>178</v>
      </c>
      <c r="O76" t="s">
        <v>178</v>
      </c>
      <c r="P76" t="s">
        <v>178</v>
      </c>
      <c r="Y76" t="s">
        <v>89</v>
      </c>
      <c r="Z76" t="s">
        <v>45</v>
      </c>
      <c r="AF76" t="s">
        <v>53</v>
      </c>
      <c r="AJ76" t="s">
        <v>45</v>
      </c>
    </row>
    <row r="77" spans="1:40" x14ac:dyDescent="0.3">
      <c r="A77" t="s">
        <v>300</v>
      </c>
      <c r="B77" t="s">
        <v>301</v>
      </c>
      <c r="C77" t="s">
        <v>126</v>
      </c>
      <c r="D77" t="s">
        <v>231</v>
      </c>
      <c r="E77" t="s">
        <v>71</v>
      </c>
      <c r="G77" t="s">
        <v>45</v>
      </c>
      <c r="J77" t="s">
        <v>302</v>
      </c>
      <c r="K77" t="s">
        <v>89</v>
      </c>
      <c r="L77" t="s">
        <v>44</v>
      </c>
      <c r="O77" t="s">
        <v>228</v>
      </c>
      <c r="P77" t="s">
        <v>68</v>
      </c>
      <c r="Q77" t="s">
        <v>60</v>
      </c>
      <c r="Y77" t="s">
        <v>45</v>
      </c>
      <c r="Z77" t="s">
        <v>45</v>
      </c>
      <c r="AC77" t="s">
        <v>45</v>
      </c>
      <c r="AJ77" t="s">
        <v>45</v>
      </c>
      <c r="AN77" t="s">
        <v>45</v>
      </c>
    </row>
    <row r="78" spans="1:40" x14ac:dyDescent="0.3">
      <c r="A78" t="s">
        <v>303</v>
      </c>
      <c r="B78" t="s">
        <v>304</v>
      </c>
      <c r="C78" t="s">
        <v>126</v>
      </c>
      <c r="D78" t="s">
        <v>231</v>
      </c>
      <c r="G78" t="s">
        <v>305</v>
      </c>
      <c r="J78" t="s">
        <v>306</v>
      </c>
      <c r="K78" t="s">
        <v>307</v>
      </c>
      <c r="L78" t="s">
        <v>306</v>
      </c>
      <c r="P78" t="s">
        <v>308</v>
      </c>
      <c r="U78" t="s">
        <v>45</v>
      </c>
      <c r="W78" t="s">
        <v>45</v>
      </c>
      <c r="X78" t="s">
        <v>309</v>
      </c>
      <c r="Y78" t="s">
        <v>45</v>
      </c>
      <c r="AC78" t="s">
        <v>45</v>
      </c>
      <c r="AD78" t="s">
        <v>45</v>
      </c>
      <c r="AF78" t="s">
        <v>45</v>
      </c>
      <c r="AH78" t="s">
        <v>45</v>
      </c>
      <c r="AJ78" t="s">
        <v>45</v>
      </c>
      <c r="AL78" t="s">
        <v>72</v>
      </c>
      <c r="AM78" t="s">
        <v>45</v>
      </c>
      <c r="AN78" t="s">
        <v>256</v>
      </c>
    </row>
    <row r="79" spans="1:40" x14ac:dyDescent="0.3">
      <c r="A79" t="s">
        <v>310</v>
      </c>
      <c r="B79" t="s">
        <v>311</v>
      </c>
      <c r="C79" t="s">
        <v>42</v>
      </c>
      <c r="D79" t="s">
        <v>312</v>
      </c>
      <c r="F79" t="s">
        <v>52</v>
      </c>
      <c r="G79" t="s">
        <v>45</v>
      </c>
      <c r="K79" t="s">
        <v>68</v>
      </c>
      <c r="M79" t="s">
        <v>68</v>
      </c>
      <c r="O79" t="s">
        <v>170</v>
      </c>
      <c r="P79" t="s">
        <v>313</v>
      </c>
      <c r="R79" t="s">
        <v>127</v>
      </c>
      <c r="S79" t="s">
        <v>45</v>
      </c>
      <c r="U79" t="s">
        <v>45</v>
      </c>
      <c r="V79" t="s">
        <v>45</v>
      </c>
      <c r="X79" t="s">
        <v>45</v>
      </c>
      <c r="Y79" t="s">
        <v>45</v>
      </c>
      <c r="Z79" t="s">
        <v>45</v>
      </c>
      <c r="AA79" t="s">
        <v>45</v>
      </c>
      <c r="AB79" t="s">
        <v>45</v>
      </c>
      <c r="AC79" t="s">
        <v>45</v>
      </c>
      <c r="AD79" t="s">
        <v>45</v>
      </c>
      <c r="AE79" t="s">
        <v>45</v>
      </c>
      <c r="AF79" t="s">
        <v>314</v>
      </c>
      <c r="AH79" t="s">
        <v>45</v>
      </c>
      <c r="AI79" t="s">
        <v>45</v>
      </c>
      <c r="AJ79" t="s">
        <v>45</v>
      </c>
      <c r="AK79" t="s">
        <v>45</v>
      </c>
      <c r="AL79" t="s">
        <v>45</v>
      </c>
      <c r="AN79" t="s">
        <v>45</v>
      </c>
    </row>
    <row r="80" spans="1:40" x14ac:dyDescent="0.3">
      <c r="A80" t="s">
        <v>315</v>
      </c>
      <c r="B80" t="s">
        <v>316</v>
      </c>
      <c r="C80" t="s">
        <v>42</v>
      </c>
      <c r="D80" t="s">
        <v>312</v>
      </c>
      <c r="G80" t="s">
        <v>45</v>
      </c>
      <c r="O80" t="s">
        <v>177</v>
      </c>
      <c r="P80" t="s">
        <v>117</v>
      </c>
      <c r="R80" t="s">
        <v>207</v>
      </c>
      <c r="S80" t="s">
        <v>45</v>
      </c>
      <c r="U80" t="s">
        <v>45</v>
      </c>
      <c r="V80" t="s">
        <v>45</v>
      </c>
      <c r="W80" t="s">
        <v>45</v>
      </c>
      <c r="X80" t="s">
        <v>45</v>
      </c>
      <c r="Y80" t="s">
        <v>45</v>
      </c>
      <c r="Z80" t="s">
        <v>45</v>
      </c>
      <c r="AA80" t="s">
        <v>45</v>
      </c>
      <c r="AB80" t="s">
        <v>45</v>
      </c>
      <c r="AD80" t="s">
        <v>45</v>
      </c>
      <c r="AE80" t="s">
        <v>45</v>
      </c>
      <c r="AF80" t="s">
        <v>45</v>
      </c>
      <c r="AH80" t="s">
        <v>45</v>
      </c>
      <c r="AI80" t="s">
        <v>45</v>
      </c>
      <c r="AK80" t="s">
        <v>45</v>
      </c>
      <c r="AL80" t="s">
        <v>45</v>
      </c>
      <c r="AN80" t="s">
        <v>45</v>
      </c>
    </row>
    <row r="81" spans="1:40" x14ac:dyDescent="0.3">
      <c r="A81" t="s">
        <v>317</v>
      </c>
      <c r="B81" t="s">
        <v>318</v>
      </c>
      <c r="C81" t="s">
        <v>42</v>
      </c>
      <c r="D81" t="s">
        <v>312</v>
      </c>
      <c r="N81" t="s">
        <v>150</v>
      </c>
      <c r="O81" t="s">
        <v>228</v>
      </c>
      <c r="P81" t="s">
        <v>58</v>
      </c>
      <c r="R81" t="s">
        <v>228</v>
      </c>
      <c r="S81" t="s">
        <v>56</v>
      </c>
      <c r="X81" t="s">
        <v>45</v>
      </c>
      <c r="Z81" t="s">
        <v>45</v>
      </c>
      <c r="AB81" t="s">
        <v>45</v>
      </c>
      <c r="AE81" t="s">
        <v>45</v>
      </c>
      <c r="AH81" t="s">
        <v>45</v>
      </c>
      <c r="AI81" t="s">
        <v>45</v>
      </c>
      <c r="AJ81" t="s">
        <v>45</v>
      </c>
      <c r="AL81" t="s">
        <v>45</v>
      </c>
      <c r="AN81" t="s">
        <v>51</v>
      </c>
    </row>
    <row r="82" spans="1:40" x14ac:dyDescent="0.3">
      <c r="A82" t="s">
        <v>319</v>
      </c>
      <c r="B82" t="s">
        <v>320</v>
      </c>
      <c r="C82" t="s">
        <v>42</v>
      </c>
      <c r="D82" t="s">
        <v>312</v>
      </c>
      <c r="F82" t="s">
        <v>53</v>
      </c>
      <c r="G82" t="s">
        <v>53</v>
      </c>
      <c r="M82" t="s">
        <v>72</v>
      </c>
      <c r="O82" t="s">
        <v>117</v>
      </c>
      <c r="P82" t="s">
        <v>117</v>
      </c>
      <c r="R82" t="s">
        <v>62</v>
      </c>
      <c r="S82" t="s">
        <v>62</v>
      </c>
      <c r="V82" t="s">
        <v>45</v>
      </c>
      <c r="W82" t="s">
        <v>45</v>
      </c>
      <c r="X82" t="s">
        <v>45</v>
      </c>
      <c r="Z82" t="s">
        <v>45</v>
      </c>
      <c r="AB82" t="s">
        <v>67</v>
      </c>
      <c r="AF82" t="s">
        <v>45</v>
      </c>
      <c r="AG82" t="s">
        <v>45</v>
      </c>
      <c r="AH82" t="s">
        <v>123</v>
      </c>
      <c r="AI82" t="s">
        <v>45</v>
      </c>
      <c r="AJ82" t="s">
        <v>45</v>
      </c>
      <c r="AK82" t="s">
        <v>45</v>
      </c>
      <c r="AN82" t="s">
        <v>321</v>
      </c>
    </row>
    <row r="83" spans="1:40" x14ac:dyDescent="0.3">
      <c r="A83" t="s">
        <v>322</v>
      </c>
      <c r="B83" t="s">
        <v>323</v>
      </c>
      <c r="C83" t="s">
        <v>42</v>
      </c>
      <c r="D83" t="s">
        <v>312</v>
      </c>
      <c r="F83" t="s">
        <v>324</v>
      </c>
      <c r="G83" t="s">
        <v>178</v>
      </c>
      <c r="K83" t="s">
        <v>324</v>
      </c>
      <c r="L83" t="s">
        <v>324</v>
      </c>
      <c r="O83" t="s">
        <v>45</v>
      </c>
      <c r="P83" t="s">
        <v>313</v>
      </c>
      <c r="R83" t="s">
        <v>111</v>
      </c>
      <c r="V83" t="s">
        <v>45</v>
      </c>
      <c r="W83" t="s">
        <v>45</v>
      </c>
      <c r="X83" t="s">
        <v>73</v>
      </c>
      <c r="Z83" t="s">
        <v>45</v>
      </c>
      <c r="AA83" t="s">
        <v>45</v>
      </c>
      <c r="AB83" t="s">
        <v>45</v>
      </c>
      <c r="AD83" t="s">
        <v>314</v>
      </c>
      <c r="AE83" t="s">
        <v>45</v>
      </c>
      <c r="AF83" t="s">
        <v>314</v>
      </c>
      <c r="AG83" t="s">
        <v>45</v>
      </c>
      <c r="AH83" t="s">
        <v>45</v>
      </c>
      <c r="AI83" t="s">
        <v>45</v>
      </c>
      <c r="AJ83" t="s">
        <v>45</v>
      </c>
      <c r="AL83" t="s">
        <v>45</v>
      </c>
      <c r="AN83" t="s">
        <v>178</v>
      </c>
    </row>
    <row r="84" spans="1:40" x14ac:dyDescent="0.3">
      <c r="A84" t="s">
        <v>325</v>
      </c>
      <c r="B84" t="s">
        <v>326</v>
      </c>
      <c r="C84" t="s">
        <v>42</v>
      </c>
      <c r="D84" t="s">
        <v>312</v>
      </c>
      <c r="E84" t="s">
        <v>68</v>
      </c>
      <c r="F84" t="s">
        <v>89</v>
      </c>
      <c r="G84" t="s">
        <v>44</v>
      </c>
      <c r="J84" t="s">
        <v>89</v>
      </c>
      <c r="K84" t="s">
        <v>89</v>
      </c>
      <c r="L84" t="s">
        <v>89</v>
      </c>
      <c r="O84" t="s">
        <v>67</v>
      </c>
      <c r="R84" t="s">
        <v>121</v>
      </c>
      <c r="W84" t="s">
        <v>182</v>
      </c>
      <c r="X84" t="s">
        <v>159</v>
      </c>
      <c r="AE84" t="s">
        <v>51</v>
      </c>
      <c r="AJ84" t="s">
        <v>45</v>
      </c>
      <c r="AL84" t="s">
        <v>211</v>
      </c>
    </row>
    <row r="85" spans="1:40" x14ac:dyDescent="0.3">
      <c r="A85" t="s">
        <v>327</v>
      </c>
      <c r="B85" t="s">
        <v>328</v>
      </c>
      <c r="C85" t="s">
        <v>48</v>
      </c>
      <c r="D85" t="s">
        <v>312</v>
      </c>
      <c r="E85" t="s">
        <v>45</v>
      </c>
      <c r="F85" t="s">
        <v>72</v>
      </c>
      <c r="G85" t="s">
        <v>60</v>
      </c>
      <c r="H85" t="s">
        <v>45</v>
      </c>
      <c r="I85" t="s">
        <v>173</v>
      </c>
      <c r="J85" t="s">
        <v>91</v>
      </c>
      <c r="K85" t="s">
        <v>53</v>
      </c>
      <c r="L85" t="s">
        <v>91</v>
      </c>
      <c r="N85" t="s">
        <v>51</v>
      </c>
      <c r="O85" t="s">
        <v>177</v>
      </c>
      <c r="R85" t="s">
        <v>206</v>
      </c>
      <c r="S85" t="s">
        <v>45</v>
      </c>
      <c r="V85" t="s">
        <v>45</v>
      </c>
      <c r="W85" t="s">
        <v>45</v>
      </c>
      <c r="Y85" t="s">
        <v>45</v>
      </c>
      <c r="Z85" t="s">
        <v>45</v>
      </c>
      <c r="AA85" t="s">
        <v>45</v>
      </c>
      <c r="AD85" t="s">
        <v>45</v>
      </c>
      <c r="AE85" t="s">
        <v>45</v>
      </c>
      <c r="AF85" t="s">
        <v>45</v>
      </c>
      <c r="AG85" t="s">
        <v>45</v>
      </c>
      <c r="AI85" t="s">
        <v>45</v>
      </c>
      <c r="AJ85" t="s">
        <v>45</v>
      </c>
      <c r="AL85" t="s">
        <v>45</v>
      </c>
      <c r="AN85" t="s">
        <v>45</v>
      </c>
    </row>
    <row r="86" spans="1:40" x14ac:dyDescent="0.3">
      <c r="A86" t="s">
        <v>329</v>
      </c>
      <c r="B86" t="s">
        <v>330</v>
      </c>
      <c r="C86" t="s">
        <v>48</v>
      </c>
      <c r="D86" t="s">
        <v>312</v>
      </c>
      <c r="F86" t="s">
        <v>72</v>
      </c>
      <c r="G86" t="s">
        <v>60</v>
      </c>
      <c r="N86" t="s">
        <v>314</v>
      </c>
      <c r="O86" t="s">
        <v>121</v>
      </c>
      <c r="P86" t="s">
        <v>182</v>
      </c>
      <c r="R86" t="s">
        <v>228</v>
      </c>
      <c r="S86" t="s">
        <v>45</v>
      </c>
      <c r="Z86" t="s">
        <v>45</v>
      </c>
      <c r="AB86" t="s">
        <v>45</v>
      </c>
      <c r="AD86" t="s">
        <v>274</v>
      </c>
      <c r="AE86" t="s">
        <v>45</v>
      </c>
      <c r="AL86" t="s">
        <v>45</v>
      </c>
    </row>
    <row r="87" spans="1:40" x14ac:dyDescent="0.3">
      <c r="A87" t="s">
        <v>331</v>
      </c>
      <c r="B87" t="s">
        <v>332</v>
      </c>
      <c r="C87" t="s">
        <v>48</v>
      </c>
      <c r="D87" t="s">
        <v>312</v>
      </c>
      <c r="E87" t="s">
        <v>45</v>
      </c>
      <c r="G87" t="s">
        <v>45</v>
      </c>
      <c r="O87" t="s">
        <v>333</v>
      </c>
      <c r="R87" t="s">
        <v>313</v>
      </c>
      <c r="S87" t="s">
        <v>45</v>
      </c>
      <c r="U87" t="s">
        <v>77</v>
      </c>
      <c r="W87" t="s">
        <v>45</v>
      </c>
      <c r="Y87" t="s">
        <v>45</v>
      </c>
      <c r="Z87" t="s">
        <v>45</v>
      </c>
      <c r="AD87" t="s">
        <v>45</v>
      </c>
      <c r="AE87" t="s">
        <v>45</v>
      </c>
      <c r="AG87" t="s">
        <v>45</v>
      </c>
      <c r="AH87" t="s">
        <v>45</v>
      </c>
      <c r="AI87" t="s">
        <v>45</v>
      </c>
      <c r="AJ87" t="s">
        <v>45</v>
      </c>
      <c r="AK87" t="s">
        <v>45</v>
      </c>
      <c r="AL87" t="s">
        <v>45</v>
      </c>
      <c r="AM87" t="s">
        <v>45</v>
      </c>
      <c r="AN87" t="s">
        <v>45</v>
      </c>
    </row>
    <row r="88" spans="1:40" x14ac:dyDescent="0.3">
      <c r="A88" t="s">
        <v>334</v>
      </c>
      <c r="B88" t="s">
        <v>335</v>
      </c>
      <c r="C88" t="s">
        <v>48</v>
      </c>
      <c r="D88" t="s">
        <v>312</v>
      </c>
      <c r="G88" t="s">
        <v>45</v>
      </c>
      <c r="H88" t="s">
        <v>45</v>
      </c>
      <c r="N88" t="s">
        <v>167</v>
      </c>
      <c r="R88" t="s">
        <v>123</v>
      </c>
      <c r="S88" t="s">
        <v>45</v>
      </c>
      <c r="X88" t="s">
        <v>50</v>
      </c>
      <c r="Y88" t="s">
        <v>45</v>
      </c>
      <c r="AE88" t="s">
        <v>45</v>
      </c>
      <c r="AF88" t="s">
        <v>45</v>
      </c>
      <c r="AH88" t="s">
        <v>45</v>
      </c>
      <c r="AI88" t="s">
        <v>45</v>
      </c>
      <c r="AJ88" t="s">
        <v>45</v>
      </c>
      <c r="AL88" t="s">
        <v>45</v>
      </c>
      <c r="AN88" t="s">
        <v>45</v>
      </c>
    </row>
    <row r="89" spans="1:40" x14ac:dyDescent="0.3">
      <c r="A89" t="s">
        <v>336</v>
      </c>
      <c r="B89" t="s">
        <v>337</v>
      </c>
      <c r="C89" t="s">
        <v>48</v>
      </c>
      <c r="D89" t="s">
        <v>312</v>
      </c>
      <c r="E89" t="s">
        <v>45</v>
      </c>
      <c r="F89" t="s">
        <v>84</v>
      </c>
      <c r="G89" t="s">
        <v>338</v>
      </c>
      <c r="J89" t="s">
        <v>187</v>
      </c>
      <c r="K89" t="s">
        <v>187</v>
      </c>
      <c r="L89" t="s">
        <v>44</v>
      </c>
      <c r="M89" t="s">
        <v>187</v>
      </c>
      <c r="O89" t="s">
        <v>111</v>
      </c>
      <c r="P89" t="s">
        <v>313</v>
      </c>
      <c r="R89" t="s">
        <v>207</v>
      </c>
      <c r="S89" t="s">
        <v>45</v>
      </c>
      <c r="V89" t="s">
        <v>45</v>
      </c>
      <c r="W89" t="s">
        <v>45</v>
      </c>
      <c r="X89" t="s">
        <v>228</v>
      </c>
      <c r="Y89" t="s">
        <v>45</v>
      </c>
      <c r="Z89" t="s">
        <v>45</v>
      </c>
      <c r="AD89" t="s">
        <v>45</v>
      </c>
      <c r="AE89" t="s">
        <v>45</v>
      </c>
      <c r="AF89" t="s">
        <v>339</v>
      </c>
      <c r="AH89" t="s">
        <v>105</v>
      </c>
      <c r="AI89" t="s">
        <v>45</v>
      </c>
      <c r="AJ89" t="s">
        <v>45</v>
      </c>
      <c r="AL89" t="s">
        <v>45</v>
      </c>
      <c r="AN89" t="s">
        <v>45</v>
      </c>
    </row>
    <row r="90" spans="1:40" x14ac:dyDescent="0.3">
      <c r="A90" t="s">
        <v>340</v>
      </c>
      <c r="B90" t="s">
        <v>341</v>
      </c>
      <c r="C90" t="s">
        <v>48</v>
      </c>
      <c r="D90" t="s">
        <v>312</v>
      </c>
      <c r="G90" t="s">
        <v>45</v>
      </c>
      <c r="O90" t="s">
        <v>106</v>
      </c>
      <c r="P90" t="s">
        <v>182</v>
      </c>
      <c r="R90" t="s">
        <v>58</v>
      </c>
      <c r="S90" t="s">
        <v>45</v>
      </c>
      <c r="W90" t="s">
        <v>45</v>
      </c>
      <c r="X90" t="s">
        <v>211</v>
      </c>
      <c r="Z90" t="s">
        <v>45</v>
      </c>
      <c r="AB90" t="s">
        <v>45</v>
      </c>
      <c r="AD90" t="s">
        <v>86</v>
      </c>
      <c r="AE90" t="s">
        <v>45</v>
      </c>
      <c r="AF90" t="s">
        <v>45</v>
      </c>
      <c r="AH90" t="s">
        <v>45</v>
      </c>
      <c r="AI90" t="s">
        <v>45</v>
      </c>
      <c r="AJ90" t="s">
        <v>45</v>
      </c>
      <c r="AK90" t="s">
        <v>45</v>
      </c>
      <c r="AL90" t="s">
        <v>45</v>
      </c>
      <c r="AN90" t="s">
        <v>45</v>
      </c>
    </row>
    <row r="91" spans="1:40" x14ac:dyDescent="0.3">
      <c r="A91" t="s">
        <v>342</v>
      </c>
      <c r="B91" t="s">
        <v>343</v>
      </c>
      <c r="C91" t="s">
        <v>48</v>
      </c>
      <c r="D91" t="s">
        <v>312</v>
      </c>
      <c r="E91" t="s">
        <v>71</v>
      </c>
      <c r="G91" t="s">
        <v>45</v>
      </c>
      <c r="O91" t="s">
        <v>123</v>
      </c>
      <c r="R91" t="s">
        <v>344</v>
      </c>
      <c r="S91" t="s">
        <v>313</v>
      </c>
      <c r="Y91" t="s">
        <v>45</v>
      </c>
      <c r="Z91" t="s">
        <v>45</v>
      </c>
      <c r="AF91" t="s">
        <v>45</v>
      </c>
      <c r="AH91" t="s">
        <v>45</v>
      </c>
      <c r="AJ91" t="s">
        <v>45</v>
      </c>
      <c r="AK91" t="s">
        <v>45</v>
      </c>
    </row>
    <row r="92" spans="1:40" x14ac:dyDescent="0.3">
      <c r="A92" t="s">
        <v>345</v>
      </c>
      <c r="B92" t="s">
        <v>346</v>
      </c>
      <c r="C92" t="s">
        <v>48</v>
      </c>
      <c r="D92" t="s">
        <v>312</v>
      </c>
      <c r="E92" t="s">
        <v>45</v>
      </c>
      <c r="M92" t="s">
        <v>68</v>
      </c>
      <c r="O92" t="s">
        <v>123</v>
      </c>
      <c r="P92" t="s">
        <v>123</v>
      </c>
      <c r="R92" t="s">
        <v>177</v>
      </c>
      <c r="V92" t="s">
        <v>45</v>
      </c>
      <c r="W92" t="s">
        <v>45</v>
      </c>
      <c r="Y92" t="s">
        <v>45</v>
      </c>
      <c r="Z92" t="s">
        <v>45</v>
      </c>
      <c r="AA92" t="s">
        <v>45</v>
      </c>
      <c r="AH92" t="s">
        <v>45</v>
      </c>
      <c r="AJ92" t="s">
        <v>45</v>
      </c>
      <c r="AN92" t="s">
        <v>45</v>
      </c>
    </row>
    <row r="93" spans="1:40" x14ac:dyDescent="0.3">
      <c r="A93" t="s">
        <v>347</v>
      </c>
      <c r="B93" t="s">
        <v>348</v>
      </c>
      <c r="C93" t="s">
        <v>48</v>
      </c>
      <c r="D93" t="s">
        <v>312</v>
      </c>
      <c r="G93" t="s">
        <v>123</v>
      </c>
      <c r="I93" t="s">
        <v>45</v>
      </c>
      <c r="M93" t="s">
        <v>50</v>
      </c>
      <c r="O93" t="s">
        <v>123</v>
      </c>
      <c r="P93" t="s">
        <v>127</v>
      </c>
      <c r="R93" t="s">
        <v>121</v>
      </c>
      <c r="V93" t="s">
        <v>45</v>
      </c>
      <c r="W93" t="s">
        <v>45</v>
      </c>
      <c r="Y93" t="s">
        <v>45</v>
      </c>
      <c r="Z93" t="s">
        <v>45</v>
      </c>
      <c r="AH93" t="s">
        <v>45</v>
      </c>
      <c r="AI93" t="s">
        <v>45</v>
      </c>
      <c r="AJ93" t="s">
        <v>45</v>
      </c>
      <c r="AK93" t="s">
        <v>45</v>
      </c>
      <c r="AN93" t="s">
        <v>45</v>
      </c>
    </row>
    <row r="94" spans="1:40" x14ac:dyDescent="0.3">
      <c r="A94" t="s">
        <v>349</v>
      </c>
      <c r="B94" t="s">
        <v>350</v>
      </c>
      <c r="C94" t="s">
        <v>48</v>
      </c>
      <c r="D94" t="s">
        <v>312</v>
      </c>
      <c r="G94" t="s">
        <v>45</v>
      </c>
      <c r="N94" t="s">
        <v>51</v>
      </c>
      <c r="O94" t="s">
        <v>207</v>
      </c>
      <c r="R94" t="s">
        <v>238</v>
      </c>
      <c r="S94" t="s">
        <v>45</v>
      </c>
      <c r="X94" t="s">
        <v>313</v>
      </c>
      <c r="Y94" t="s">
        <v>45</v>
      </c>
      <c r="Z94" t="s">
        <v>45</v>
      </c>
      <c r="AB94" t="s">
        <v>45</v>
      </c>
      <c r="AD94" t="s">
        <v>45</v>
      </c>
      <c r="AE94" t="s">
        <v>45</v>
      </c>
      <c r="AH94" t="s">
        <v>45</v>
      </c>
      <c r="AI94" t="s">
        <v>45</v>
      </c>
      <c r="AJ94" t="s">
        <v>45</v>
      </c>
      <c r="AK94" t="s">
        <v>45</v>
      </c>
      <c r="AL94" t="s">
        <v>45</v>
      </c>
      <c r="AM94" t="s">
        <v>45</v>
      </c>
      <c r="AN94" t="s">
        <v>45</v>
      </c>
    </row>
    <row r="95" spans="1:40" x14ac:dyDescent="0.3">
      <c r="A95" t="s">
        <v>351</v>
      </c>
      <c r="B95" t="s">
        <v>352</v>
      </c>
      <c r="C95" t="s">
        <v>48</v>
      </c>
      <c r="D95" t="s">
        <v>312</v>
      </c>
      <c r="E95" t="s">
        <v>45</v>
      </c>
      <c r="F95" t="s">
        <v>53</v>
      </c>
      <c r="G95" t="s">
        <v>45</v>
      </c>
      <c r="H95" t="s">
        <v>45</v>
      </c>
      <c r="I95" t="s">
        <v>53</v>
      </c>
      <c r="O95" t="s">
        <v>143</v>
      </c>
      <c r="R95" t="s">
        <v>177</v>
      </c>
      <c r="S95" t="s">
        <v>45</v>
      </c>
      <c r="Z95" t="s">
        <v>45</v>
      </c>
      <c r="AF95" t="s">
        <v>225</v>
      </c>
      <c r="AH95" t="s">
        <v>45</v>
      </c>
      <c r="AJ95" t="s">
        <v>45</v>
      </c>
      <c r="AK95" t="s">
        <v>45</v>
      </c>
      <c r="AN95" t="s">
        <v>45</v>
      </c>
    </row>
    <row r="96" spans="1:40" x14ac:dyDescent="0.3">
      <c r="A96" t="s">
        <v>353</v>
      </c>
      <c r="B96" t="s">
        <v>354</v>
      </c>
      <c r="C96" t="s">
        <v>48</v>
      </c>
      <c r="D96" t="s">
        <v>312</v>
      </c>
      <c r="G96" t="s">
        <v>173</v>
      </c>
      <c r="M96" t="s">
        <v>173</v>
      </c>
      <c r="O96" t="s">
        <v>62</v>
      </c>
      <c r="R96" t="s">
        <v>173</v>
      </c>
      <c r="S96" t="s">
        <v>62</v>
      </c>
      <c r="X96" t="s">
        <v>173</v>
      </c>
      <c r="AA96" t="s">
        <v>67</v>
      </c>
      <c r="AB96" t="s">
        <v>67</v>
      </c>
      <c r="AF96" t="s">
        <v>159</v>
      </c>
      <c r="AJ96" t="s">
        <v>313</v>
      </c>
    </row>
    <row r="97" spans="1:40" x14ac:dyDescent="0.3">
      <c r="A97" t="s">
        <v>355</v>
      </c>
      <c r="B97" t="s">
        <v>356</v>
      </c>
      <c r="C97" t="s">
        <v>48</v>
      </c>
      <c r="D97" t="s">
        <v>312</v>
      </c>
      <c r="E97" t="s">
        <v>45</v>
      </c>
      <c r="F97" t="s">
        <v>357</v>
      </c>
      <c r="G97" t="s">
        <v>357</v>
      </c>
      <c r="J97" t="s">
        <v>357</v>
      </c>
      <c r="K97" t="s">
        <v>357</v>
      </c>
      <c r="L97" t="s">
        <v>357</v>
      </c>
      <c r="O97" t="s">
        <v>62</v>
      </c>
      <c r="P97" t="s">
        <v>62</v>
      </c>
      <c r="R97" t="s">
        <v>177</v>
      </c>
      <c r="V97" t="s">
        <v>45</v>
      </c>
      <c r="X97" t="s">
        <v>159</v>
      </c>
      <c r="Y97" t="s">
        <v>45</v>
      </c>
      <c r="AD97" t="s">
        <v>45</v>
      </c>
      <c r="AE97" t="s">
        <v>45</v>
      </c>
      <c r="AF97" t="s">
        <v>45</v>
      </c>
      <c r="AH97" t="s">
        <v>207</v>
      </c>
      <c r="AJ97" t="s">
        <v>45</v>
      </c>
      <c r="AK97" t="s">
        <v>45</v>
      </c>
      <c r="AL97" t="s">
        <v>45</v>
      </c>
      <c r="AN97" t="s">
        <v>45</v>
      </c>
    </row>
    <row r="98" spans="1:40" x14ac:dyDescent="0.3">
      <c r="A98" t="s">
        <v>358</v>
      </c>
      <c r="B98" t="s">
        <v>359</v>
      </c>
      <c r="C98" t="s">
        <v>48</v>
      </c>
      <c r="D98" t="s">
        <v>312</v>
      </c>
      <c r="R98" t="s">
        <v>123</v>
      </c>
      <c r="S98" t="s">
        <v>45</v>
      </c>
      <c r="Y98" t="s">
        <v>45</v>
      </c>
      <c r="AN98" t="s">
        <v>263</v>
      </c>
    </row>
    <row r="99" spans="1:40" x14ac:dyDescent="0.3">
      <c r="A99" t="s">
        <v>360</v>
      </c>
      <c r="B99" t="s">
        <v>361</v>
      </c>
      <c r="C99" t="s">
        <v>48</v>
      </c>
      <c r="D99" t="s">
        <v>312</v>
      </c>
      <c r="O99" t="s">
        <v>121</v>
      </c>
      <c r="P99" t="s">
        <v>121</v>
      </c>
      <c r="S99" t="s">
        <v>362</v>
      </c>
      <c r="AH99" t="s">
        <v>45</v>
      </c>
      <c r="AI99" t="s">
        <v>45</v>
      </c>
      <c r="AK99" t="s">
        <v>45</v>
      </c>
      <c r="AN99" t="s">
        <v>127</v>
      </c>
    </row>
    <row r="100" spans="1:40" x14ac:dyDescent="0.3">
      <c r="A100" t="s">
        <v>363</v>
      </c>
      <c r="B100" t="s">
        <v>364</v>
      </c>
      <c r="C100" t="s">
        <v>48</v>
      </c>
      <c r="D100" t="s">
        <v>312</v>
      </c>
      <c r="E100" t="s">
        <v>45</v>
      </c>
      <c r="F100" t="s">
        <v>89</v>
      </c>
      <c r="J100" t="s">
        <v>89</v>
      </c>
      <c r="K100" t="s">
        <v>89</v>
      </c>
      <c r="L100" t="s">
        <v>89</v>
      </c>
      <c r="M100" t="s">
        <v>44</v>
      </c>
      <c r="O100" t="s">
        <v>123</v>
      </c>
      <c r="P100" t="s">
        <v>116</v>
      </c>
      <c r="Q100" t="s">
        <v>45</v>
      </c>
      <c r="R100" t="s">
        <v>106</v>
      </c>
      <c r="S100" t="s">
        <v>45</v>
      </c>
      <c r="W100" t="s">
        <v>45</v>
      </c>
      <c r="Z100" t="s">
        <v>45</v>
      </c>
      <c r="AF100" t="s">
        <v>45</v>
      </c>
      <c r="AJ100" t="s">
        <v>45</v>
      </c>
      <c r="AN100" t="s">
        <v>45</v>
      </c>
    </row>
    <row r="101" spans="1:40" x14ac:dyDescent="0.3">
      <c r="A101" t="s">
        <v>365</v>
      </c>
      <c r="B101" t="s">
        <v>366</v>
      </c>
      <c r="C101" t="s">
        <v>198</v>
      </c>
      <c r="D101" t="s">
        <v>312</v>
      </c>
      <c r="E101" t="s">
        <v>71</v>
      </c>
      <c r="F101" t="s">
        <v>72</v>
      </c>
      <c r="G101" t="s">
        <v>45</v>
      </c>
      <c r="O101" t="s">
        <v>177</v>
      </c>
      <c r="R101" t="s">
        <v>238</v>
      </c>
      <c r="S101" t="s">
        <v>45</v>
      </c>
      <c r="V101" t="s">
        <v>45</v>
      </c>
      <c r="W101" t="s">
        <v>45</v>
      </c>
      <c r="X101" t="s">
        <v>45</v>
      </c>
      <c r="Y101" t="s">
        <v>45</v>
      </c>
      <c r="Z101" t="s">
        <v>45</v>
      </c>
      <c r="AB101" t="s">
        <v>45</v>
      </c>
      <c r="AG101" t="s">
        <v>45</v>
      </c>
      <c r="AH101" t="s">
        <v>45</v>
      </c>
      <c r="AI101" t="s">
        <v>45</v>
      </c>
      <c r="AJ101" t="s">
        <v>45</v>
      </c>
      <c r="AK101" t="s">
        <v>45</v>
      </c>
      <c r="AL101" t="s">
        <v>45</v>
      </c>
      <c r="AM101" t="s">
        <v>45</v>
      </c>
      <c r="AN101" t="s">
        <v>45</v>
      </c>
    </row>
    <row r="102" spans="1:40" x14ac:dyDescent="0.3">
      <c r="A102" t="s">
        <v>367</v>
      </c>
      <c r="B102" t="s">
        <v>368</v>
      </c>
      <c r="C102" t="s">
        <v>198</v>
      </c>
      <c r="D102" t="s">
        <v>312</v>
      </c>
      <c r="E102" t="s">
        <v>71</v>
      </c>
      <c r="G102" t="s">
        <v>92</v>
      </c>
      <c r="I102" t="s">
        <v>45</v>
      </c>
      <c r="M102" t="s">
        <v>60</v>
      </c>
      <c r="O102" t="s">
        <v>362</v>
      </c>
      <c r="P102" t="s">
        <v>76</v>
      </c>
      <c r="R102" t="s">
        <v>243</v>
      </c>
      <c r="U102" t="s">
        <v>45</v>
      </c>
      <c r="V102" t="s">
        <v>45</v>
      </c>
      <c r="W102" t="s">
        <v>45</v>
      </c>
      <c r="X102" t="s">
        <v>58</v>
      </c>
      <c r="Y102" t="s">
        <v>45</v>
      </c>
      <c r="Z102" t="s">
        <v>45</v>
      </c>
      <c r="AD102" t="s">
        <v>86</v>
      </c>
      <c r="AF102" t="s">
        <v>86</v>
      </c>
      <c r="AG102" t="s">
        <v>86</v>
      </c>
      <c r="AH102" t="s">
        <v>45</v>
      </c>
      <c r="AI102" t="s">
        <v>45</v>
      </c>
      <c r="AJ102" t="s">
        <v>45</v>
      </c>
      <c r="AK102" t="s">
        <v>45</v>
      </c>
      <c r="AL102" t="s">
        <v>45</v>
      </c>
      <c r="AM102" t="s">
        <v>45</v>
      </c>
      <c r="AN102" t="s">
        <v>339</v>
      </c>
    </row>
    <row r="103" spans="1:40" x14ac:dyDescent="0.3">
      <c r="A103" t="s">
        <v>369</v>
      </c>
      <c r="B103" t="s">
        <v>370</v>
      </c>
      <c r="C103" t="s">
        <v>198</v>
      </c>
      <c r="D103" t="s">
        <v>312</v>
      </c>
      <c r="O103" t="s">
        <v>207</v>
      </c>
      <c r="P103" t="s">
        <v>121</v>
      </c>
      <c r="R103" t="s">
        <v>123</v>
      </c>
      <c r="S103" t="s">
        <v>123</v>
      </c>
      <c r="Z103" t="s">
        <v>45</v>
      </c>
      <c r="AD103" t="s">
        <v>241</v>
      </c>
      <c r="AH103" t="s">
        <v>45</v>
      </c>
      <c r="AI103" t="s">
        <v>45</v>
      </c>
      <c r="AK103" t="s">
        <v>45</v>
      </c>
    </row>
    <row r="104" spans="1:40" x14ac:dyDescent="0.3">
      <c r="A104" t="s">
        <v>371</v>
      </c>
      <c r="B104" t="s">
        <v>372</v>
      </c>
      <c r="C104" t="s">
        <v>198</v>
      </c>
      <c r="D104" t="s">
        <v>312</v>
      </c>
      <c r="G104" t="s">
        <v>362</v>
      </c>
      <c r="I104" t="s">
        <v>45</v>
      </c>
      <c r="M104" t="s">
        <v>91</v>
      </c>
      <c r="O104" t="s">
        <v>117</v>
      </c>
      <c r="P104" t="s">
        <v>123</v>
      </c>
      <c r="R104" t="s">
        <v>123</v>
      </c>
      <c r="S104" t="s">
        <v>45</v>
      </c>
      <c r="V104" t="s">
        <v>45</v>
      </c>
      <c r="W104" t="s">
        <v>45</v>
      </c>
      <c r="X104" t="s">
        <v>45</v>
      </c>
      <c r="Y104" t="s">
        <v>45</v>
      </c>
      <c r="Z104" t="s">
        <v>45</v>
      </c>
      <c r="AG104" t="s">
        <v>45</v>
      </c>
      <c r="AH104" t="s">
        <v>45</v>
      </c>
      <c r="AI104" t="s">
        <v>45</v>
      </c>
      <c r="AJ104" t="s">
        <v>45</v>
      </c>
      <c r="AK104" t="s">
        <v>45</v>
      </c>
      <c r="AL104" t="s">
        <v>45</v>
      </c>
    </row>
    <row r="105" spans="1:40" x14ac:dyDescent="0.3">
      <c r="A105" t="s">
        <v>373</v>
      </c>
      <c r="B105" t="s">
        <v>374</v>
      </c>
      <c r="C105" t="s">
        <v>80</v>
      </c>
      <c r="D105" t="s">
        <v>312</v>
      </c>
      <c r="E105" t="s">
        <v>45</v>
      </c>
      <c r="F105" t="s">
        <v>60</v>
      </c>
      <c r="G105" t="s">
        <v>45</v>
      </c>
      <c r="N105" t="s">
        <v>51</v>
      </c>
      <c r="O105" t="s">
        <v>117</v>
      </c>
      <c r="R105" t="s">
        <v>143</v>
      </c>
      <c r="S105" t="s">
        <v>45</v>
      </c>
      <c r="W105" t="s">
        <v>45</v>
      </c>
      <c r="X105" t="s">
        <v>72</v>
      </c>
      <c r="Z105" t="s">
        <v>45</v>
      </c>
      <c r="AD105" t="s">
        <v>45</v>
      </c>
      <c r="AE105" t="s">
        <v>45</v>
      </c>
      <c r="AG105" t="s">
        <v>45</v>
      </c>
      <c r="AH105" t="s">
        <v>45</v>
      </c>
      <c r="AI105" t="s">
        <v>45</v>
      </c>
      <c r="AJ105" t="s">
        <v>45</v>
      </c>
      <c r="AL105" t="s">
        <v>45</v>
      </c>
      <c r="AN105" t="s">
        <v>45</v>
      </c>
    </row>
    <row r="106" spans="1:40" x14ac:dyDescent="0.3">
      <c r="A106" t="s">
        <v>375</v>
      </c>
      <c r="B106" t="s">
        <v>376</v>
      </c>
      <c r="C106" t="s">
        <v>80</v>
      </c>
      <c r="D106" t="s">
        <v>312</v>
      </c>
      <c r="E106" t="s">
        <v>187</v>
      </c>
      <c r="F106" t="s">
        <v>72</v>
      </c>
      <c r="G106" t="s">
        <v>45</v>
      </c>
      <c r="K106" t="s">
        <v>89</v>
      </c>
      <c r="M106" t="s">
        <v>89</v>
      </c>
      <c r="N106" t="s">
        <v>274</v>
      </c>
      <c r="O106" t="s">
        <v>377</v>
      </c>
      <c r="P106" t="s">
        <v>228</v>
      </c>
      <c r="R106" t="s">
        <v>207</v>
      </c>
      <c r="S106" t="s">
        <v>45</v>
      </c>
      <c r="W106" t="s">
        <v>45</v>
      </c>
      <c r="X106" t="s">
        <v>45</v>
      </c>
      <c r="Y106" t="s">
        <v>45</v>
      </c>
      <c r="Z106" t="s">
        <v>45</v>
      </c>
      <c r="AD106" t="s">
        <v>378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  <c r="AK106" t="s">
        <v>45</v>
      </c>
      <c r="AL106" t="s">
        <v>45</v>
      </c>
      <c r="AM106" t="s">
        <v>45</v>
      </c>
      <c r="AN106" t="s">
        <v>45</v>
      </c>
    </row>
    <row r="107" spans="1:40" x14ac:dyDescent="0.3">
      <c r="A107" t="s">
        <v>379</v>
      </c>
      <c r="B107" t="s">
        <v>380</v>
      </c>
      <c r="C107" t="s">
        <v>80</v>
      </c>
      <c r="D107" t="s">
        <v>312</v>
      </c>
      <c r="E107" t="s">
        <v>45</v>
      </c>
      <c r="I107" t="s">
        <v>45</v>
      </c>
      <c r="J107" t="s">
        <v>187</v>
      </c>
      <c r="K107" t="s">
        <v>187</v>
      </c>
      <c r="L107" t="s">
        <v>187</v>
      </c>
      <c r="M107" t="s">
        <v>68</v>
      </c>
      <c r="N107" t="s">
        <v>157</v>
      </c>
      <c r="O107" t="s">
        <v>139</v>
      </c>
      <c r="P107" t="s">
        <v>313</v>
      </c>
      <c r="R107" t="s">
        <v>111</v>
      </c>
      <c r="U107" t="s">
        <v>45</v>
      </c>
      <c r="W107" t="s">
        <v>45</v>
      </c>
      <c r="X107" t="s">
        <v>381</v>
      </c>
      <c r="Y107" t="s">
        <v>45</v>
      </c>
      <c r="Z107" t="s">
        <v>45</v>
      </c>
      <c r="AD107" t="s">
        <v>382</v>
      </c>
      <c r="AF107" t="s">
        <v>241</v>
      </c>
      <c r="AG107" t="s">
        <v>383</v>
      </c>
      <c r="AI107" t="s">
        <v>45</v>
      </c>
      <c r="AK107" t="s">
        <v>45</v>
      </c>
      <c r="AL107" t="s">
        <v>45</v>
      </c>
    </row>
    <row r="108" spans="1:40" x14ac:dyDescent="0.3">
      <c r="A108" t="s">
        <v>384</v>
      </c>
      <c r="B108" t="s">
        <v>385</v>
      </c>
      <c r="C108" t="s">
        <v>80</v>
      </c>
      <c r="D108" t="s">
        <v>312</v>
      </c>
      <c r="E108" t="s">
        <v>45</v>
      </c>
      <c r="F108" t="s">
        <v>89</v>
      </c>
      <c r="G108" t="s">
        <v>45</v>
      </c>
      <c r="J108" t="s">
        <v>89</v>
      </c>
      <c r="K108" t="s">
        <v>89</v>
      </c>
      <c r="L108" t="s">
        <v>89</v>
      </c>
      <c r="M108" t="s">
        <v>44</v>
      </c>
      <c r="O108" t="s">
        <v>123</v>
      </c>
      <c r="P108" t="s">
        <v>58</v>
      </c>
      <c r="R108" t="s">
        <v>139</v>
      </c>
      <c r="Y108" t="s">
        <v>45</v>
      </c>
      <c r="Z108" t="s">
        <v>45</v>
      </c>
      <c r="AB108" t="s">
        <v>45</v>
      </c>
      <c r="AD108" t="s">
        <v>45</v>
      </c>
      <c r="AF108" t="s">
        <v>45</v>
      </c>
      <c r="AJ108" t="s">
        <v>45</v>
      </c>
      <c r="AN108" t="s">
        <v>45</v>
      </c>
    </row>
    <row r="109" spans="1:40" x14ac:dyDescent="0.3">
      <c r="A109" t="s">
        <v>386</v>
      </c>
      <c r="B109" t="s">
        <v>387</v>
      </c>
      <c r="C109" t="s">
        <v>42</v>
      </c>
      <c r="D109" t="s">
        <v>388</v>
      </c>
      <c r="O109" t="s">
        <v>123</v>
      </c>
      <c r="P109" t="s">
        <v>313</v>
      </c>
      <c r="R109" t="s">
        <v>121</v>
      </c>
      <c r="Y109" t="s">
        <v>45</v>
      </c>
      <c r="Z109" t="s">
        <v>45</v>
      </c>
      <c r="AC109" t="s">
        <v>338</v>
      </c>
      <c r="AD109" t="s">
        <v>123</v>
      </c>
      <c r="AE109" t="s">
        <v>167</v>
      </c>
      <c r="AF109" t="s">
        <v>45</v>
      </c>
      <c r="AG109" t="s">
        <v>45</v>
      </c>
      <c r="AH109" t="s">
        <v>105</v>
      </c>
      <c r="AL109" t="s">
        <v>45</v>
      </c>
      <c r="AN109" t="s">
        <v>67</v>
      </c>
    </row>
    <row r="110" spans="1:40" x14ac:dyDescent="0.3">
      <c r="A110" t="s">
        <v>389</v>
      </c>
      <c r="B110" t="s">
        <v>390</v>
      </c>
      <c r="C110" t="s">
        <v>48</v>
      </c>
      <c r="D110" t="s">
        <v>388</v>
      </c>
      <c r="F110" t="s">
        <v>91</v>
      </c>
      <c r="G110" t="s">
        <v>391</v>
      </c>
      <c r="H110" t="s">
        <v>45</v>
      </c>
      <c r="J110" t="s">
        <v>50</v>
      </c>
      <c r="K110" t="s">
        <v>50</v>
      </c>
      <c r="L110" t="s">
        <v>50</v>
      </c>
      <c r="N110" t="s">
        <v>157</v>
      </c>
      <c r="O110" t="s">
        <v>177</v>
      </c>
      <c r="P110" t="s">
        <v>123</v>
      </c>
      <c r="R110" t="s">
        <v>238</v>
      </c>
      <c r="S110" t="s">
        <v>45</v>
      </c>
      <c r="W110" t="s">
        <v>225</v>
      </c>
      <c r="AD110" t="s">
        <v>45</v>
      </c>
      <c r="AE110" t="s">
        <v>45</v>
      </c>
      <c r="AI110" t="s">
        <v>45</v>
      </c>
      <c r="AJ110" t="s">
        <v>45</v>
      </c>
      <c r="AL110" t="s">
        <v>45</v>
      </c>
      <c r="AN110" t="s">
        <v>45</v>
      </c>
    </row>
    <row r="111" spans="1:40" x14ac:dyDescent="0.3">
      <c r="A111" t="s">
        <v>392</v>
      </c>
      <c r="B111" t="s">
        <v>393</v>
      </c>
      <c r="C111" t="s">
        <v>48</v>
      </c>
      <c r="D111" t="s">
        <v>388</v>
      </c>
      <c r="F111" t="s">
        <v>211</v>
      </c>
      <c r="G111" t="s">
        <v>60</v>
      </c>
      <c r="J111" t="s">
        <v>50</v>
      </c>
      <c r="K111" t="s">
        <v>72</v>
      </c>
      <c r="L111" t="s">
        <v>72</v>
      </c>
      <c r="N111" t="s">
        <v>96</v>
      </c>
      <c r="O111" t="s">
        <v>123</v>
      </c>
      <c r="P111" t="s">
        <v>313</v>
      </c>
      <c r="R111" t="s">
        <v>170</v>
      </c>
      <c r="S111" t="s">
        <v>45</v>
      </c>
      <c r="AE111" t="s">
        <v>45</v>
      </c>
      <c r="AF111" t="s">
        <v>72</v>
      </c>
      <c r="AH111" t="s">
        <v>45</v>
      </c>
      <c r="AI111" t="s">
        <v>45</v>
      </c>
      <c r="AJ111" t="s">
        <v>45</v>
      </c>
      <c r="AN111" t="s">
        <v>45</v>
      </c>
    </row>
    <row r="112" spans="1:40" x14ac:dyDescent="0.3">
      <c r="A112" t="s">
        <v>394</v>
      </c>
      <c r="B112" t="s">
        <v>395</v>
      </c>
      <c r="C112" t="s">
        <v>48</v>
      </c>
      <c r="D112" t="s">
        <v>388</v>
      </c>
      <c r="F112" t="s">
        <v>72</v>
      </c>
      <c r="G112" t="s">
        <v>45</v>
      </c>
      <c r="M112" t="s">
        <v>68</v>
      </c>
      <c r="O112" t="s">
        <v>76</v>
      </c>
      <c r="P112" t="s">
        <v>313</v>
      </c>
      <c r="R112" t="s">
        <v>255</v>
      </c>
      <c r="S112" t="s">
        <v>45</v>
      </c>
      <c r="T112" t="s">
        <v>45</v>
      </c>
      <c r="U112" t="s">
        <v>45</v>
      </c>
      <c r="V112" t="s">
        <v>45</v>
      </c>
      <c r="W112" t="s">
        <v>45</v>
      </c>
      <c r="X112" t="s">
        <v>45</v>
      </c>
      <c r="Y112" t="s">
        <v>45</v>
      </c>
      <c r="Z112" t="s">
        <v>45</v>
      </c>
      <c r="AB112" t="s">
        <v>45</v>
      </c>
      <c r="AD112" t="s">
        <v>45</v>
      </c>
      <c r="AE112" t="s">
        <v>45</v>
      </c>
      <c r="AF112" t="s">
        <v>45</v>
      </c>
      <c r="AH112" t="s">
        <v>45</v>
      </c>
      <c r="AI112" t="s">
        <v>45</v>
      </c>
      <c r="AJ112" t="s">
        <v>45</v>
      </c>
      <c r="AK112" t="s">
        <v>45</v>
      </c>
      <c r="AL112" t="s">
        <v>45</v>
      </c>
      <c r="AM112" t="s">
        <v>45</v>
      </c>
      <c r="AN112" t="s">
        <v>45</v>
      </c>
    </row>
    <row r="113" spans="1:40" x14ac:dyDescent="0.3">
      <c r="A113" t="s">
        <v>396</v>
      </c>
      <c r="B113" t="s">
        <v>397</v>
      </c>
      <c r="C113" t="s">
        <v>48</v>
      </c>
      <c r="D113" t="s">
        <v>388</v>
      </c>
      <c r="J113" t="s">
        <v>115</v>
      </c>
      <c r="K113" t="s">
        <v>115</v>
      </c>
      <c r="L113" t="s">
        <v>115</v>
      </c>
      <c r="P113" t="s">
        <v>60</v>
      </c>
      <c r="Q113" t="s">
        <v>89</v>
      </c>
      <c r="T113" t="s">
        <v>45</v>
      </c>
      <c r="W113" t="s">
        <v>45</v>
      </c>
      <c r="Y113" t="s">
        <v>45</v>
      </c>
      <c r="Z113" t="s">
        <v>45</v>
      </c>
      <c r="AC113" t="s">
        <v>45</v>
      </c>
      <c r="AN113" t="s">
        <v>45</v>
      </c>
    </row>
    <row r="114" spans="1:40" x14ac:dyDescent="0.3">
      <c r="A114" t="s">
        <v>398</v>
      </c>
      <c r="B114" t="s">
        <v>399</v>
      </c>
      <c r="C114" t="s">
        <v>48</v>
      </c>
      <c r="D114" t="s">
        <v>388</v>
      </c>
      <c r="F114" t="s">
        <v>241</v>
      </c>
      <c r="J114" t="s">
        <v>187</v>
      </c>
      <c r="K114" t="s">
        <v>115</v>
      </c>
      <c r="L114" t="s">
        <v>115</v>
      </c>
      <c r="O114" t="s">
        <v>92</v>
      </c>
      <c r="P114" t="s">
        <v>92</v>
      </c>
      <c r="R114" t="s">
        <v>127</v>
      </c>
      <c r="S114" t="s">
        <v>45</v>
      </c>
      <c r="W114" t="s">
        <v>45</v>
      </c>
      <c r="X114" t="s">
        <v>45</v>
      </c>
      <c r="Y114" t="s">
        <v>45</v>
      </c>
      <c r="Z114" t="s">
        <v>45</v>
      </c>
      <c r="AC114" t="s">
        <v>45</v>
      </c>
      <c r="AD114" t="s">
        <v>45</v>
      </c>
      <c r="AE114" t="s">
        <v>45</v>
      </c>
      <c r="AF114" t="s">
        <v>45</v>
      </c>
      <c r="AG114" t="s">
        <v>45</v>
      </c>
      <c r="AJ114" t="s">
        <v>45</v>
      </c>
      <c r="AN114" t="s">
        <v>45</v>
      </c>
    </row>
    <row r="115" spans="1:40" x14ac:dyDescent="0.3">
      <c r="A115" t="s">
        <v>400</v>
      </c>
      <c r="B115" t="s">
        <v>401</v>
      </c>
      <c r="C115" t="s">
        <v>198</v>
      </c>
      <c r="D115" t="s">
        <v>388</v>
      </c>
      <c r="E115" t="s">
        <v>45</v>
      </c>
      <c r="F115" t="s">
        <v>53</v>
      </c>
      <c r="G115" t="s">
        <v>45</v>
      </c>
      <c r="J115" t="s">
        <v>91</v>
      </c>
      <c r="K115" t="s">
        <v>53</v>
      </c>
      <c r="L115" t="s">
        <v>53</v>
      </c>
      <c r="M115" t="s">
        <v>53</v>
      </c>
      <c r="N115" t="s">
        <v>203</v>
      </c>
      <c r="O115" t="s">
        <v>123</v>
      </c>
      <c r="P115" t="s">
        <v>313</v>
      </c>
      <c r="R115" t="s">
        <v>123</v>
      </c>
      <c r="S115" t="s">
        <v>45</v>
      </c>
      <c r="T115" t="s">
        <v>45</v>
      </c>
      <c r="U115" t="s">
        <v>45</v>
      </c>
      <c r="W115" t="s">
        <v>45</v>
      </c>
      <c r="X115" t="s">
        <v>45</v>
      </c>
      <c r="Y115" t="s">
        <v>45</v>
      </c>
      <c r="Z115" t="s">
        <v>45</v>
      </c>
      <c r="AB115" t="s">
        <v>45</v>
      </c>
      <c r="AD115" t="s">
        <v>45</v>
      </c>
      <c r="AE115" t="s">
        <v>45</v>
      </c>
      <c r="AF115" t="s">
        <v>45</v>
      </c>
      <c r="AH115" t="s">
        <v>45</v>
      </c>
      <c r="AJ115" t="s">
        <v>45</v>
      </c>
      <c r="AN115" t="s">
        <v>45</v>
      </c>
    </row>
    <row r="116" spans="1:40" x14ac:dyDescent="0.3">
      <c r="A116" t="s">
        <v>402</v>
      </c>
      <c r="B116" t="s">
        <v>403</v>
      </c>
      <c r="C116" t="s">
        <v>198</v>
      </c>
      <c r="D116" t="s">
        <v>388</v>
      </c>
      <c r="F116" t="s">
        <v>72</v>
      </c>
      <c r="G116" t="s">
        <v>242</v>
      </c>
      <c r="O116" t="s">
        <v>111</v>
      </c>
      <c r="P116" t="s">
        <v>313</v>
      </c>
      <c r="R116" t="s">
        <v>123</v>
      </c>
      <c r="S116" t="s">
        <v>45</v>
      </c>
      <c r="W116" t="s">
        <v>45</v>
      </c>
      <c r="X116" t="s">
        <v>45</v>
      </c>
      <c r="Y116" t="s">
        <v>45</v>
      </c>
      <c r="Z116" t="s">
        <v>45</v>
      </c>
      <c r="AD116" t="s">
        <v>45</v>
      </c>
      <c r="AE116" t="s">
        <v>45</v>
      </c>
      <c r="AF116" t="s">
        <v>45</v>
      </c>
      <c r="AH116" t="s">
        <v>45</v>
      </c>
      <c r="AI116" t="s">
        <v>45</v>
      </c>
      <c r="AJ116" t="s">
        <v>45</v>
      </c>
      <c r="AL116" t="s">
        <v>45</v>
      </c>
      <c r="AN116" t="s">
        <v>45</v>
      </c>
    </row>
    <row r="117" spans="1:40" x14ac:dyDescent="0.3">
      <c r="A117" t="s">
        <v>404</v>
      </c>
      <c r="B117" t="s">
        <v>405</v>
      </c>
      <c r="C117" t="s">
        <v>198</v>
      </c>
      <c r="D117" t="s">
        <v>388</v>
      </c>
      <c r="F117" t="s">
        <v>406</v>
      </c>
      <c r="G117" t="s">
        <v>45</v>
      </c>
      <c r="J117" t="s">
        <v>407</v>
      </c>
      <c r="K117" t="s">
        <v>407</v>
      </c>
      <c r="L117" t="s">
        <v>407</v>
      </c>
      <c r="M117" t="s">
        <v>407</v>
      </c>
      <c r="N117" t="s">
        <v>51</v>
      </c>
      <c r="O117" t="s">
        <v>207</v>
      </c>
      <c r="P117" t="s">
        <v>86</v>
      </c>
      <c r="R117" t="s">
        <v>238</v>
      </c>
      <c r="S117" t="s">
        <v>139</v>
      </c>
      <c r="T117" t="s">
        <v>45</v>
      </c>
      <c r="V117" t="s">
        <v>45</v>
      </c>
      <c r="W117" t="s">
        <v>45</v>
      </c>
      <c r="X117" t="s">
        <v>45</v>
      </c>
      <c r="Y117" t="s">
        <v>45</v>
      </c>
      <c r="Z117" t="s">
        <v>45</v>
      </c>
      <c r="AA117" t="s">
        <v>45</v>
      </c>
      <c r="AB117" t="s">
        <v>45</v>
      </c>
      <c r="AD117" t="s">
        <v>45</v>
      </c>
      <c r="AE117" t="s">
        <v>45</v>
      </c>
      <c r="AF117" t="s">
        <v>45</v>
      </c>
      <c r="AG117" t="s">
        <v>127</v>
      </c>
      <c r="AH117" t="s">
        <v>45</v>
      </c>
      <c r="AI117" t="s">
        <v>45</v>
      </c>
      <c r="AJ117" t="s">
        <v>45</v>
      </c>
      <c r="AK117" t="s">
        <v>45</v>
      </c>
      <c r="AL117" t="s">
        <v>45</v>
      </c>
      <c r="AM117" t="s">
        <v>45</v>
      </c>
      <c r="AN117" t="s">
        <v>45</v>
      </c>
    </row>
    <row r="118" spans="1:40" x14ac:dyDescent="0.3">
      <c r="A118" t="s">
        <v>408</v>
      </c>
      <c r="B118" t="s">
        <v>409</v>
      </c>
      <c r="C118" t="s">
        <v>80</v>
      </c>
      <c r="D118" t="s">
        <v>388</v>
      </c>
      <c r="J118" t="s">
        <v>241</v>
      </c>
      <c r="K118" t="s">
        <v>115</v>
      </c>
      <c r="L118" t="s">
        <v>115</v>
      </c>
      <c r="M118" t="s">
        <v>45</v>
      </c>
      <c r="O118" t="s">
        <v>121</v>
      </c>
      <c r="P118" t="s">
        <v>90</v>
      </c>
      <c r="R118" t="s">
        <v>207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45</v>
      </c>
      <c r="Z118" t="s">
        <v>45</v>
      </c>
      <c r="AC118" t="s">
        <v>45</v>
      </c>
      <c r="AD118" t="s">
        <v>45</v>
      </c>
      <c r="AE118" t="s">
        <v>45</v>
      </c>
      <c r="AF118" t="s">
        <v>45</v>
      </c>
      <c r="AH118" t="s">
        <v>45</v>
      </c>
      <c r="AJ118" t="s">
        <v>45</v>
      </c>
      <c r="AK118" t="s">
        <v>45</v>
      </c>
      <c r="AL118" t="s">
        <v>45</v>
      </c>
      <c r="AM118" t="s">
        <v>45</v>
      </c>
      <c r="AN118" t="s">
        <v>410</v>
      </c>
    </row>
    <row r="119" spans="1:40" x14ac:dyDescent="0.3">
      <c r="A119" t="s">
        <v>411</v>
      </c>
      <c r="B119" t="s">
        <v>412</v>
      </c>
      <c r="C119" t="s">
        <v>80</v>
      </c>
      <c r="D119" t="s">
        <v>388</v>
      </c>
      <c r="G119" t="s">
        <v>45</v>
      </c>
      <c r="I119" t="s">
        <v>139</v>
      </c>
      <c r="J119" t="s">
        <v>139</v>
      </c>
      <c r="K119" t="s">
        <v>139</v>
      </c>
      <c r="L119" t="s">
        <v>139</v>
      </c>
      <c r="M119" t="s">
        <v>139</v>
      </c>
      <c r="O119" t="s">
        <v>117</v>
      </c>
      <c r="P119" t="s">
        <v>76</v>
      </c>
      <c r="T119" t="s">
        <v>45</v>
      </c>
      <c r="V119" t="s">
        <v>45</v>
      </c>
      <c r="W119" t="s">
        <v>45</v>
      </c>
      <c r="X119" t="s">
        <v>45</v>
      </c>
      <c r="Y119" t="s">
        <v>45</v>
      </c>
      <c r="Z119" t="s">
        <v>45</v>
      </c>
      <c r="AC119" t="s">
        <v>45</v>
      </c>
      <c r="AD119" t="s">
        <v>45</v>
      </c>
      <c r="AH119" t="s">
        <v>413</v>
      </c>
      <c r="AI119" t="s">
        <v>45</v>
      </c>
      <c r="AJ119" t="s">
        <v>45</v>
      </c>
      <c r="AL119" t="s">
        <v>45</v>
      </c>
      <c r="AN119" t="s">
        <v>45</v>
      </c>
    </row>
    <row r="120" spans="1:40" x14ac:dyDescent="0.3">
      <c r="A120" t="s">
        <v>414</v>
      </c>
      <c r="B120" t="s">
        <v>415</v>
      </c>
      <c r="C120" t="s">
        <v>80</v>
      </c>
      <c r="D120" t="s">
        <v>388</v>
      </c>
      <c r="F120" t="s">
        <v>187</v>
      </c>
      <c r="G120" t="s">
        <v>187</v>
      </c>
      <c r="M120" t="s">
        <v>66</v>
      </c>
      <c r="O120" t="s">
        <v>313</v>
      </c>
      <c r="P120" t="s">
        <v>313</v>
      </c>
      <c r="R120" t="s">
        <v>228</v>
      </c>
      <c r="Y120" t="s">
        <v>45</v>
      </c>
      <c r="Z120" t="s">
        <v>45</v>
      </c>
      <c r="AD120" t="s">
        <v>45</v>
      </c>
      <c r="AH120" t="s">
        <v>77</v>
      </c>
      <c r="AL120" t="s">
        <v>45</v>
      </c>
      <c r="AN120" t="s">
        <v>416</v>
      </c>
    </row>
    <row r="121" spans="1:40" x14ac:dyDescent="0.3">
      <c r="A121" t="s">
        <v>417</v>
      </c>
      <c r="B121" t="s">
        <v>418</v>
      </c>
      <c r="C121" t="s">
        <v>80</v>
      </c>
      <c r="D121" t="s">
        <v>388</v>
      </c>
      <c r="G121" t="s">
        <v>45</v>
      </c>
      <c r="J121" t="s">
        <v>45</v>
      </c>
      <c r="K121" t="s">
        <v>45</v>
      </c>
      <c r="O121" t="s">
        <v>127</v>
      </c>
      <c r="P121" t="s">
        <v>152</v>
      </c>
      <c r="Q121" t="s">
        <v>192</v>
      </c>
      <c r="R121" t="s">
        <v>106</v>
      </c>
      <c r="S121" t="s">
        <v>413</v>
      </c>
      <c r="T121" t="s">
        <v>45</v>
      </c>
      <c r="V121" t="s">
        <v>45</v>
      </c>
      <c r="W121" t="s">
        <v>45</v>
      </c>
      <c r="X121" t="s">
        <v>45</v>
      </c>
      <c r="Z121" t="s">
        <v>45</v>
      </c>
      <c r="AC121" t="s">
        <v>45</v>
      </c>
      <c r="AG121" t="s">
        <v>339</v>
      </c>
      <c r="AH121" t="s">
        <v>45</v>
      </c>
      <c r="AJ121" t="s">
        <v>45</v>
      </c>
    </row>
    <row r="122" spans="1:40" x14ac:dyDescent="0.3">
      <c r="A122" t="s">
        <v>419</v>
      </c>
      <c r="B122" t="s">
        <v>420</v>
      </c>
      <c r="C122" t="s">
        <v>126</v>
      </c>
      <c r="D122" t="s">
        <v>388</v>
      </c>
      <c r="G122" t="s">
        <v>45</v>
      </c>
      <c r="J122" t="s">
        <v>139</v>
      </c>
      <c r="K122" t="s">
        <v>139</v>
      </c>
      <c r="L122" t="s">
        <v>139</v>
      </c>
      <c r="M122" t="s">
        <v>139</v>
      </c>
      <c r="O122" t="s">
        <v>177</v>
      </c>
      <c r="P122" t="s">
        <v>76</v>
      </c>
      <c r="T122" t="s">
        <v>45</v>
      </c>
      <c r="U122" t="s">
        <v>45</v>
      </c>
      <c r="V122" t="s">
        <v>45</v>
      </c>
      <c r="W122" t="s">
        <v>45</v>
      </c>
      <c r="X122" t="s">
        <v>45</v>
      </c>
      <c r="Y122" t="s">
        <v>45</v>
      </c>
      <c r="Z122" t="s">
        <v>45</v>
      </c>
      <c r="AC122" t="s">
        <v>45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J122" t="s">
        <v>45</v>
      </c>
      <c r="AK122" t="s">
        <v>45</v>
      </c>
      <c r="AL122" t="s">
        <v>45</v>
      </c>
      <c r="AM122" t="s">
        <v>45</v>
      </c>
      <c r="AN122" t="s">
        <v>45</v>
      </c>
    </row>
    <row r="123" spans="1:40" x14ac:dyDescent="0.3">
      <c r="A123" t="s">
        <v>421</v>
      </c>
      <c r="B123" t="s">
        <v>422</v>
      </c>
      <c r="C123" t="s">
        <v>126</v>
      </c>
      <c r="D123" t="s">
        <v>388</v>
      </c>
      <c r="G123" t="s">
        <v>45</v>
      </c>
      <c r="J123" t="s">
        <v>52</v>
      </c>
      <c r="K123" t="s">
        <v>52</v>
      </c>
      <c r="L123" t="s">
        <v>52</v>
      </c>
      <c r="P123" t="s">
        <v>158</v>
      </c>
      <c r="T123" t="s">
        <v>45</v>
      </c>
      <c r="Y123" t="s">
        <v>178</v>
      </c>
      <c r="AN123" t="s">
        <v>423</v>
      </c>
    </row>
    <row r="124" spans="1:40" x14ac:dyDescent="0.3">
      <c r="A124" t="s">
        <v>424</v>
      </c>
      <c r="B124" t="s">
        <v>425</v>
      </c>
      <c r="C124" t="s">
        <v>126</v>
      </c>
      <c r="D124" t="s">
        <v>388</v>
      </c>
      <c r="G124" t="s">
        <v>45</v>
      </c>
      <c r="J124" t="s">
        <v>89</v>
      </c>
      <c r="K124" t="s">
        <v>53</v>
      </c>
      <c r="L124" t="s">
        <v>187</v>
      </c>
      <c r="O124" t="s">
        <v>228</v>
      </c>
      <c r="P124" t="s">
        <v>106</v>
      </c>
      <c r="T124" t="s">
        <v>45</v>
      </c>
      <c r="W124" t="s">
        <v>45</v>
      </c>
      <c r="X124" t="s">
        <v>45</v>
      </c>
      <c r="Y124" t="s">
        <v>45</v>
      </c>
      <c r="Z124" t="s">
        <v>45</v>
      </c>
      <c r="AF124" t="s">
        <v>45</v>
      </c>
      <c r="AH124" t="s">
        <v>45</v>
      </c>
      <c r="AJ124" t="s">
        <v>45</v>
      </c>
    </row>
    <row r="125" spans="1:40" x14ac:dyDescent="0.3">
      <c r="A125" t="s">
        <v>426</v>
      </c>
      <c r="B125" t="s">
        <v>427</v>
      </c>
      <c r="C125" t="s">
        <v>42</v>
      </c>
      <c r="D125" t="s">
        <v>428</v>
      </c>
      <c r="F125" t="s">
        <v>91</v>
      </c>
      <c r="G125" t="s">
        <v>91</v>
      </c>
      <c r="K125" t="s">
        <v>91</v>
      </c>
      <c r="L125" t="s">
        <v>91</v>
      </c>
      <c r="M125" t="s">
        <v>91</v>
      </c>
      <c r="O125" t="s">
        <v>313</v>
      </c>
      <c r="P125" t="s">
        <v>123</v>
      </c>
      <c r="R125" t="s">
        <v>123</v>
      </c>
      <c r="S125" t="s">
        <v>45</v>
      </c>
      <c r="V125" t="s">
        <v>45</v>
      </c>
      <c r="W125" t="s">
        <v>45</v>
      </c>
      <c r="X125" t="s">
        <v>362</v>
      </c>
      <c r="Y125" t="s">
        <v>45</v>
      </c>
      <c r="Z125" t="s">
        <v>45</v>
      </c>
      <c r="AC125" t="s">
        <v>177</v>
      </c>
      <c r="AD125" t="s">
        <v>45</v>
      </c>
      <c r="AE125" t="s">
        <v>45</v>
      </c>
      <c r="AF125" t="s">
        <v>123</v>
      </c>
      <c r="AH125" t="s">
        <v>45</v>
      </c>
      <c r="AI125" t="s">
        <v>45</v>
      </c>
      <c r="AJ125" t="s">
        <v>45</v>
      </c>
      <c r="AK125" t="s">
        <v>45</v>
      </c>
      <c r="AL125" t="s">
        <v>45</v>
      </c>
      <c r="AN125" t="s">
        <v>45</v>
      </c>
    </row>
    <row r="126" spans="1:40" x14ac:dyDescent="0.3">
      <c r="A126" t="s">
        <v>429</v>
      </c>
      <c r="B126" t="s">
        <v>430</v>
      </c>
      <c r="C126" t="s">
        <v>42</v>
      </c>
      <c r="D126" t="s">
        <v>428</v>
      </c>
      <c r="E126" t="s">
        <v>45</v>
      </c>
      <c r="G126" t="s">
        <v>45</v>
      </c>
      <c r="K126" t="s">
        <v>53</v>
      </c>
      <c r="M126" t="s">
        <v>302</v>
      </c>
      <c r="O126" t="s">
        <v>127</v>
      </c>
      <c r="P126" t="s">
        <v>123</v>
      </c>
      <c r="R126" t="s">
        <v>121</v>
      </c>
      <c r="W126" t="s">
        <v>45</v>
      </c>
      <c r="X126" t="s">
        <v>45</v>
      </c>
      <c r="Y126" t="s">
        <v>45</v>
      </c>
      <c r="Z126" t="s">
        <v>45</v>
      </c>
      <c r="AD126" t="s">
        <v>45</v>
      </c>
      <c r="AE126" t="s">
        <v>45</v>
      </c>
      <c r="AF126" t="s">
        <v>45</v>
      </c>
      <c r="AH126" t="s">
        <v>45</v>
      </c>
      <c r="AI126" t="s">
        <v>45</v>
      </c>
      <c r="AJ126" t="s">
        <v>45</v>
      </c>
      <c r="AK126" t="s">
        <v>45</v>
      </c>
      <c r="AL126" t="s">
        <v>45</v>
      </c>
      <c r="AN126" t="s">
        <v>143</v>
      </c>
    </row>
    <row r="127" spans="1:40" x14ac:dyDescent="0.3">
      <c r="A127" t="s">
        <v>431</v>
      </c>
      <c r="B127" t="s">
        <v>432</v>
      </c>
      <c r="C127" t="s">
        <v>42</v>
      </c>
      <c r="D127" t="s">
        <v>428</v>
      </c>
      <c r="E127" t="s">
        <v>45</v>
      </c>
      <c r="F127" t="s">
        <v>307</v>
      </c>
      <c r="G127" t="s">
        <v>56</v>
      </c>
      <c r="I127" t="s">
        <v>89</v>
      </c>
      <c r="J127" t="s">
        <v>44</v>
      </c>
      <c r="K127" t="s">
        <v>44</v>
      </c>
      <c r="L127" t="s">
        <v>44</v>
      </c>
      <c r="M127" t="s">
        <v>302</v>
      </c>
      <c r="O127" t="s">
        <v>121</v>
      </c>
      <c r="P127" t="s">
        <v>121</v>
      </c>
      <c r="R127" t="s">
        <v>111</v>
      </c>
      <c r="S127" t="s">
        <v>121</v>
      </c>
      <c r="V127" t="s">
        <v>45</v>
      </c>
      <c r="X127" t="s">
        <v>139</v>
      </c>
      <c r="Y127" t="s">
        <v>45</v>
      </c>
      <c r="Z127" t="s">
        <v>45</v>
      </c>
      <c r="AA127" t="s">
        <v>45</v>
      </c>
      <c r="AB127" t="s">
        <v>45</v>
      </c>
      <c r="AD127" t="s">
        <v>45</v>
      </c>
      <c r="AE127" t="s">
        <v>45</v>
      </c>
      <c r="AF127" t="s">
        <v>45</v>
      </c>
      <c r="AH127" t="s">
        <v>45</v>
      </c>
      <c r="AJ127" t="s">
        <v>45</v>
      </c>
      <c r="AK127" t="s">
        <v>45</v>
      </c>
    </row>
    <row r="128" spans="1:40" x14ac:dyDescent="0.3">
      <c r="A128" t="s">
        <v>433</v>
      </c>
      <c r="B128" t="s">
        <v>434</v>
      </c>
      <c r="C128" t="s">
        <v>42</v>
      </c>
      <c r="D128" t="s">
        <v>428</v>
      </c>
      <c r="K128" t="s">
        <v>89</v>
      </c>
      <c r="M128" t="s">
        <v>68</v>
      </c>
      <c r="P128" t="s">
        <v>123</v>
      </c>
      <c r="R128" t="s">
        <v>313</v>
      </c>
      <c r="Z128" t="s">
        <v>45</v>
      </c>
      <c r="AC128" t="s">
        <v>177</v>
      </c>
      <c r="AD128" t="s">
        <v>177</v>
      </c>
      <c r="AE128" t="s">
        <v>435</v>
      </c>
      <c r="AF128" t="s">
        <v>45</v>
      </c>
      <c r="AH128" t="s">
        <v>362</v>
      </c>
      <c r="AJ128" t="s">
        <v>45</v>
      </c>
    </row>
    <row r="129" spans="1:40" x14ac:dyDescent="0.3">
      <c r="A129" t="s">
        <v>436</v>
      </c>
      <c r="B129" t="s">
        <v>437</v>
      </c>
      <c r="C129" t="s">
        <v>42</v>
      </c>
      <c r="D129" t="s">
        <v>428</v>
      </c>
      <c r="E129" t="s">
        <v>45</v>
      </c>
      <c r="G129" t="s">
        <v>45</v>
      </c>
      <c r="J129" t="s">
        <v>241</v>
      </c>
      <c r="K129" t="s">
        <v>241</v>
      </c>
      <c r="L129" t="s">
        <v>241</v>
      </c>
      <c r="M129" t="s">
        <v>115</v>
      </c>
      <c r="O129" t="s">
        <v>67</v>
      </c>
      <c r="P129" t="s">
        <v>313</v>
      </c>
      <c r="R129" t="s">
        <v>170</v>
      </c>
      <c r="S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45</v>
      </c>
      <c r="Z129" t="s">
        <v>45</v>
      </c>
      <c r="AC129" t="s">
        <v>45</v>
      </c>
      <c r="AD129" t="s">
        <v>45</v>
      </c>
      <c r="AE129" t="s">
        <v>45</v>
      </c>
      <c r="AF129" t="s">
        <v>45</v>
      </c>
      <c r="AH129" t="s">
        <v>45</v>
      </c>
      <c r="AI129" t="s">
        <v>45</v>
      </c>
      <c r="AJ129" t="s">
        <v>45</v>
      </c>
      <c r="AK129" t="s">
        <v>150</v>
      </c>
      <c r="AL129" t="s">
        <v>150</v>
      </c>
      <c r="AN129" t="s">
        <v>263</v>
      </c>
    </row>
    <row r="130" spans="1:40" x14ac:dyDescent="0.3">
      <c r="A130" t="s">
        <v>438</v>
      </c>
      <c r="B130" t="s">
        <v>439</v>
      </c>
      <c r="C130" t="s">
        <v>42</v>
      </c>
      <c r="D130" t="s">
        <v>428</v>
      </c>
      <c r="E130" t="s">
        <v>45</v>
      </c>
      <c r="F130" t="s">
        <v>72</v>
      </c>
      <c r="G130" t="s">
        <v>89</v>
      </c>
      <c r="J130" t="s">
        <v>44</v>
      </c>
      <c r="K130" t="s">
        <v>89</v>
      </c>
      <c r="L130" t="s">
        <v>187</v>
      </c>
      <c r="M130" t="s">
        <v>115</v>
      </c>
      <c r="O130" t="s">
        <v>207</v>
      </c>
      <c r="P130" t="s">
        <v>111</v>
      </c>
      <c r="R130" t="s">
        <v>238</v>
      </c>
      <c r="S130" t="s">
        <v>243</v>
      </c>
      <c r="W130" t="s">
        <v>440</v>
      </c>
      <c r="X130" t="s">
        <v>45</v>
      </c>
      <c r="Y130" t="s">
        <v>45</v>
      </c>
      <c r="Z130" t="s">
        <v>45</v>
      </c>
      <c r="AB130" t="s">
        <v>45</v>
      </c>
      <c r="AD130" t="s">
        <v>45</v>
      </c>
      <c r="AE130" t="s">
        <v>45</v>
      </c>
      <c r="AF130" t="s">
        <v>182</v>
      </c>
      <c r="AH130" t="s">
        <v>45</v>
      </c>
      <c r="AI130" t="s">
        <v>45</v>
      </c>
      <c r="AJ130" t="s">
        <v>45</v>
      </c>
      <c r="AK130" t="s">
        <v>45</v>
      </c>
      <c r="AL130" t="s">
        <v>45</v>
      </c>
      <c r="AM130" t="s">
        <v>45</v>
      </c>
      <c r="AN130" t="s">
        <v>441</v>
      </c>
    </row>
    <row r="131" spans="1:40" x14ac:dyDescent="0.3">
      <c r="A131" t="s">
        <v>442</v>
      </c>
      <c r="B131" t="s">
        <v>443</v>
      </c>
      <c r="C131" t="s">
        <v>42</v>
      </c>
      <c r="D131" t="s">
        <v>428</v>
      </c>
      <c r="E131" t="s">
        <v>45</v>
      </c>
      <c r="F131" t="s">
        <v>60</v>
      </c>
      <c r="H131" t="s">
        <v>45</v>
      </c>
      <c r="J131" t="s">
        <v>71</v>
      </c>
      <c r="K131" t="s">
        <v>71</v>
      </c>
      <c r="L131" t="s">
        <v>71</v>
      </c>
      <c r="M131" t="s">
        <v>71</v>
      </c>
      <c r="P131" t="s">
        <v>67</v>
      </c>
      <c r="R131" t="s">
        <v>67</v>
      </c>
      <c r="S131" t="s">
        <v>45</v>
      </c>
      <c r="V131" t="s">
        <v>45</v>
      </c>
      <c r="W131" t="s">
        <v>45</v>
      </c>
      <c r="X131" t="s">
        <v>362</v>
      </c>
      <c r="Y131" t="s">
        <v>45</v>
      </c>
      <c r="AB131" t="s">
        <v>45</v>
      </c>
      <c r="AD131" t="s">
        <v>45</v>
      </c>
      <c r="AE131" t="s">
        <v>45</v>
      </c>
      <c r="AF131" t="s">
        <v>45</v>
      </c>
      <c r="AJ131" t="s">
        <v>45</v>
      </c>
      <c r="AN131" t="s">
        <v>444</v>
      </c>
    </row>
    <row r="132" spans="1:40" x14ac:dyDescent="0.3">
      <c r="A132" t="s">
        <v>445</v>
      </c>
      <c r="B132" t="s">
        <v>446</v>
      </c>
      <c r="C132" t="s">
        <v>48</v>
      </c>
      <c r="D132" t="s">
        <v>428</v>
      </c>
      <c r="G132" t="s">
        <v>44</v>
      </c>
      <c r="J132" t="s">
        <v>44</v>
      </c>
      <c r="K132" t="s">
        <v>89</v>
      </c>
      <c r="L132" t="s">
        <v>89</v>
      </c>
      <c r="M132" t="s">
        <v>44</v>
      </c>
      <c r="O132" t="s">
        <v>207</v>
      </c>
      <c r="P132" t="s">
        <v>123</v>
      </c>
      <c r="R132" t="s">
        <v>271</v>
      </c>
      <c r="W132" t="s">
        <v>45</v>
      </c>
      <c r="X132" t="s">
        <v>45</v>
      </c>
      <c r="Y132" t="s">
        <v>45</v>
      </c>
      <c r="Z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45</v>
      </c>
      <c r="AH132" t="s">
        <v>45</v>
      </c>
      <c r="AL132" t="s">
        <v>45</v>
      </c>
      <c r="AM132" t="s">
        <v>45</v>
      </c>
      <c r="AN132" t="s">
        <v>45</v>
      </c>
    </row>
    <row r="133" spans="1:40" x14ac:dyDescent="0.3">
      <c r="A133" t="s">
        <v>447</v>
      </c>
      <c r="B133" t="s">
        <v>448</v>
      </c>
      <c r="C133" t="s">
        <v>48</v>
      </c>
      <c r="D133" t="s">
        <v>428</v>
      </c>
      <c r="E133" t="s">
        <v>45</v>
      </c>
      <c r="G133" t="s">
        <v>123</v>
      </c>
      <c r="J133" t="s">
        <v>44</v>
      </c>
      <c r="K133" t="s">
        <v>44</v>
      </c>
      <c r="O133" t="s">
        <v>76</v>
      </c>
      <c r="P133" t="s">
        <v>228</v>
      </c>
      <c r="R133" t="s">
        <v>127</v>
      </c>
      <c r="S133" t="s">
        <v>127</v>
      </c>
      <c r="W133" t="s">
        <v>71</v>
      </c>
      <c r="Y133" t="s">
        <v>45</v>
      </c>
      <c r="AD133" t="s">
        <v>45</v>
      </c>
      <c r="AE133" t="s">
        <v>45</v>
      </c>
      <c r="AF133" t="s">
        <v>45</v>
      </c>
      <c r="AH133" t="s">
        <v>45</v>
      </c>
      <c r="AJ133" t="s">
        <v>45</v>
      </c>
      <c r="AK133" t="s">
        <v>45</v>
      </c>
    </row>
    <row r="134" spans="1:40" x14ac:dyDescent="0.3">
      <c r="A134" t="s">
        <v>449</v>
      </c>
      <c r="B134" t="s">
        <v>450</v>
      </c>
      <c r="C134" t="s">
        <v>48</v>
      </c>
      <c r="D134" t="s">
        <v>428</v>
      </c>
      <c r="G134" t="s">
        <v>45</v>
      </c>
      <c r="I134" t="s">
        <v>378</v>
      </c>
      <c r="K134" t="s">
        <v>44</v>
      </c>
      <c r="L134" t="s">
        <v>44</v>
      </c>
      <c r="M134" t="s">
        <v>44</v>
      </c>
      <c r="O134" t="s">
        <v>177</v>
      </c>
      <c r="P134" t="s">
        <v>117</v>
      </c>
      <c r="R134" t="s">
        <v>121</v>
      </c>
      <c r="S134" t="s">
        <v>45</v>
      </c>
      <c r="W134" t="s">
        <v>45</v>
      </c>
      <c r="X134" t="s">
        <v>45</v>
      </c>
      <c r="Y134" t="s">
        <v>45</v>
      </c>
      <c r="Z134" t="s">
        <v>45</v>
      </c>
      <c r="AB134" t="s">
        <v>45</v>
      </c>
      <c r="AC134" t="s">
        <v>45</v>
      </c>
      <c r="AD134" t="s">
        <v>45</v>
      </c>
      <c r="AE134" t="s">
        <v>45</v>
      </c>
      <c r="AI134" t="s">
        <v>45</v>
      </c>
      <c r="AJ134" t="s">
        <v>45</v>
      </c>
      <c r="AK134" t="s">
        <v>45</v>
      </c>
      <c r="AL134" t="s">
        <v>45</v>
      </c>
      <c r="AN134" t="s">
        <v>67</v>
      </c>
    </row>
    <row r="135" spans="1:40" x14ac:dyDescent="0.3">
      <c r="A135" t="s">
        <v>451</v>
      </c>
      <c r="B135" t="s">
        <v>452</v>
      </c>
      <c r="C135" t="s">
        <v>48</v>
      </c>
      <c r="D135" t="s">
        <v>428</v>
      </c>
      <c r="E135" t="s">
        <v>71</v>
      </c>
      <c r="F135" t="s">
        <v>453</v>
      </c>
      <c r="G135" t="s">
        <v>453</v>
      </c>
      <c r="J135" t="s">
        <v>71</v>
      </c>
      <c r="K135" t="s">
        <v>71</v>
      </c>
      <c r="M135" t="s">
        <v>71</v>
      </c>
      <c r="O135" t="s">
        <v>177</v>
      </c>
      <c r="P135" t="s">
        <v>313</v>
      </c>
      <c r="R135" t="s">
        <v>143</v>
      </c>
      <c r="S135" t="s">
        <v>313</v>
      </c>
      <c r="U135" t="s">
        <v>45</v>
      </c>
      <c r="V135" t="s">
        <v>45</v>
      </c>
      <c r="W135" t="s">
        <v>45</v>
      </c>
      <c r="X135" t="s">
        <v>45</v>
      </c>
      <c r="Y135" t="s">
        <v>45</v>
      </c>
      <c r="Z135" t="s">
        <v>45</v>
      </c>
      <c r="AB135" t="s">
        <v>45</v>
      </c>
      <c r="AC135" t="s">
        <v>45</v>
      </c>
      <c r="AD135" t="s">
        <v>45</v>
      </c>
      <c r="AE135" t="s">
        <v>45</v>
      </c>
      <c r="AH135" t="s">
        <v>45</v>
      </c>
      <c r="AI135" t="s">
        <v>45</v>
      </c>
      <c r="AJ135" t="s">
        <v>45</v>
      </c>
      <c r="AK135" t="s">
        <v>45</v>
      </c>
      <c r="AL135" t="s">
        <v>45</v>
      </c>
      <c r="AM135" t="s">
        <v>45</v>
      </c>
      <c r="AN135" t="s">
        <v>45</v>
      </c>
    </row>
    <row r="136" spans="1:40" x14ac:dyDescent="0.3">
      <c r="A136" t="s">
        <v>454</v>
      </c>
      <c r="B136" t="s">
        <v>455</v>
      </c>
      <c r="C136" t="s">
        <v>48</v>
      </c>
      <c r="D136" t="s">
        <v>428</v>
      </c>
      <c r="G136" t="s">
        <v>52</v>
      </c>
      <c r="M136" t="s">
        <v>44</v>
      </c>
      <c r="O136" t="s">
        <v>127</v>
      </c>
      <c r="P136" t="s">
        <v>123</v>
      </c>
      <c r="R136" t="s">
        <v>123</v>
      </c>
      <c r="W136" t="s">
        <v>45</v>
      </c>
      <c r="X136" t="s">
        <v>45</v>
      </c>
      <c r="Y136" t="s">
        <v>45</v>
      </c>
      <c r="Z136" t="s">
        <v>45</v>
      </c>
      <c r="AD136" t="s">
        <v>45</v>
      </c>
      <c r="AE136" t="s">
        <v>45</v>
      </c>
      <c r="AF136" t="s">
        <v>45</v>
      </c>
      <c r="AH136" t="s">
        <v>63</v>
      </c>
      <c r="AI136" t="s">
        <v>45</v>
      </c>
      <c r="AJ136" t="s">
        <v>45</v>
      </c>
      <c r="AK136" t="s">
        <v>45</v>
      </c>
      <c r="AL136" t="s">
        <v>45</v>
      </c>
      <c r="AN136" t="s">
        <v>45</v>
      </c>
    </row>
    <row r="137" spans="1:40" x14ac:dyDescent="0.3">
      <c r="A137" t="s">
        <v>456</v>
      </c>
      <c r="B137" t="s">
        <v>457</v>
      </c>
      <c r="C137" t="s">
        <v>48</v>
      </c>
      <c r="D137" t="s">
        <v>428</v>
      </c>
      <c r="J137" t="s">
        <v>53</v>
      </c>
      <c r="K137" t="s">
        <v>53</v>
      </c>
      <c r="L137" t="s">
        <v>53</v>
      </c>
      <c r="M137" t="s">
        <v>53</v>
      </c>
      <c r="O137" t="s">
        <v>121</v>
      </c>
      <c r="P137" t="s">
        <v>313</v>
      </c>
      <c r="Q137" t="s">
        <v>90</v>
      </c>
      <c r="R137" t="s">
        <v>207</v>
      </c>
      <c r="Z137" t="s">
        <v>45</v>
      </c>
      <c r="AC137" t="s">
        <v>45</v>
      </c>
      <c r="AD137" t="s">
        <v>45</v>
      </c>
      <c r="AF137" t="s">
        <v>45</v>
      </c>
      <c r="AH137" t="s">
        <v>45</v>
      </c>
      <c r="AI137" t="s">
        <v>45</v>
      </c>
      <c r="AK137" t="s">
        <v>45</v>
      </c>
      <c r="AN137" t="s">
        <v>45</v>
      </c>
    </row>
    <row r="138" spans="1:40" x14ac:dyDescent="0.3">
      <c r="A138" t="s">
        <v>458</v>
      </c>
      <c r="B138" t="s">
        <v>459</v>
      </c>
      <c r="C138" t="s">
        <v>48</v>
      </c>
      <c r="D138" t="s">
        <v>428</v>
      </c>
      <c r="J138" t="s">
        <v>56</v>
      </c>
      <c r="K138" t="s">
        <v>56</v>
      </c>
      <c r="L138" t="s">
        <v>56</v>
      </c>
      <c r="O138" t="s">
        <v>123</v>
      </c>
      <c r="P138" t="s">
        <v>123</v>
      </c>
      <c r="R138" t="s">
        <v>207</v>
      </c>
      <c r="AD138" t="s">
        <v>45</v>
      </c>
      <c r="AE138" t="s">
        <v>45</v>
      </c>
      <c r="AF138" t="s">
        <v>45</v>
      </c>
      <c r="AH138" t="s">
        <v>45</v>
      </c>
      <c r="AI138" t="s">
        <v>45</v>
      </c>
      <c r="AK138" t="s">
        <v>45</v>
      </c>
      <c r="AN138" t="s">
        <v>45</v>
      </c>
    </row>
    <row r="139" spans="1:40" x14ac:dyDescent="0.3">
      <c r="A139" t="s">
        <v>460</v>
      </c>
      <c r="B139" t="s">
        <v>461</v>
      </c>
      <c r="C139" t="s">
        <v>48</v>
      </c>
      <c r="D139" t="s">
        <v>428</v>
      </c>
      <c r="E139" t="s">
        <v>45</v>
      </c>
      <c r="J139" t="s">
        <v>56</v>
      </c>
      <c r="K139" t="s">
        <v>56</v>
      </c>
      <c r="L139" t="s">
        <v>56</v>
      </c>
      <c r="O139" t="s">
        <v>313</v>
      </c>
      <c r="P139" t="s">
        <v>313</v>
      </c>
      <c r="R139" t="s">
        <v>207</v>
      </c>
      <c r="AB139" t="s">
        <v>45</v>
      </c>
      <c r="AD139" t="s">
        <v>45</v>
      </c>
      <c r="AE139" t="s">
        <v>45</v>
      </c>
      <c r="AF139" t="s">
        <v>45</v>
      </c>
      <c r="AH139" t="s">
        <v>45</v>
      </c>
      <c r="AI139" t="s">
        <v>45</v>
      </c>
      <c r="AK139" t="s">
        <v>45</v>
      </c>
      <c r="AN139" t="s">
        <v>45</v>
      </c>
    </row>
    <row r="140" spans="1:40" x14ac:dyDescent="0.3">
      <c r="A140" t="s">
        <v>462</v>
      </c>
      <c r="B140" t="s">
        <v>463</v>
      </c>
      <c r="C140" t="s">
        <v>48</v>
      </c>
      <c r="D140" t="s">
        <v>428</v>
      </c>
      <c r="E140" t="s">
        <v>45</v>
      </c>
      <c r="J140" t="s">
        <v>56</v>
      </c>
      <c r="K140" t="s">
        <v>56</v>
      </c>
      <c r="L140" t="s">
        <v>56</v>
      </c>
      <c r="O140" t="s">
        <v>123</v>
      </c>
      <c r="P140" t="s">
        <v>313</v>
      </c>
      <c r="R140" t="s">
        <v>207</v>
      </c>
      <c r="Z140" t="s">
        <v>45</v>
      </c>
      <c r="AD140" t="s">
        <v>45</v>
      </c>
      <c r="AE140" t="s">
        <v>45</v>
      </c>
      <c r="AF140" t="s">
        <v>45</v>
      </c>
      <c r="AH140" t="s">
        <v>45</v>
      </c>
    </row>
    <row r="141" spans="1:40" x14ac:dyDescent="0.3">
      <c r="A141" t="s">
        <v>464</v>
      </c>
      <c r="B141" t="s">
        <v>465</v>
      </c>
      <c r="C141" t="s">
        <v>191</v>
      </c>
      <c r="D141" t="s">
        <v>428</v>
      </c>
      <c r="K141" t="s">
        <v>90</v>
      </c>
      <c r="AD141" t="s">
        <v>121</v>
      </c>
      <c r="AE141" t="s">
        <v>121</v>
      </c>
      <c r="AJ141" t="s">
        <v>45</v>
      </c>
      <c r="AN141" t="s">
        <v>45</v>
      </c>
    </row>
    <row r="142" spans="1:40" x14ac:dyDescent="0.3">
      <c r="A142" t="s">
        <v>466</v>
      </c>
      <c r="B142" t="s">
        <v>467</v>
      </c>
      <c r="C142" t="s">
        <v>191</v>
      </c>
      <c r="D142" t="s">
        <v>428</v>
      </c>
    </row>
    <row r="143" spans="1:40" x14ac:dyDescent="0.3">
      <c r="A143" t="s">
        <v>468</v>
      </c>
      <c r="B143" t="s">
        <v>469</v>
      </c>
      <c r="C143" t="s">
        <v>191</v>
      </c>
      <c r="D143" t="s">
        <v>428</v>
      </c>
      <c r="F143" t="s">
        <v>68</v>
      </c>
      <c r="G143" t="s">
        <v>228</v>
      </c>
      <c r="J143" t="s">
        <v>71</v>
      </c>
      <c r="O143" t="s">
        <v>127</v>
      </c>
      <c r="P143" t="s">
        <v>228</v>
      </c>
      <c r="R143" t="s">
        <v>45</v>
      </c>
      <c r="S143" t="s">
        <v>123</v>
      </c>
      <c r="W143" t="s">
        <v>45</v>
      </c>
      <c r="X143" t="s">
        <v>45</v>
      </c>
      <c r="Y143" t="s">
        <v>45</v>
      </c>
      <c r="AD143" t="s">
        <v>45</v>
      </c>
      <c r="AE143" t="s">
        <v>45</v>
      </c>
      <c r="AF143" t="s">
        <v>45</v>
      </c>
      <c r="AH143" t="s">
        <v>45</v>
      </c>
      <c r="AI143" t="s">
        <v>45</v>
      </c>
      <c r="AJ143" t="s">
        <v>45</v>
      </c>
      <c r="AK143" t="s">
        <v>45</v>
      </c>
      <c r="AL143" t="s">
        <v>45</v>
      </c>
      <c r="AN143" t="s">
        <v>45</v>
      </c>
    </row>
    <row r="144" spans="1:40" x14ac:dyDescent="0.3">
      <c r="A144" t="s">
        <v>470</v>
      </c>
      <c r="B144" t="s">
        <v>471</v>
      </c>
      <c r="C144" t="s">
        <v>198</v>
      </c>
      <c r="D144" t="s">
        <v>428</v>
      </c>
      <c r="E144" t="s">
        <v>45</v>
      </c>
      <c r="F144" t="s">
        <v>90</v>
      </c>
      <c r="G144" t="s">
        <v>53</v>
      </c>
      <c r="I144" t="s">
        <v>211</v>
      </c>
      <c r="J144" t="s">
        <v>72</v>
      </c>
      <c r="K144" t="s">
        <v>72</v>
      </c>
      <c r="L144" t="s">
        <v>72</v>
      </c>
      <c r="M144" t="s">
        <v>90</v>
      </c>
      <c r="O144" t="s">
        <v>177</v>
      </c>
      <c r="P144" t="s">
        <v>177</v>
      </c>
      <c r="R144" t="s">
        <v>207</v>
      </c>
      <c r="S144" t="s">
        <v>117</v>
      </c>
      <c r="V144" t="s">
        <v>45</v>
      </c>
      <c r="W144" t="s">
        <v>45</v>
      </c>
      <c r="X144" t="s">
        <v>52</v>
      </c>
      <c r="Z144" t="s">
        <v>45</v>
      </c>
      <c r="AD144" t="s">
        <v>121</v>
      </c>
      <c r="AE144" t="s">
        <v>45</v>
      </c>
      <c r="AF144" t="s">
        <v>45</v>
      </c>
      <c r="AH144" t="s">
        <v>228</v>
      </c>
      <c r="AI144" t="s">
        <v>45</v>
      </c>
      <c r="AJ144" t="s">
        <v>45</v>
      </c>
      <c r="AK144" t="s">
        <v>45</v>
      </c>
      <c r="AL144" t="s">
        <v>45</v>
      </c>
      <c r="AM144" t="s">
        <v>45</v>
      </c>
    </row>
    <row r="145" spans="1:40" x14ac:dyDescent="0.3">
      <c r="A145" t="s">
        <v>472</v>
      </c>
      <c r="B145" t="s">
        <v>473</v>
      </c>
      <c r="C145" t="s">
        <v>198</v>
      </c>
      <c r="D145" t="s">
        <v>428</v>
      </c>
      <c r="E145" t="s">
        <v>45</v>
      </c>
      <c r="F145" t="s">
        <v>60</v>
      </c>
      <c r="K145" t="s">
        <v>60</v>
      </c>
      <c r="L145" t="s">
        <v>60</v>
      </c>
      <c r="O145" t="s">
        <v>177</v>
      </c>
      <c r="P145" t="s">
        <v>313</v>
      </c>
      <c r="R145" t="s">
        <v>121</v>
      </c>
      <c r="X145" t="s">
        <v>123</v>
      </c>
      <c r="AB145" t="s">
        <v>45</v>
      </c>
      <c r="AD145" t="s">
        <v>45</v>
      </c>
      <c r="AE145" t="s">
        <v>45</v>
      </c>
      <c r="AF145" t="s">
        <v>45</v>
      </c>
      <c r="AH145" t="s">
        <v>45</v>
      </c>
      <c r="AJ145" t="s">
        <v>45</v>
      </c>
      <c r="AL145" t="s">
        <v>45</v>
      </c>
      <c r="AM145" t="s">
        <v>45</v>
      </c>
    </row>
    <row r="146" spans="1:40" x14ac:dyDescent="0.3">
      <c r="A146" t="s">
        <v>474</v>
      </c>
      <c r="B146" t="s">
        <v>475</v>
      </c>
      <c r="C146" t="s">
        <v>80</v>
      </c>
      <c r="D146" t="s">
        <v>428</v>
      </c>
      <c r="F146" t="s">
        <v>89</v>
      </c>
      <c r="G146" t="s">
        <v>52</v>
      </c>
      <c r="M146" t="s">
        <v>241</v>
      </c>
      <c r="O146" t="s">
        <v>123</v>
      </c>
      <c r="P146" t="s">
        <v>127</v>
      </c>
      <c r="R146" t="s">
        <v>127</v>
      </c>
      <c r="V146" t="s">
        <v>45</v>
      </c>
      <c r="W146" t="s">
        <v>45</v>
      </c>
      <c r="X146" t="s">
        <v>45</v>
      </c>
      <c r="Y146" t="s">
        <v>45</v>
      </c>
      <c r="Z146" t="s">
        <v>45</v>
      </c>
      <c r="AD146" t="s">
        <v>45</v>
      </c>
      <c r="AE146" t="s">
        <v>45</v>
      </c>
      <c r="AF146" t="s">
        <v>45</v>
      </c>
      <c r="AH146" t="s">
        <v>56</v>
      </c>
      <c r="AI146" t="s">
        <v>45</v>
      </c>
      <c r="AJ146" t="s">
        <v>45</v>
      </c>
      <c r="AK146" t="s">
        <v>45</v>
      </c>
      <c r="AL146" t="s">
        <v>45</v>
      </c>
      <c r="AN146" t="s">
        <v>45</v>
      </c>
    </row>
    <row r="147" spans="1:40" x14ac:dyDescent="0.3">
      <c r="A147" t="s">
        <v>476</v>
      </c>
      <c r="B147" t="s">
        <v>477</v>
      </c>
      <c r="C147" t="s">
        <v>80</v>
      </c>
      <c r="D147" t="s">
        <v>428</v>
      </c>
      <c r="K147" t="s">
        <v>60</v>
      </c>
      <c r="R147" t="s">
        <v>123</v>
      </c>
      <c r="X147" t="s">
        <v>77</v>
      </c>
      <c r="AC147" t="s">
        <v>362</v>
      </c>
      <c r="AD147" t="s">
        <v>362</v>
      </c>
      <c r="AE147" t="s">
        <v>362</v>
      </c>
      <c r="AH147" t="s">
        <v>121</v>
      </c>
      <c r="AJ147" t="s">
        <v>45</v>
      </c>
    </row>
    <row r="148" spans="1:40" x14ac:dyDescent="0.3">
      <c r="A148" t="s">
        <v>478</v>
      </c>
      <c r="B148" t="s">
        <v>479</v>
      </c>
      <c r="C148" t="s">
        <v>80</v>
      </c>
      <c r="D148" t="s">
        <v>428</v>
      </c>
      <c r="K148" t="s">
        <v>90</v>
      </c>
      <c r="S148" t="s">
        <v>45</v>
      </c>
      <c r="X148" t="s">
        <v>123</v>
      </c>
      <c r="Y148" t="s">
        <v>45</v>
      </c>
      <c r="Z148" t="s">
        <v>45</v>
      </c>
      <c r="AB148" t="s">
        <v>362</v>
      </c>
      <c r="AC148" t="s">
        <v>121</v>
      </c>
      <c r="AD148" t="s">
        <v>121</v>
      </c>
      <c r="AE148" t="s">
        <v>362</v>
      </c>
      <c r="AN148" t="s">
        <v>121</v>
      </c>
    </row>
    <row r="149" spans="1:40" x14ac:dyDescent="0.3">
      <c r="A149" t="s">
        <v>480</v>
      </c>
      <c r="B149" t="s">
        <v>481</v>
      </c>
      <c r="C149" t="s">
        <v>80</v>
      </c>
      <c r="D149" t="s">
        <v>428</v>
      </c>
      <c r="K149" t="s">
        <v>72</v>
      </c>
      <c r="R149" t="s">
        <v>123</v>
      </c>
      <c r="X149" t="s">
        <v>362</v>
      </c>
      <c r="Y149" t="s">
        <v>45</v>
      </c>
      <c r="Z149" t="s">
        <v>45</v>
      </c>
      <c r="AB149" t="s">
        <v>123</v>
      </c>
      <c r="AC149" t="s">
        <v>121</v>
      </c>
      <c r="AD149" t="s">
        <v>121</v>
      </c>
      <c r="AN149" t="s">
        <v>45</v>
      </c>
    </row>
    <row r="150" spans="1:40" x14ac:dyDescent="0.3">
      <c r="A150" t="s">
        <v>482</v>
      </c>
      <c r="B150" t="s">
        <v>483</v>
      </c>
      <c r="C150" t="s">
        <v>80</v>
      </c>
      <c r="D150" t="s">
        <v>428</v>
      </c>
      <c r="F150" t="s">
        <v>68</v>
      </c>
      <c r="G150" t="s">
        <v>123</v>
      </c>
      <c r="J150" t="s">
        <v>302</v>
      </c>
      <c r="O150" t="s">
        <v>111</v>
      </c>
      <c r="P150" t="s">
        <v>127</v>
      </c>
      <c r="R150" t="s">
        <v>45</v>
      </c>
      <c r="S150" t="s">
        <v>45</v>
      </c>
      <c r="V150" t="s">
        <v>45</v>
      </c>
      <c r="W150" t="s">
        <v>45</v>
      </c>
      <c r="Y150" t="s">
        <v>45</v>
      </c>
      <c r="AD150" t="s">
        <v>45</v>
      </c>
      <c r="AE150" t="s">
        <v>45</v>
      </c>
      <c r="AF150" t="s">
        <v>45</v>
      </c>
      <c r="AH150" t="s">
        <v>224</v>
      </c>
      <c r="AJ150" t="s">
        <v>45</v>
      </c>
      <c r="AK150" t="s">
        <v>45</v>
      </c>
      <c r="AL150" t="s">
        <v>45</v>
      </c>
      <c r="AN150" t="s">
        <v>45</v>
      </c>
    </row>
    <row r="151" spans="1:40" x14ac:dyDescent="0.3">
      <c r="A151" t="s">
        <v>484</v>
      </c>
      <c r="B151" t="s">
        <v>485</v>
      </c>
      <c r="C151" t="s">
        <v>80</v>
      </c>
      <c r="D151" t="s">
        <v>428</v>
      </c>
      <c r="E151" t="s">
        <v>45</v>
      </c>
      <c r="J151" t="s">
        <v>56</v>
      </c>
      <c r="K151" t="s">
        <v>56</v>
      </c>
      <c r="L151" t="s">
        <v>56</v>
      </c>
      <c r="O151" t="s">
        <v>313</v>
      </c>
      <c r="P151" t="s">
        <v>313</v>
      </c>
      <c r="R151" t="s">
        <v>207</v>
      </c>
      <c r="X151" t="s">
        <v>45</v>
      </c>
      <c r="Y151" t="s">
        <v>45</v>
      </c>
      <c r="AD151" t="s">
        <v>45</v>
      </c>
      <c r="AE151" t="s">
        <v>45</v>
      </c>
      <c r="AF151" t="s">
        <v>45</v>
      </c>
      <c r="AH151" t="s">
        <v>45</v>
      </c>
      <c r="AI151" t="s">
        <v>45</v>
      </c>
      <c r="AK151" t="s">
        <v>45</v>
      </c>
      <c r="AL151" t="s">
        <v>45</v>
      </c>
      <c r="AM151" t="s">
        <v>45</v>
      </c>
      <c r="AN151" t="s">
        <v>45</v>
      </c>
    </row>
    <row r="152" spans="1:40" x14ac:dyDescent="0.3">
      <c r="A152" t="s">
        <v>486</v>
      </c>
      <c r="B152" t="s">
        <v>487</v>
      </c>
      <c r="C152" t="s">
        <v>80</v>
      </c>
      <c r="D152" t="s">
        <v>428</v>
      </c>
      <c r="E152" t="s">
        <v>45</v>
      </c>
      <c r="J152" t="s">
        <v>56</v>
      </c>
      <c r="K152" t="s">
        <v>56</v>
      </c>
      <c r="L152" t="s">
        <v>56</v>
      </c>
      <c r="P152" t="s">
        <v>313</v>
      </c>
      <c r="R152" t="s">
        <v>207</v>
      </c>
      <c r="X152" t="s">
        <v>45</v>
      </c>
      <c r="Y152" t="s">
        <v>45</v>
      </c>
      <c r="AD152" t="s">
        <v>45</v>
      </c>
      <c r="AE152" t="s">
        <v>45</v>
      </c>
      <c r="AF152" t="s">
        <v>45</v>
      </c>
      <c r="AH152" t="s">
        <v>45</v>
      </c>
      <c r="AI152" t="s">
        <v>45</v>
      </c>
      <c r="AK152" t="s">
        <v>45</v>
      </c>
      <c r="AL152" t="s">
        <v>45</v>
      </c>
      <c r="AM152" t="s">
        <v>45</v>
      </c>
      <c r="AN152" t="s">
        <v>45</v>
      </c>
    </row>
    <row r="153" spans="1:40" x14ac:dyDescent="0.3">
      <c r="A153" t="s">
        <v>488</v>
      </c>
      <c r="B153" t="s">
        <v>489</v>
      </c>
      <c r="C153" t="s">
        <v>126</v>
      </c>
      <c r="D153" t="s">
        <v>428</v>
      </c>
      <c r="E153" t="s">
        <v>45</v>
      </c>
      <c r="G153" t="s">
        <v>67</v>
      </c>
      <c r="J153" t="s">
        <v>91</v>
      </c>
      <c r="K153" t="s">
        <v>91</v>
      </c>
      <c r="L153" t="s">
        <v>91</v>
      </c>
      <c r="M153" t="s">
        <v>91</v>
      </c>
      <c r="O153" t="s">
        <v>207</v>
      </c>
      <c r="P153" t="s">
        <v>123</v>
      </c>
      <c r="R153" t="s">
        <v>45</v>
      </c>
      <c r="W153" t="s">
        <v>45</v>
      </c>
      <c r="X153" t="s">
        <v>45</v>
      </c>
      <c r="Y153" t="s">
        <v>45</v>
      </c>
      <c r="Z153" t="s">
        <v>45</v>
      </c>
      <c r="AD153" t="s">
        <v>45</v>
      </c>
      <c r="AE153" t="s">
        <v>45</v>
      </c>
      <c r="AF153" t="s">
        <v>45</v>
      </c>
      <c r="AH153" t="s">
        <v>45</v>
      </c>
      <c r="AI153" t="s">
        <v>45</v>
      </c>
      <c r="AK153" t="s">
        <v>45</v>
      </c>
      <c r="AL153" t="s">
        <v>45</v>
      </c>
      <c r="AN153" t="s">
        <v>45</v>
      </c>
    </row>
    <row r="154" spans="1:40" x14ac:dyDescent="0.3">
      <c r="A154" t="s">
        <v>490</v>
      </c>
      <c r="B154" t="s">
        <v>491</v>
      </c>
      <c r="C154" t="s">
        <v>126</v>
      </c>
      <c r="D154" t="s">
        <v>428</v>
      </c>
      <c r="E154" t="s">
        <v>45</v>
      </c>
      <c r="F154" t="s">
        <v>492</v>
      </c>
      <c r="G154" t="s">
        <v>493</v>
      </c>
      <c r="J154" t="s">
        <v>59</v>
      </c>
      <c r="K154" t="s">
        <v>59</v>
      </c>
      <c r="L154" t="s">
        <v>59</v>
      </c>
      <c r="M154" t="s">
        <v>68</v>
      </c>
      <c r="O154" t="s">
        <v>58</v>
      </c>
      <c r="P154" t="s">
        <v>58</v>
      </c>
      <c r="U154" t="s">
        <v>68</v>
      </c>
      <c r="V154" t="s">
        <v>45</v>
      </c>
      <c r="W154" t="s">
        <v>45</v>
      </c>
      <c r="X154" t="s">
        <v>45</v>
      </c>
      <c r="Y154" t="s">
        <v>45</v>
      </c>
      <c r="Z154" t="s">
        <v>225</v>
      </c>
      <c r="AC154" t="s">
        <v>45</v>
      </c>
      <c r="AD154" t="s">
        <v>45</v>
      </c>
      <c r="AE154" t="s">
        <v>45</v>
      </c>
      <c r="AF154" t="s">
        <v>45</v>
      </c>
      <c r="AG154" t="s">
        <v>62</v>
      </c>
      <c r="AJ154" t="s">
        <v>45</v>
      </c>
      <c r="AL154" t="s">
        <v>45</v>
      </c>
      <c r="AN154" t="s">
        <v>45</v>
      </c>
    </row>
    <row r="155" spans="1:40" x14ac:dyDescent="0.3">
      <c r="A155" t="s">
        <v>494</v>
      </c>
      <c r="B155" t="s">
        <v>495</v>
      </c>
      <c r="C155" t="s">
        <v>126</v>
      </c>
      <c r="D155" t="s">
        <v>428</v>
      </c>
      <c r="E155" t="s">
        <v>45</v>
      </c>
      <c r="F155" t="s">
        <v>413</v>
      </c>
      <c r="J155" t="s">
        <v>68</v>
      </c>
      <c r="K155" t="s">
        <v>91</v>
      </c>
      <c r="L155" t="s">
        <v>91</v>
      </c>
      <c r="Z155" t="s">
        <v>45</v>
      </c>
      <c r="AC155" t="s">
        <v>45</v>
      </c>
      <c r="AF155" t="s">
        <v>241</v>
      </c>
      <c r="AH155" t="s">
        <v>45</v>
      </c>
      <c r="AJ155" t="s">
        <v>45</v>
      </c>
      <c r="AK155" t="s">
        <v>45</v>
      </c>
      <c r="AN155" t="s">
        <v>263</v>
      </c>
    </row>
    <row r="156" spans="1:40" x14ac:dyDescent="0.3">
      <c r="A156" t="s">
        <v>496</v>
      </c>
      <c r="B156" t="s">
        <v>497</v>
      </c>
      <c r="C156" t="s">
        <v>126</v>
      </c>
      <c r="D156" t="s">
        <v>428</v>
      </c>
      <c r="E156" t="s">
        <v>45</v>
      </c>
      <c r="G156" t="s">
        <v>45</v>
      </c>
      <c r="J156" t="s">
        <v>52</v>
      </c>
      <c r="K156" t="s">
        <v>91</v>
      </c>
      <c r="L156" t="s">
        <v>91</v>
      </c>
      <c r="M156" t="s">
        <v>72</v>
      </c>
      <c r="O156" t="s">
        <v>105</v>
      </c>
      <c r="P156" t="s">
        <v>45</v>
      </c>
      <c r="U156" t="s">
        <v>45</v>
      </c>
      <c r="W156" t="s">
        <v>45</v>
      </c>
      <c r="X156" t="s">
        <v>45</v>
      </c>
      <c r="Y156" t="s">
        <v>45</v>
      </c>
      <c r="Z156" t="s">
        <v>45</v>
      </c>
      <c r="AC156" t="s">
        <v>45</v>
      </c>
      <c r="AD156" t="s">
        <v>45</v>
      </c>
      <c r="AE156" t="s">
        <v>45</v>
      </c>
      <c r="AF156" t="s">
        <v>45</v>
      </c>
      <c r="AG156" t="s">
        <v>242</v>
      </c>
      <c r="AH156" t="s">
        <v>45</v>
      </c>
      <c r="AI156" t="s">
        <v>45</v>
      </c>
      <c r="AJ156" t="s">
        <v>45</v>
      </c>
      <c r="AK156" t="s">
        <v>45</v>
      </c>
      <c r="AL156" t="s">
        <v>45</v>
      </c>
      <c r="AM156" t="s">
        <v>45</v>
      </c>
      <c r="AN156" t="s">
        <v>45</v>
      </c>
    </row>
    <row r="157" spans="1:40" x14ac:dyDescent="0.3">
      <c r="A157" t="s">
        <v>498</v>
      </c>
      <c r="B157" t="s">
        <v>499</v>
      </c>
      <c r="C157" t="s">
        <v>126</v>
      </c>
      <c r="D157" t="s">
        <v>428</v>
      </c>
      <c r="E157" t="s">
        <v>45</v>
      </c>
      <c r="F157" t="s">
        <v>68</v>
      </c>
      <c r="G157" t="s">
        <v>500</v>
      </c>
      <c r="J157" t="s">
        <v>59</v>
      </c>
      <c r="K157" t="s">
        <v>59</v>
      </c>
      <c r="L157" t="s">
        <v>59</v>
      </c>
      <c r="M157" t="s">
        <v>91</v>
      </c>
      <c r="P157" t="s">
        <v>123</v>
      </c>
      <c r="T157" t="s">
        <v>45</v>
      </c>
      <c r="V157" t="s">
        <v>72</v>
      </c>
      <c r="X157" t="s">
        <v>45</v>
      </c>
      <c r="Y157" t="s">
        <v>45</v>
      </c>
      <c r="AC157" t="s">
        <v>45</v>
      </c>
      <c r="AD157" t="s">
        <v>45</v>
      </c>
      <c r="AF157" t="s">
        <v>45</v>
      </c>
      <c r="AH157" t="s">
        <v>45</v>
      </c>
      <c r="AJ157" t="s">
        <v>45</v>
      </c>
      <c r="AM157" t="s">
        <v>45</v>
      </c>
      <c r="AN157" t="s">
        <v>501</v>
      </c>
    </row>
    <row r="158" spans="1:40" x14ac:dyDescent="0.3">
      <c r="A158" t="s">
        <v>502</v>
      </c>
      <c r="B158" t="s">
        <v>503</v>
      </c>
      <c r="C158" t="s">
        <v>126</v>
      </c>
      <c r="D158" t="s">
        <v>428</v>
      </c>
      <c r="E158" t="s">
        <v>45</v>
      </c>
      <c r="G158" t="s">
        <v>45</v>
      </c>
      <c r="J158" t="s">
        <v>56</v>
      </c>
      <c r="K158" t="s">
        <v>56</v>
      </c>
      <c r="L158" t="s">
        <v>56</v>
      </c>
      <c r="M158" t="s">
        <v>56</v>
      </c>
      <c r="O158" t="s">
        <v>45</v>
      </c>
      <c r="P158" t="s">
        <v>45</v>
      </c>
      <c r="R158" t="s">
        <v>45</v>
      </c>
      <c r="T158" t="s">
        <v>45</v>
      </c>
      <c r="X158" t="s">
        <v>45</v>
      </c>
      <c r="Y158" t="s">
        <v>45</v>
      </c>
      <c r="Z158" t="s">
        <v>45</v>
      </c>
      <c r="AC158" t="s">
        <v>45</v>
      </c>
      <c r="AD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  <c r="AK158" t="s">
        <v>45</v>
      </c>
      <c r="AM158" t="s">
        <v>45</v>
      </c>
      <c r="AN158" t="s">
        <v>45</v>
      </c>
    </row>
    <row r="159" spans="1:40" x14ac:dyDescent="0.3">
      <c r="A159" t="s">
        <v>504</v>
      </c>
      <c r="B159" t="s">
        <v>505</v>
      </c>
      <c r="C159" t="s">
        <v>126</v>
      </c>
      <c r="D159" t="s">
        <v>428</v>
      </c>
      <c r="E159" t="s">
        <v>187</v>
      </c>
      <c r="G159" t="s">
        <v>89</v>
      </c>
      <c r="J159" t="s">
        <v>44</v>
      </c>
      <c r="K159" t="s">
        <v>89</v>
      </c>
      <c r="L159" t="s">
        <v>44</v>
      </c>
      <c r="M159" t="s">
        <v>44</v>
      </c>
      <c r="O159" t="s">
        <v>123</v>
      </c>
      <c r="P159" t="s">
        <v>123</v>
      </c>
      <c r="R159" t="s">
        <v>313</v>
      </c>
      <c r="U159" t="s">
        <v>173</v>
      </c>
      <c r="W159" t="s">
        <v>92</v>
      </c>
      <c r="X159" t="s">
        <v>182</v>
      </c>
      <c r="Y159" t="s">
        <v>92</v>
      </c>
      <c r="AF159" t="s">
        <v>45</v>
      </c>
      <c r="AN159" t="s">
        <v>506</v>
      </c>
    </row>
    <row r="160" spans="1:40" x14ac:dyDescent="0.3">
      <c r="A160" t="s">
        <v>507</v>
      </c>
      <c r="B160" t="s">
        <v>508</v>
      </c>
      <c r="C160" t="s">
        <v>42</v>
      </c>
      <c r="D160" t="s">
        <v>509</v>
      </c>
      <c r="G160" t="s">
        <v>45</v>
      </c>
      <c r="J160" t="s">
        <v>53</v>
      </c>
      <c r="K160" t="s">
        <v>53</v>
      </c>
      <c r="L160" t="s">
        <v>53</v>
      </c>
      <c r="M160" t="s">
        <v>56</v>
      </c>
      <c r="O160" t="s">
        <v>67</v>
      </c>
      <c r="P160" t="s">
        <v>67</v>
      </c>
      <c r="Q160" t="s">
        <v>45</v>
      </c>
      <c r="R160" t="s">
        <v>76</v>
      </c>
      <c r="S160" t="s">
        <v>45</v>
      </c>
      <c r="Y160" t="s">
        <v>45</v>
      </c>
      <c r="Z160" t="s">
        <v>45</v>
      </c>
      <c r="AC160" t="s">
        <v>45</v>
      </c>
      <c r="AD160" t="s">
        <v>45</v>
      </c>
      <c r="AE160" t="s">
        <v>45</v>
      </c>
      <c r="AF160" t="s">
        <v>45</v>
      </c>
      <c r="AH160" t="s">
        <v>45</v>
      </c>
      <c r="AJ160" t="s">
        <v>45</v>
      </c>
      <c r="AK160" t="s">
        <v>45</v>
      </c>
      <c r="AN160" t="s">
        <v>45</v>
      </c>
    </row>
    <row r="161" spans="1:40" x14ac:dyDescent="0.3">
      <c r="A161" t="s">
        <v>510</v>
      </c>
      <c r="B161" t="s">
        <v>511</v>
      </c>
      <c r="C161" t="s">
        <v>42</v>
      </c>
      <c r="D161" t="s">
        <v>509</v>
      </c>
      <c r="J161" t="s">
        <v>58</v>
      </c>
      <c r="K161" t="s">
        <v>58</v>
      </c>
      <c r="L161" t="s">
        <v>58</v>
      </c>
      <c r="M161" t="s">
        <v>58</v>
      </c>
      <c r="O161" t="s">
        <v>45</v>
      </c>
      <c r="P161" t="s">
        <v>45</v>
      </c>
      <c r="R161" t="s">
        <v>207</v>
      </c>
      <c r="S161" t="s">
        <v>45</v>
      </c>
      <c r="W161" t="s">
        <v>45</v>
      </c>
      <c r="X161" t="s">
        <v>45</v>
      </c>
      <c r="Z161" t="s">
        <v>45</v>
      </c>
      <c r="AB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177</v>
      </c>
      <c r="AI161" t="s">
        <v>45</v>
      </c>
      <c r="AL161" t="s">
        <v>45</v>
      </c>
      <c r="AN161" t="s">
        <v>45</v>
      </c>
    </row>
    <row r="162" spans="1:40" x14ac:dyDescent="0.3">
      <c r="A162" t="s">
        <v>512</v>
      </c>
      <c r="B162" t="s">
        <v>513</v>
      </c>
      <c r="C162" t="s">
        <v>42</v>
      </c>
      <c r="D162" t="s">
        <v>509</v>
      </c>
      <c r="G162" t="s">
        <v>45</v>
      </c>
      <c r="J162" t="s">
        <v>59</v>
      </c>
      <c r="K162" t="s">
        <v>59</v>
      </c>
      <c r="L162" t="s">
        <v>59</v>
      </c>
      <c r="M162" t="s">
        <v>59</v>
      </c>
      <c r="O162" t="s">
        <v>188</v>
      </c>
      <c r="P162" t="s">
        <v>188</v>
      </c>
      <c r="Q162" t="s">
        <v>514</v>
      </c>
      <c r="T162" t="s">
        <v>45</v>
      </c>
      <c r="W162" t="s">
        <v>45</v>
      </c>
      <c r="Y162" t="s">
        <v>45</v>
      </c>
      <c r="Z162" t="s">
        <v>45</v>
      </c>
      <c r="AC162" t="s">
        <v>45</v>
      </c>
      <c r="AF162" t="s">
        <v>45</v>
      </c>
      <c r="AJ162" t="s">
        <v>45</v>
      </c>
    </row>
    <row r="163" spans="1:40" x14ac:dyDescent="0.3">
      <c r="A163" t="s">
        <v>515</v>
      </c>
      <c r="B163" t="s">
        <v>516</v>
      </c>
      <c r="C163" t="s">
        <v>42</v>
      </c>
      <c r="D163" t="s">
        <v>509</v>
      </c>
      <c r="G163" t="s">
        <v>45</v>
      </c>
      <c r="J163" t="s">
        <v>53</v>
      </c>
      <c r="K163" t="s">
        <v>53</v>
      </c>
      <c r="L163" t="s">
        <v>53</v>
      </c>
      <c r="M163" t="s">
        <v>56</v>
      </c>
      <c r="O163" t="s">
        <v>67</v>
      </c>
      <c r="P163" t="s">
        <v>67</v>
      </c>
      <c r="Q163" t="s">
        <v>45</v>
      </c>
      <c r="R163" t="s">
        <v>76</v>
      </c>
      <c r="S163" t="s">
        <v>45</v>
      </c>
      <c r="Y163" t="s">
        <v>45</v>
      </c>
      <c r="Z163" t="s">
        <v>45</v>
      </c>
      <c r="AC163" t="s">
        <v>45</v>
      </c>
      <c r="AD163" t="s">
        <v>45</v>
      </c>
      <c r="AE163" t="s">
        <v>45</v>
      </c>
      <c r="AF163" t="s">
        <v>45</v>
      </c>
      <c r="AH163" t="s">
        <v>45</v>
      </c>
      <c r="AJ163" t="s">
        <v>45</v>
      </c>
      <c r="AK163" t="s">
        <v>45</v>
      </c>
      <c r="AN163" t="s">
        <v>45</v>
      </c>
    </row>
    <row r="164" spans="1:40" x14ac:dyDescent="0.3">
      <c r="A164" t="s">
        <v>517</v>
      </c>
      <c r="B164" t="s">
        <v>518</v>
      </c>
      <c r="C164" t="s">
        <v>42</v>
      </c>
      <c r="D164" t="s">
        <v>509</v>
      </c>
      <c r="J164" t="s">
        <v>53</v>
      </c>
      <c r="K164" t="s">
        <v>519</v>
      </c>
      <c r="L164" t="s">
        <v>519</v>
      </c>
      <c r="O164" t="s">
        <v>127</v>
      </c>
      <c r="P164" t="s">
        <v>313</v>
      </c>
      <c r="R164" t="s">
        <v>127</v>
      </c>
      <c r="X164" t="s">
        <v>45</v>
      </c>
      <c r="Y164" t="s">
        <v>45</v>
      </c>
      <c r="Z164" t="s">
        <v>45</v>
      </c>
      <c r="AC164" t="s">
        <v>115</v>
      </c>
      <c r="AD164" t="s">
        <v>45</v>
      </c>
      <c r="AE164" t="s">
        <v>45</v>
      </c>
      <c r="AF164" t="s">
        <v>45</v>
      </c>
      <c r="AH164" t="s">
        <v>45</v>
      </c>
      <c r="AK164" t="s">
        <v>45</v>
      </c>
      <c r="AL164" t="s">
        <v>45</v>
      </c>
      <c r="AN164" t="s">
        <v>45</v>
      </c>
    </row>
    <row r="165" spans="1:40" x14ac:dyDescent="0.3">
      <c r="A165" t="s">
        <v>520</v>
      </c>
      <c r="B165" t="s">
        <v>521</v>
      </c>
      <c r="C165" t="s">
        <v>42</v>
      </c>
      <c r="D165" t="s">
        <v>509</v>
      </c>
      <c r="J165" t="s">
        <v>52</v>
      </c>
      <c r="K165" t="s">
        <v>52</v>
      </c>
      <c r="L165" t="s">
        <v>52</v>
      </c>
      <c r="O165" t="s">
        <v>121</v>
      </c>
      <c r="P165" t="s">
        <v>127</v>
      </c>
      <c r="R165" t="s">
        <v>522</v>
      </c>
      <c r="S165" t="s">
        <v>45</v>
      </c>
      <c r="T165" t="s">
        <v>45</v>
      </c>
      <c r="V165" t="s">
        <v>45</v>
      </c>
      <c r="W165" t="s">
        <v>45</v>
      </c>
      <c r="X165" t="s">
        <v>45</v>
      </c>
      <c r="Y165" t="s">
        <v>45</v>
      </c>
      <c r="Z165" t="s">
        <v>45</v>
      </c>
      <c r="AB165" t="s">
        <v>45</v>
      </c>
      <c r="AC165" t="s">
        <v>45</v>
      </c>
      <c r="AD165" t="s">
        <v>45</v>
      </c>
      <c r="AF165" t="s">
        <v>45</v>
      </c>
      <c r="AG165" t="s">
        <v>45</v>
      </c>
      <c r="AI165" t="s">
        <v>45</v>
      </c>
      <c r="AM165" t="s">
        <v>45</v>
      </c>
      <c r="AN165" t="s">
        <v>45</v>
      </c>
    </row>
    <row r="166" spans="1:40" x14ac:dyDescent="0.3">
      <c r="A166" t="s">
        <v>523</v>
      </c>
      <c r="B166" t="s">
        <v>524</v>
      </c>
      <c r="C166" t="s">
        <v>42</v>
      </c>
      <c r="D166" t="s">
        <v>509</v>
      </c>
      <c r="G166" t="s">
        <v>45</v>
      </c>
      <c r="J166" t="s">
        <v>59</v>
      </c>
      <c r="K166" t="s">
        <v>59</v>
      </c>
      <c r="L166" t="s">
        <v>59</v>
      </c>
      <c r="M166" t="s">
        <v>525</v>
      </c>
      <c r="O166" t="s">
        <v>121</v>
      </c>
      <c r="P166" t="s">
        <v>242</v>
      </c>
      <c r="R166" t="s">
        <v>116</v>
      </c>
      <c r="S166" t="s">
        <v>45</v>
      </c>
      <c r="V166" t="s">
        <v>45</v>
      </c>
      <c r="W166" t="s">
        <v>45</v>
      </c>
      <c r="Y166" t="s">
        <v>45</v>
      </c>
      <c r="Z166" t="s">
        <v>45</v>
      </c>
      <c r="AB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  <c r="AK166" t="s">
        <v>45</v>
      </c>
      <c r="AM166" t="s">
        <v>45</v>
      </c>
      <c r="AN166" t="s">
        <v>45</v>
      </c>
    </row>
    <row r="167" spans="1:40" x14ac:dyDescent="0.3">
      <c r="A167" t="s">
        <v>526</v>
      </c>
      <c r="B167" t="s">
        <v>527</v>
      </c>
      <c r="C167" t="s">
        <v>42</v>
      </c>
      <c r="D167" t="s">
        <v>509</v>
      </c>
      <c r="G167" t="s">
        <v>105</v>
      </c>
      <c r="J167" t="s">
        <v>44</v>
      </c>
      <c r="K167" t="s">
        <v>44</v>
      </c>
      <c r="L167" t="s">
        <v>44</v>
      </c>
      <c r="O167" t="s">
        <v>313</v>
      </c>
      <c r="P167" t="s">
        <v>45</v>
      </c>
      <c r="Q167" t="s">
        <v>45</v>
      </c>
      <c r="Z167" t="s">
        <v>45</v>
      </c>
      <c r="AC167" t="s">
        <v>45</v>
      </c>
      <c r="AF167" t="s">
        <v>45</v>
      </c>
      <c r="AJ167" t="s">
        <v>45</v>
      </c>
      <c r="AN167" t="s">
        <v>45</v>
      </c>
    </row>
    <row r="168" spans="1:40" x14ac:dyDescent="0.3">
      <c r="A168" t="s">
        <v>528</v>
      </c>
      <c r="B168" t="s">
        <v>529</v>
      </c>
      <c r="C168" t="s">
        <v>42</v>
      </c>
      <c r="D168" t="s">
        <v>509</v>
      </c>
      <c r="G168" t="s">
        <v>45</v>
      </c>
      <c r="I168" t="s">
        <v>45</v>
      </c>
      <c r="J168" t="s">
        <v>187</v>
      </c>
      <c r="K168" t="s">
        <v>530</v>
      </c>
      <c r="L168" t="s">
        <v>44</v>
      </c>
      <c r="M168" t="s">
        <v>187</v>
      </c>
      <c r="O168" t="s">
        <v>313</v>
      </c>
      <c r="P168" t="s">
        <v>228</v>
      </c>
      <c r="R168" t="s">
        <v>111</v>
      </c>
      <c r="S168" t="s">
        <v>362</v>
      </c>
      <c r="T168" t="s">
        <v>45</v>
      </c>
      <c r="V168" t="s">
        <v>45</v>
      </c>
      <c r="W168" t="s">
        <v>45</v>
      </c>
      <c r="X168" t="s">
        <v>45</v>
      </c>
      <c r="Y168" t="s">
        <v>45</v>
      </c>
      <c r="Z168" t="s">
        <v>45</v>
      </c>
      <c r="AB168" t="s">
        <v>45</v>
      </c>
      <c r="AC168" t="s">
        <v>127</v>
      </c>
      <c r="AD168" t="s">
        <v>45</v>
      </c>
      <c r="AE168" t="s">
        <v>45</v>
      </c>
      <c r="AF168" t="s">
        <v>45</v>
      </c>
      <c r="AG168" t="s">
        <v>45</v>
      </c>
      <c r="AH168" t="s">
        <v>238</v>
      </c>
      <c r="AI168" t="s">
        <v>45</v>
      </c>
      <c r="AJ168" t="s">
        <v>45</v>
      </c>
      <c r="AK168" t="s">
        <v>45</v>
      </c>
      <c r="AL168" t="s">
        <v>45</v>
      </c>
      <c r="AM168" t="s">
        <v>45</v>
      </c>
      <c r="AN168" t="s">
        <v>45</v>
      </c>
    </row>
    <row r="169" spans="1:40" x14ac:dyDescent="0.3">
      <c r="A169" t="s">
        <v>531</v>
      </c>
      <c r="B169" t="s">
        <v>532</v>
      </c>
      <c r="C169" t="s">
        <v>48</v>
      </c>
      <c r="D169" t="s">
        <v>509</v>
      </c>
      <c r="J169" t="s">
        <v>52</v>
      </c>
      <c r="K169" t="s">
        <v>52</v>
      </c>
      <c r="L169" t="s">
        <v>52</v>
      </c>
      <c r="M169" t="s">
        <v>52</v>
      </c>
      <c r="O169" t="s">
        <v>123</v>
      </c>
      <c r="P169" t="s">
        <v>123</v>
      </c>
      <c r="R169" t="s">
        <v>45</v>
      </c>
      <c r="S169" t="s">
        <v>45</v>
      </c>
      <c r="T169" t="s">
        <v>45</v>
      </c>
      <c r="U169" t="s">
        <v>45</v>
      </c>
      <c r="W169" t="s">
        <v>45</v>
      </c>
      <c r="Y169" t="s">
        <v>45</v>
      </c>
      <c r="Z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45</v>
      </c>
      <c r="AK169" t="s">
        <v>45</v>
      </c>
      <c r="AN169" t="s">
        <v>45</v>
      </c>
    </row>
    <row r="170" spans="1:40" x14ac:dyDescent="0.3">
      <c r="A170" t="s">
        <v>533</v>
      </c>
      <c r="B170" t="s">
        <v>534</v>
      </c>
      <c r="C170" t="s">
        <v>48</v>
      </c>
      <c r="D170" t="s">
        <v>509</v>
      </c>
      <c r="J170" t="s">
        <v>115</v>
      </c>
      <c r="K170" t="s">
        <v>115</v>
      </c>
      <c r="L170" t="s">
        <v>115</v>
      </c>
      <c r="O170" t="s">
        <v>127</v>
      </c>
      <c r="P170" t="s">
        <v>228</v>
      </c>
      <c r="R170" t="s">
        <v>127</v>
      </c>
      <c r="W170" t="s">
        <v>45</v>
      </c>
      <c r="X170" t="s">
        <v>45</v>
      </c>
      <c r="Y170" t="s">
        <v>45</v>
      </c>
      <c r="Z170" t="s">
        <v>45</v>
      </c>
      <c r="AF170" t="s">
        <v>45</v>
      </c>
      <c r="AH170" t="s">
        <v>127</v>
      </c>
      <c r="AI170" t="s">
        <v>45</v>
      </c>
      <c r="AK170" t="s">
        <v>45</v>
      </c>
      <c r="AL170" t="s">
        <v>45</v>
      </c>
      <c r="AM170" t="s">
        <v>45</v>
      </c>
    </row>
    <row r="171" spans="1:40" x14ac:dyDescent="0.3">
      <c r="A171" t="s">
        <v>535</v>
      </c>
      <c r="B171" t="s">
        <v>536</v>
      </c>
      <c r="C171" t="s">
        <v>48</v>
      </c>
      <c r="D171" t="s">
        <v>509</v>
      </c>
      <c r="J171" t="s">
        <v>59</v>
      </c>
      <c r="K171" t="s">
        <v>59</v>
      </c>
      <c r="L171" t="s">
        <v>59</v>
      </c>
      <c r="M171" t="s">
        <v>59</v>
      </c>
      <c r="Q171" t="s">
        <v>45</v>
      </c>
      <c r="T171" t="s">
        <v>45</v>
      </c>
      <c r="Z171" t="s">
        <v>45</v>
      </c>
      <c r="AC171" t="s">
        <v>45</v>
      </c>
      <c r="AF171" t="s">
        <v>45</v>
      </c>
      <c r="AJ171" t="s">
        <v>45</v>
      </c>
      <c r="AN171" t="s">
        <v>45</v>
      </c>
    </row>
    <row r="172" spans="1:40" x14ac:dyDescent="0.3">
      <c r="A172" t="s">
        <v>537</v>
      </c>
      <c r="B172" t="s">
        <v>538</v>
      </c>
      <c r="C172" t="s">
        <v>48</v>
      </c>
      <c r="D172" t="s">
        <v>509</v>
      </c>
      <c r="G172" t="s">
        <v>45</v>
      </c>
      <c r="J172" t="s">
        <v>52</v>
      </c>
      <c r="K172" t="s">
        <v>52</v>
      </c>
      <c r="L172" t="s">
        <v>52</v>
      </c>
      <c r="M172" t="s">
        <v>59</v>
      </c>
      <c r="P172" t="s">
        <v>514</v>
      </c>
      <c r="Q172" t="s">
        <v>539</v>
      </c>
      <c r="T172" t="s">
        <v>45</v>
      </c>
      <c r="W172" t="s">
        <v>45</v>
      </c>
      <c r="Y172" t="s">
        <v>45</v>
      </c>
      <c r="Z172" t="s">
        <v>45</v>
      </c>
      <c r="AC172" t="s">
        <v>45</v>
      </c>
      <c r="AJ172" t="s">
        <v>45</v>
      </c>
      <c r="AM172" t="s">
        <v>45</v>
      </c>
      <c r="AN172" t="s">
        <v>45</v>
      </c>
    </row>
    <row r="173" spans="1:40" x14ac:dyDescent="0.3">
      <c r="A173" t="s">
        <v>540</v>
      </c>
      <c r="B173" t="s">
        <v>541</v>
      </c>
      <c r="C173" t="s">
        <v>48</v>
      </c>
      <c r="D173" t="s">
        <v>509</v>
      </c>
      <c r="J173" t="s">
        <v>115</v>
      </c>
      <c r="K173" t="s">
        <v>115</v>
      </c>
      <c r="L173" t="s">
        <v>115</v>
      </c>
      <c r="P173" t="s">
        <v>56</v>
      </c>
      <c r="Q173" t="s">
        <v>52</v>
      </c>
      <c r="T173" t="s">
        <v>45</v>
      </c>
      <c r="W173" t="s">
        <v>45</v>
      </c>
      <c r="Y173" t="s">
        <v>45</v>
      </c>
      <c r="Z173" t="s">
        <v>45</v>
      </c>
      <c r="AC173" t="s">
        <v>45</v>
      </c>
      <c r="AF173" t="s">
        <v>45</v>
      </c>
      <c r="AG173" t="s">
        <v>45</v>
      </c>
      <c r="AH173" t="s">
        <v>45</v>
      </c>
      <c r="AJ173" t="s">
        <v>45</v>
      </c>
      <c r="AM173" t="s">
        <v>45</v>
      </c>
      <c r="AN173" t="s">
        <v>45</v>
      </c>
    </row>
    <row r="174" spans="1:40" x14ac:dyDescent="0.3">
      <c r="A174" t="s">
        <v>542</v>
      </c>
      <c r="B174" t="s">
        <v>543</v>
      </c>
      <c r="C174" t="s">
        <v>48</v>
      </c>
      <c r="D174" t="s">
        <v>509</v>
      </c>
      <c r="G174" t="s">
        <v>45</v>
      </c>
      <c r="J174" t="s">
        <v>59</v>
      </c>
      <c r="K174" t="s">
        <v>59</v>
      </c>
      <c r="L174" t="s">
        <v>59</v>
      </c>
      <c r="P174" t="s">
        <v>56</v>
      </c>
      <c r="Q174" t="s">
        <v>45</v>
      </c>
      <c r="T174" t="s">
        <v>45</v>
      </c>
      <c r="U174" t="s">
        <v>45</v>
      </c>
      <c r="W174" t="s">
        <v>45</v>
      </c>
      <c r="X174" t="s">
        <v>45</v>
      </c>
      <c r="Y174" t="s">
        <v>45</v>
      </c>
      <c r="Z174" t="s">
        <v>45</v>
      </c>
      <c r="AC174" t="s">
        <v>45</v>
      </c>
      <c r="AD174" t="s">
        <v>45</v>
      </c>
      <c r="AF174" t="s">
        <v>45</v>
      </c>
      <c r="AG174" t="s">
        <v>45</v>
      </c>
      <c r="AJ174" t="s">
        <v>45</v>
      </c>
      <c r="AK174" t="s">
        <v>45</v>
      </c>
      <c r="AM174" t="s">
        <v>45</v>
      </c>
      <c r="AN174" t="s">
        <v>45</v>
      </c>
    </row>
    <row r="175" spans="1:40" x14ac:dyDescent="0.3">
      <c r="A175" t="s">
        <v>544</v>
      </c>
      <c r="B175" t="s">
        <v>545</v>
      </c>
      <c r="C175" t="s">
        <v>48</v>
      </c>
      <c r="D175" t="s">
        <v>509</v>
      </c>
      <c r="G175" t="s">
        <v>45</v>
      </c>
      <c r="J175" t="s">
        <v>59</v>
      </c>
      <c r="K175" t="s">
        <v>59</v>
      </c>
      <c r="L175" t="s">
        <v>59</v>
      </c>
      <c r="M175" t="s">
        <v>59</v>
      </c>
      <c r="O175" t="s">
        <v>116</v>
      </c>
      <c r="P175" t="s">
        <v>116</v>
      </c>
      <c r="Q175" t="s">
        <v>514</v>
      </c>
      <c r="R175" t="s">
        <v>116</v>
      </c>
      <c r="S175" t="s">
        <v>152</v>
      </c>
      <c r="T175" t="s">
        <v>45</v>
      </c>
      <c r="V175" t="s">
        <v>45</v>
      </c>
      <c r="W175" t="s">
        <v>45</v>
      </c>
      <c r="Y175" t="s">
        <v>45</v>
      </c>
      <c r="Z175" t="s">
        <v>45</v>
      </c>
      <c r="AC175" t="s">
        <v>45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J175" t="s">
        <v>45</v>
      </c>
      <c r="AK175" t="s">
        <v>45</v>
      </c>
      <c r="AM175" t="s">
        <v>45</v>
      </c>
    </row>
    <row r="176" spans="1:40" x14ac:dyDescent="0.3">
      <c r="A176" t="s">
        <v>546</v>
      </c>
      <c r="B176" t="s">
        <v>547</v>
      </c>
      <c r="C176" t="s">
        <v>48</v>
      </c>
      <c r="D176" t="s">
        <v>509</v>
      </c>
      <c r="J176" t="s">
        <v>89</v>
      </c>
      <c r="K176" t="s">
        <v>89</v>
      </c>
      <c r="L176" t="s">
        <v>89</v>
      </c>
      <c r="O176" t="s">
        <v>123</v>
      </c>
      <c r="P176" t="s">
        <v>62</v>
      </c>
      <c r="R176" t="s">
        <v>123</v>
      </c>
      <c r="Z176" t="s">
        <v>45</v>
      </c>
    </row>
    <row r="177" spans="1:40" x14ac:dyDescent="0.3">
      <c r="A177" t="s">
        <v>548</v>
      </c>
      <c r="B177" t="s">
        <v>549</v>
      </c>
      <c r="C177" t="s">
        <v>48</v>
      </c>
      <c r="D177" t="s">
        <v>509</v>
      </c>
      <c r="G177" t="s">
        <v>378</v>
      </c>
      <c r="J177" t="s">
        <v>59</v>
      </c>
      <c r="K177" t="s">
        <v>45</v>
      </c>
      <c r="L177" t="s">
        <v>45</v>
      </c>
      <c r="M177" t="s">
        <v>59</v>
      </c>
      <c r="P177" t="s">
        <v>45</v>
      </c>
      <c r="Q177" t="s">
        <v>152</v>
      </c>
      <c r="T177" t="s">
        <v>45</v>
      </c>
      <c r="Y177" t="s">
        <v>45</v>
      </c>
      <c r="Z177" t="s">
        <v>45</v>
      </c>
      <c r="AC177" t="s">
        <v>45</v>
      </c>
      <c r="AF177" t="s">
        <v>45</v>
      </c>
      <c r="AN177" t="s">
        <v>45</v>
      </c>
    </row>
    <row r="178" spans="1:40" x14ac:dyDescent="0.3">
      <c r="A178" t="s">
        <v>550</v>
      </c>
      <c r="B178" t="s">
        <v>551</v>
      </c>
      <c r="C178" t="s">
        <v>80</v>
      </c>
      <c r="D178" t="s">
        <v>509</v>
      </c>
      <c r="G178" t="s">
        <v>241</v>
      </c>
      <c r="J178" t="s">
        <v>44</v>
      </c>
      <c r="K178" t="s">
        <v>44</v>
      </c>
      <c r="L178" t="s">
        <v>44</v>
      </c>
      <c r="M178" t="s">
        <v>378</v>
      </c>
      <c r="O178" t="s">
        <v>362</v>
      </c>
      <c r="P178" t="s">
        <v>45</v>
      </c>
      <c r="Q178" t="s">
        <v>45</v>
      </c>
      <c r="R178" t="s">
        <v>67</v>
      </c>
      <c r="V178" t="s">
        <v>45</v>
      </c>
      <c r="W178" t="s">
        <v>45</v>
      </c>
      <c r="X178" t="s">
        <v>45</v>
      </c>
      <c r="Y178" t="s">
        <v>45</v>
      </c>
      <c r="Z178" t="s">
        <v>45</v>
      </c>
      <c r="AB178" t="s">
        <v>45</v>
      </c>
      <c r="AC178" t="s">
        <v>45</v>
      </c>
      <c r="AD178" t="s">
        <v>45</v>
      </c>
      <c r="AE178" t="s">
        <v>45</v>
      </c>
      <c r="AF178" t="s">
        <v>45</v>
      </c>
      <c r="AH178" t="s">
        <v>45</v>
      </c>
      <c r="AI178" t="s">
        <v>45</v>
      </c>
      <c r="AJ178" t="s">
        <v>45</v>
      </c>
      <c r="AK178" t="s">
        <v>45</v>
      </c>
      <c r="AL178" t="s">
        <v>45</v>
      </c>
      <c r="AM178" t="s">
        <v>45</v>
      </c>
      <c r="AN178" t="s">
        <v>45</v>
      </c>
    </row>
    <row r="179" spans="1:40" x14ac:dyDescent="0.3">
      <c r="A179" t="s">
        <v>552</v>
      </c>
      <c r="B179" t="s">
        <v>553</v>
      </c>
      <c r="C179" t="s">
        <v>80</v>
      </c>
      <c r="D179" t="s">
        <v>509</v>
      </c>
      <c r="G179" t="s">
        <v>45</v>
      </c>
      <c r="J179" t="s">
        <v>53</v>
      </c>
      <c r="K179" t="s">
        <v>53</v>
      </c>
      <c r="L179" t="s">
        <v>53</v>
      </c>
      <c r="M179" t="s">
        <v>56</v>
      </c>
      <c r="O179" t="s">
        <v>67</v>
      </c>
      <c r="P179" t="s">
        <v>67</v>
      </c>
      <c r="Q179" t="s">
        <v>45</v>
      </c>
      <c r="R179" t="s">
        <v>76</v>
      </c>
      <c r="S179" t="s">
        <v>45</v>
      </c>
      <c r="Y179" t="s">
        <v>45</v>
      </c>
      <c r="Z179" t="s">
        <v>45</v>
      </c>
      <c r="AC179" t="s">
        <v>45</v>
      </c>
      <c r="AD179" t="s">
        <v>45</v>
      </c>
      <c r="AE179" t="s">
        <v>45</v>
      </c>
      <c r="AF179" t="s">
        <v>45</v>
      </c>
      <c r="AH179" t="s">
        <v>45</v>
      </c>
      <c r="AJ179" t="s">
        <v>45</v>
      </c>
      <c r="AK179" t="s">
        <v>45</v>
      </c>
      <c r="AN179" t="s">
        <v>45</v>
      </c>
    </row>
    <row r="180" spans="1:40" x14ac:dyDescent="0.3">
      <c r="A180" t="s">
        <v>554</v>
      </c>
      <c r="B180" t="s">
        <v>555</v>
      </c>
      <c r="C180" t="s">
        <v>80</v>
      </c>
      <c r="D180" t="s">
        <v>509</v>
      </c>
      <c r="J180" t="s">
        <v>52</v>
      </c>
      <c r="K180" t="s">
        <v>52</v>
      </c>
      <c r="L180" t="s">
        <v>52</v>
      </c>
      <c r="O180" t="s">
        <v>123</v>
      </c>
      <c r="P180" t="s">
        <v>123</v>
      </c>
      <c r="R180" t="s">
        <v>123</v>
      </c>
      <c r="S180" t="s">
        <v>45</v>
      </c>
      <c r="V180" t="s">
        <v>45</v>
      </c>
      <c r="Y180" t="s">
        <v>45</v>
      </c>
      <c r="AD180" t="s">
        <v>45</v>
      </c>
      <c r="AE180" t="s">
        <v>45</v>
      </c>
      <c r="AI180" t="s">
        <v>45</v>
      </c>
      <c r="AJ180" t="s">
        <v>45</v>
      </c>
    </row>
    <row r="181" spans="1:40" x14ac:dyDescent="0.3">
      <c r="A181" t="s">
        <v>556</v>
      </c>
      <c r="B181" t="s">
        <v>557</v>
      </c>
      <c r="C181" t="s">
        <v>80</v>
      </c>
      <c r="D181" t="s">
        <v>509</v>
      </c>
      <c r="J181" t="s">
        <v>115</v>
      </c>
      <c r="K181" t="s">
        <v>91</v>
      </c>
      <c r="L181" t="s">
        <v>91</v>
      </c>
      <c r="M181" t="s">
        <v>91</v>
      </c>
      <c r="O181" t="s">
        <v>228</v>
      </c>
      <c r="R181" t="s">
        <v>121</v>
      </c>
      <c r="S181" t="s">
        <v>45</v>
      </c>
      <c r="W181" t="s">
        <v>45</v>
      </c>
      <c r="X181" t="s">
        <v>45</v>
      </c>
      <c r="AD181" t="s">
        <v>45</v>
      </c>
      <c r="AE181" t="s">
        <v>45</v>
      </c>
      <c r="AH181" t="s">
        <v>45</v>
      </c>
      <c r="AI181" t="s">
        <v>45</v>
      </c>
      <c r="AJ181" t="s">
        <v>45</v>
      </c>
      <c r="AK181" t="s">
        <v>45</v>
      </c>
    </row>
    <row r="182" spans="1:40" x14ac:dyDescent="0.3">
      <c r="A182" t="s">
        <v>558</v>
      </c>
      <c r="B182" t="s">
        <v>559</v>
      </c>
      <c r="C182" t="s">
        <v>80</v>
      </c>
      <c r="D182" t="s">
        <v>509</v>
      </c>
      <c r="G182" t="s">
        <v>45</v>
      </c>
      <c r="I182" t="s">
        <v>45</v>
      </c>
      <c r="J182" t="s">
        <v>52</v>
      </c>
      <c r="K182" t="s">
        <v>52</v>
      </c>
      <c r="L182" t="s">
        <v>52</v>
      </c>
      <c r="M182" t="s">
        <v>112</v>
      </c>
      <c r="P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45</v>
      </c>
      <c r="W182" t="s">
        <v>45</v>
      </c>
      <c r="X182" t="s">
        <v>45</v>
      </c>
      <c r="Y182" t="s">
        <v>45</v>
      </c>
      <c r="Z182" t="s">
        <v>45</v>
      </c>
      <c r="AC182" t="s">
        <v>45</v>
      </c>
      <c r="AG182" t="s">
        <v>45</v>
      </c>
      <c r="AH182" t="s">
        <v>45</v>
      </c>
      <c r="AJ182" t="s">
        <v>45</v>
      </c>
      <c r="AK182" t="s">
        <v>45</v>
      </c>
      <c r="AM182" t="s">
        <v>45</v>
      </c>
      <c r="AN182" t="s">
        <v>45</v>
      </c>
    </row>
    <row r="183" spans="1:40" x14ac:dyDescent="0.3">
      <c r="A183" t="s">
        <v>560</v>
      </c>
      <c r="B183" t="s">
        <v>561</v>
      </c>
      <c r="C183" t="s">
        <v>80</v>
      </c>
      <c r="D183" t="s">
        <v>509</v>
      </c>
      <c r="J183" t="s">
        <v>115</v>
      </c>
      <c r="K183" t="s">
        <v>115</v>
      </c>
      <c r="L183" t="s">
        <v>115</v>
      </c>
      <c r="P183" t="s">
        <v>158</v>
      </c>
      <c r="Q183" t="s">
        <v>56</v>
      </c>
      <c r="R183" t="s">
        <v>127</v>
      </c>
      <c r="S183" t="s">
        <v>45</v>
      </c>
      <c r="W183" t="s">
        <v>45</v>
      </c>
      <c r="Y183" t="s">
        <v>45</v>
      </c>
      <c r="Z183" t="s">
        <v>45</v>
      </c>
      <c r="AC183" t="s">
        <v>45</v>
      </c>
      <c r="AF183" t="s">
        <v>45</v>
      </c>
      <c r="AG183" t="s">
        <v>45</v>
      </c>
      <c r="AH183" t="s">
        <v>45</v>
      </c>
      <c r="AJ183" t="s">
        <v>45</v>
      </c>
      <c r="AN183" t="s">
        <v>45</v>
      </c>
    </row>
    <row r="184" spans="1:40" x14ac:dyDescent="0.3">
      <c r="A184" t="s">
        <v>562</v>
      </c>
      <c r="B184" t="s">
        <v>563</v>
      </c>
      <c r="C184" t="s">
        <v>80</v>
      </c>
      <c r="D184" t="s">
        <v>509</v>
      </c>
      <c r="G184" t="s">
        <v>45</v>
      </c>
      <c r="I184" t="s">
        <v>45</v>
      </c>
      <c r="J184" t="s">
        <v>115</v>
      </c>
      <c r="K184" t="s">
        <v>115</v>
      </c>
      <c r="L184" t="s">
        <v>115</v>
      </c>
      <c r="M184" t="s">
        <v>115</v>
      </c>
      <c r="O184" t="s">
        <v>207</v>
      </c>
      <c r="P184" t="s">
        <v>207</v>
      </c>
      <c r="R184" t="s">
        <v>127</v>
      </c>
      <c r="S184" t="s">
        <v>45</v>
      </c>
      <c r="U184" t="s">
        <v>45</v>
      </c>
      <c r="W184" t="s">
        <v>45</v>
      </c>
      <c r="X184" t="s">
        <v>45</v>
      </c>
      <c r="Y184" t="s">
        <v>45</v>
      </c>
      <c r="Z184" t="s">
        <v>45</v>
      </c>
      <c r="AB184" t="s">
        <v>45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  <c r="AK184" t="s">
        <v>45</v>
      </c>
      <c r="AL184" t="s">
        <v>45</v>
      </c>
      <c r="AM184" t="s">
        <v>45</v>
      </c>
      <c r="AN184" t="s">
        <v>45</v>
      </c>
    </row>
    <row r="185" spans="1:40" x14ac:dyDescent="0.3">
      <c r="A185" t="s">
        <v>564</v>
      </c>
      <c r="B185" t="s">
        <v>565</v>
      </c>
      <c r="C185" t="s">
        <v>80</v>
      </c>
      <c r="D185" t="s">
        <v>509</v>
      </c>
      <c r="J185" t="s">
        <v>52</v>
      </c>
      <c r="K185" t="s">
        <v>52</v>
      </c>
      <c r="L185" t="s">
        <v>52</v>
      </c>
      <c r="O185" t="s">
        <v>117</v>
      </c>
      <c r="P185" t="s">
        <v>90</v>
      </c>
      <c r="U185" t="s">
        <v>45</v>
      </c>
      <c r="Y185" t="s">
        <v>45</v>
      </c>
      <c r="Z185" t="s">
        <v>45</v>
      </c>
      <c r="AG185" t="s">
        <v>45</v>
      </c>
      <c r="AH185" t="s">
        <v>45</v>
      </c>
      <c r="AJ185" t="s">
        <v>45</v>
      </c>
      <c r="AK185" t="s">
        <v>45</v>
      </c>
    </row>
    <row r="186" spans="1:40" x14ac:dyDescent="0.3">
      <c r="A186" t="s">
        <v>566</v>
      </c>
      <c r="B186" t="s">
        <v>567</v>
      </c>
      <c r="C186" t="s">
        <v>80</v>
      </c>
      <c r="D186" t="s">
        <v>509</v>
      </c>
      <c r="J186" t="s">
        <v>115</v>
      </c>
      <c r="K186" t="s">
        <v>115</v>
      </c>
      <c r="P186" t="s">
        <v>106</v>
      </c>
      <c r="R186" t="s">
        <v>45</v>
      </c>
      <c r="T186" t="s">
        <v>45</v>
      </c>
      <c r="W186" t="s">
        <v>45</v>
      </c>
      <c r="Y186" t="s">
        <v>45</v>
      </c>
      <c r="Z186" t="s">
        <v>45</v>
      </c>
      <c r="AG186" t="s">
        <v>45</v>
      </c>
      <c r="AN186" t="s">
        <v>45</v>
      </c>
    </row>
    <row r="187" spans="1:40" x14ac:dyDescent="0.3">
      <c r="A187" t="s">
        <v>568</v>
      </c>
      <c r="B187" t="s">
        <v>569</v>
      </c>
      <c r="C187" t="s">
        <v>80</v>
      </c>
      <c r="D187" t="s">
        <v>509</v>
      </c>
      <c r="G187" t="s">
        <v>52</v>
      </c>
      <c r="J187" t="s">
        <v>52</v>
      </c>
      <c r="K187" t="s">
        <v>52</v>
      </c>
      <c r="L187" t="s">
        <v>52</v>
      </c>
      <c r="O187" t="s">
        <v>117</v>
      </c>
      <c r="P187" t="s">
        <v>90</v>
      </c>
      <c r="T187" t="s">
        <v>45</v>
      </c>
      <c r="Y187" t="s">
        <v>45</v>
      </c>
      <c r="Z187" t="s">
        <v>45</v>
      </c>
      <c r="AB187" t="s">
        <v>45</v>
      </c>
      <c r="AF187" t="s">
        <v>45</v>
      </c>
      <c r="AH187" t="s">
        <v>45</v>
      </c>
      <c r="AJ187" t="s">
        <v>45</v>
      </c>
      <c r="AM187" t="s">
        <v>45</v>
      </c>
      <c r="AN187" t="s">
        <v>45</v>
      </c>
    </row>
    <row r="188" spans="1:40" x14ac:dyDescent="0.3">
      <c r="A188" t="s">
        <v>570</v>
      </c>
      <c r="B188" t="s">
        <v>571</v>
      </c>
      <c r="C188" t="s">
        <v>80</v>
      </c>
      <c r="D188" t="s">
        <v>509</v>
      </c>
      <c r="J188" t="s">
        <v>60</v>
      </c>
      <c r="K188" t="s">
        <v>60</v>
      </c>
      <c r="L188" t="s">
        <v>60</v>
      </c>
      <c r="M188" t="s">
        <v>60</v>
      </c>
      <c r="T188" t="s">
        <v>45</v>
      </c>
      <c r="U188" t="s">
        <v>45</v>
      </c>
      <c r="V188" t="s">
        <v>45</v>
      </c>
      <c r="W188" t="s">
        <v>45</v>
      </c>
      <c r="Y188" t="s">
        <v>45</v>
      </c>
      <c r="Z188" t="s">
        <v>45</v>
      </c>
      <c r="AH188" t="s">
        <v>45</v>
      </c>
    </row>
    <row r="189" spans="1:40" x14ac:dyDescent="0.3">
      <c r="A189" t="s">
        <v>572</v>
      </c>
      <c r="B189" t="s">
        <v>573</v>
      </c>
      <c r="C189" t="s">
        <v>80</v>
      </c>
      <c r="D189" t="s">
        <v>509</v>
      </c>
      <c r="I189" t="s">
        <v>45</v>
      </c>
      <c r="J189" t="s">
        <v>45</v>
      </c>
      <c r="K189" t="s">
        <v>45</v>
      </c>
      <c r="L189" t="s">
        <v>45</v>
      </c>
      <c r="M189" t="s">
        <v>45</v>
      </c>
      <c r="O189" t="s">
        <v>127</v>
      </c>
      <c r="P189" t="s">
        <v>111</v>
      </c>
      <c r="R189" t="s">
        <v>111</v>
      </c>
      <c r="S189" t="s">
        <v>45</v>
      </c>
      <c r="U189" t="s">
        <v>45</v>
      </c>
      <c r="W189" t="s">
        <v>45</v>
      </c>
      <c r="X189" t="s">
        <v>45</v>
      </c>
      <c r="Z189" t="s">
        <v>45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  <c r="AM189" t="s">
        <v>45</v>
      </c>
    </row>
    <row r="190" spans="1:40" x14ac:dyDescent="0.3">
      <c r="A190" t="s">
        <v>574</v>
      </c>
      <c r="B190" t="s">
        <v>575</v>
      </c>
      <c r="C190" t="s">
        <v>80</v>
      </c>
      <c r="D190" t="s">
        <v>509</v>
      </c>
      <c r="J190" t="s">
        <v>52</v>
      </c>
      <c r="K190" t="s">
        <v>52</v>
      </c>
      <c r="L190" t="s">
        <v>52</v>
      </c>
      <c r="M190" t="s">
        <v>52</v>
      </c>
      <c r="O190" t="s">
        <v>121</v>
      </c>
      <c r="P190" t="s">
        <v>90</v>
      </c>
      <c r="R190" t="s">
        <v>76</v>
      </c>
      <c r="S190" t="s">
        <v>45</v>
      </c>
      <c r="U190" t="s">
        <v>45</v>
      </c>
      <c r="V190" t="s">
        <v>45</v>
      </c>
      <c r="W190" t="s">
        <v>45</v>
      </c>
      <c r="X190" t="s">
        <v>45</v>
      </c>
      <c r="Y190" t="s">
        <v>45</v>
      </c>
      <c r="Z190" t="s">
        <v>45</v>
      </c>
      <c r="AC190" t="s">
        <v>45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  <c r="AK190" t="s">
        <v>45</v>
      </c>
      <c r="AM190" t="s">
        <v>45</v>
      </c>
      <c r="AN190" t="s">
        <v>45</v>
      </c>
    </row>
    <row r="191" spans="1:40" x14ac:dyDescent="0.3">
      <c r="A191" t="s">
        <v>576</v>
      </c>
      <c r="B191" t="s">
        <v>577</v>
      </c>
      <c r="C191" t="s">
        <v>80</v>
      </c>
      <c r="D191" t="s">
        <v>509</v>
      </c>
      <c r="J191" t="s">
        <v>241</v>
      </c>
      <c r="K191" t="s">
        <v>241</v>
      </c>
      <c r="L191" t="s">
        <v>241</v>
      </c>
      <c r="R191" t="s">
        <v>76</v>
      </c>
      <c r="W191" t="s">
        <v>45</v>
      </c>
      <c r="AB191" t="s">
        <v>45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</row>
    <row r="192" spans="1:40" x14ac:dyDescent="0.3">
      <c r="A192" t="s">
        <v>578</v>
      </c>
      <c r="B192" t="s">
        <v>579</v>
      </c>
      <c r="C192" t="s">
        <v>80</v>
      </c>
      <c r="D192" t="s">
        <v>509</v>
      </c>
      <c r="J192" t="s">
        <v>53</v>
      </c>
      <c r="K192" t="s">
        <v>53</v>
      </c>
      <c r="L192" t="s">
        <v>53</v>
      </c>
      <c r="M192" t="s">
        <v>53</v>
      </c>
      <c r="O192" t="s">
        <v>111</v>
      </c>
      <c r="P192" t="s">
        <v>111</v>
      </c>
      <c r="R192" t="s">
        <v>76</v>
      </c>
      <c r="S192" t="s">
        <v>45</v>
      </c>
      <c r="W192" t="s">
        <v>45</v>
      </c>
      <c r="X192" t="s">
        <v>45</v>
      </c>
      <c r="Y192" t="s">
        <v>45</v>
      </c>
      <c r="Z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J192" t="s">
        <v>45</v>
      </c>
      <c r="AK192" t="s">
        <v>45</v>
      </c>
    </row>
    <row r="193" spans="1:40" x14ac:dyDescent="0.3">
      <c r="A193" t="s">
        <v>580</v>
      </c>
      <c r="B193" t="s">
        <v>581</v>
      </c>
      <c r="C193" t="s">
        <v>126</v>
      </c>
      <c r="D193" t="s">
        <v>509</v>
      </c>
      <c r="J193" t="s">
        <v>582</v>
      </c>
      <c r="K193" t="s">
        <v>582</v>
      </c>
      <c r="L193" t="s">
        <v>582</v>
      </c>
      <c r="O193" t="s">
        <v>127</v>
      </c>
      <c r="P193" t="s">
        <v>313</v>
      </c>
      <c r="Y193" t="s">
        <v>45</v>
      </c>
      <c r="AN193" t="s">
        <v>45</v>
      </c>
    </row>
    <row r="194" spans="1:40" x14ac:dyDescent="0.3">
      <c r="A194" t="s">
        <v>583</v>
      </c>
      <c r="B194" t="s">
        <v>584</v>
      </c>
      <c r="C194" t="s">
        <v>126</v>
      </c>
      <c r="D194" t="s">
        <v>509</v>
      </c>
      <c r="G194" t="s">
        <v>585</v>
      </c>
      <c r="J194" t="s">
        <v>52</v>
      </c>
      <c r="K194" t="s">
        <v>52</v>
      </c>
      <c r="L194" t="s">
        <v>52</v>
      </c>
      <c r="O194" t="s">
        <v>123</v>
      </c>
      <c r="P194" t="s">
        <v>123</v>
      </c>
      <c r="Y194" t="s">
        <v>45</v>
      </c>
      <c r="Z194" t="s">
        <v>45</v>
      </c>
      <c r="AC194" t="s">
        <v>45</v>
      </c>
      <c r="AK194" t="s">
        <v>45</v>
      </c>
      <c r="AM194" t="s">
        <v>45</v>
      </c>
      <c r="AN194" t="s">
        <v>45</v>
      </c>
    </row>
    <row r="195" spans="1:40" x14ac:dyDescent="0.3">
      <c r="A195" t="s">
        <v>586</v>
      </c>
      <c r="B195" t="s">
        <v>587</v>
      </c>
      <c r="C195" t="s">
        <v>80</v>
      </c>
      <c r="D195" t="s">
        <v>588</v>
      </c>
      <c r="E195" t="s">
        <v>45</v>
      </c>
      <c r="G195" t="s">
        <v>45</v>
      </c>
      <c r="J195" t="s">
        <v>91</v>
      </c>
      <c r="K195" t="s">
        <v>91</v>
      </c>
      <c r="L195" t="s">
        <v>91</v>
      </c>
      <c r="M195" t="s">
        <v>91</v>
      </c>
      <c r="O195" t="s">
        <v>45</v>
      </c>
      <c r="P195" t="s">
        <v>91</v>
      </c>
      <c r="Y195" t="s">
        <v>45</v>
      </c>
      <c r="Z195" t="s">
        <v>45</v>
      </c>
      <c r="AC195" t="s">
        <v>45</v>
      </c>
      <c r="AD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  <c r="AK195" t="s">
        <v>45</v>
      </c>
      <c r="AL195" t="s">
        <v>45</v>
      </c>
      <c r="AN195" t="s">
        <v>45</v>
      </c>
    </row>
    <row r="196" spans="1:40" x14ac:dyDescent="0.3">
      <c r="A196" t="s">
        <v>589</v>
      </c>
      <c r="B196" t="s">
        <v>590</v>
      </c>
      <c r="C196" t="s">
        <v>198</v>
      </c>
      <c r="D196" t="s">
        <v>591</v>
      </c>
      <c r="F196" t="s">
        <v>90</v>
      </c>
      <c r="G196" t="s">
        <v>45</v>
      </c>
      <c r="O196" t="s">
        <v>592</v>
      </c>
      <c r="P196" t="s">
        <v>593</v>
      </c>
      <c r="R196" t="s">
        <v>594</v>
      </c>
      <c r="S196" t="s">
        <v>45</v>
      </c>
      <c r="V196" t="s">
        <v>45</v>
      </c>
      <c r="W196" t="s">
        <v>53</v>
      </c>
      <c r="X196" t="s">
        <v>45</v>
      </c>
      <c r="Y196" t="s">
        <v>45</v>
      </c>
      <c r="Z196" t="s">
        <v>45</v>
      </c>
      <c r="AA196" t="s">
        <v>45</v>
      </c>
      <c r="AB196" t="s">
        <v>45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  <c r="AL196" t="s">
        <v>45</v>
      </c>
    </row>
    <row r="197" spans="1:40" x14ac:dyDescent="0.3">
      <c r="A197" t="s">
        <v>595</v>
      </c>
      <c r="B197" t="s">
        <v>596</v>
      </c>
      <c r="C197" t="s">
        <v>48</v>
      </c>
      <c r="D197" t="s">
        <v>597</v>
      </c>
      <c r="J197" t="s">
        <v>241</v>
      </c>
      <c r="K197" t="s">
        <v>241</v>
      </c>
      <c r="L197" t="s">
        <v>241</v>
      </c>
      <c r="P197" t="s">
        <v>152</v>
      </c>
      <c r="Q197" t="s">
        <v>152</v>
      </c>
      <c r="T197" t="s">
        <v>45</v>
      </c>
      <c r="Z197" t="s">
        <v>45</v>
      </c>
      <c r="AC197" t="s">
        <v>45</v>
      </c>
      <c r="AN197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E1AD-2C00-4E4C-85A4-C60C294EC3D8}">
  <dimension ref="A1:P197"/>
  <sheetViews>
    <sheetView topLeftCell="B1" workbookViewId="0">
      <selection activeCell="D11" sqref="D10:D11"/>
    </sheetView>
  </sheetViews>
  <sheetFormatPr baseColWidth="10" defaultRowHeight="14.4" x14ac:dyDescent="0.3"/>
  <cols>
    <col min="1" max="1" width="9" bestFit="1" customWidth="1"/>
    <col min="2" max="2" width="29.6640625" customWidth="1"/>
    <col min="3" max="3" width="11" bestFit="1" customWidth="1"/>
    <col min="4" max="4" width="39.6640625" customWidth="1"/>
    <col min="5" max="5" width="13.5546875" bestFit="1" customWidth="1"/>
    <col min="6" max="6" width="33.5546875" bestFit="1" customWidth="1"/>
    <col min="7" max="7" width="35.88671875" bestFit="1" customWidth="1"/>
    <col min="8" max="8" width="11.33203125" bestFit="1" customWidth="1"/>
    <col min="9" max="9" width="21.6640625" bestFit="1" customWidth="1"/>
    <col min="12" max="12" width="19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6" x14ac:dyDescent="0.3">
      <c r="A2" t="s">
        <v>40</v>
      </c>
      <c r="B2" t="s">
        <v>41</v>
      </c>
      <c r="C2" t="s">
        <v>42</v>
      </c>
      <c r="D2" t="s">
        <v>43</v>
      </c>
      <c r="L2" t="e" cm="1" vm="1">
        <f t="array" aca="1" ref="L2" ca="1">COUNTIF($E$1:$I$197,(LEN($E$2:$I$197)-LEN(SUBSTITUTE($E$2:$I$197,"Ene","")))/LEN("Ene"))</f>
        <v>#VALUE!</v>
      </c>
    </row>
    <row r="3" spans="1:16" x14ac:dyDescent="0.3">
      <c r="A3" t="s">
        <v>46</v>
      </c>
      <c r="B3" t="s">
        <v>47</v>
      </c>
      <c r="C3" t="s">
        <v>48</v>
      </c>
      <c r="D3" t="s">
        <v>43</v>
      </c>
      <c r="F3" t="s">
        <v>49</v>
      </c>
      <c r="G3" t="s">
        <v>50</v>
      </c>
    </row>
    <row r="4" spans="1:16" x14ac:dyDescent="0.3">
      <c r="A4" t="s">
        <v>54</v>
      </c>
      <c r="B4" t="s">
        <v>55</v>
      </c>
      <c r="C4" t="s">
        <v>48</v>
      </c>
      <c r="D4" t="s">
        <v>43</v>
      </c>
      <c r="G4" t="s">
        <v>56</v>
      </c>
      <c r="L4" t="s">
        <v>4</v>
      </c>
      <c r="M4" t="s">
        <v>5</v>
      </c>
      <c r="N4" t="s">
        <v>6</v>
      </c>
      <c r="O4" t="s">
        <v>7</v>
      </c>
      <c r="P4" t="s">
        <v>8</v>
      </c>
    </row>
    <row r="5" spans="1:16" x14ac:dyDescent="0.3">
      <c r="A5" t="s">
        <v>64</v>
      </c>
      <c r="B5" t="s">
        <v>65</v>
      </c>
      <c r="C5" t="s">
        <v>48</v>
      </c>
      <c r="D5" t="s">
        <v>43</v>
      </c>
      <c r="E5" t="s">
        <v>61</v>
      </c>
      <c r="G5" t="s">
        <v>66</v>
      </c>
      <c r="H5" t="s">
        <v>45</v>
      </c>
      <c r="K5" t="s">
        <v>167</v>
      </c>
      <c r="L5" cm="1">
        <f t="array" ref="L5">SUMPRODUCT((LEN(E1:E196)-LEN(SUBSTITUTE(E1:E196,"Todo el año","")))/LEN("Todo el año"))+SUMPRODUCT((LEN(E1:E196)-LEN(SUBSTITUTE(E1:E196,"Ene","")))/LEN("Ene"))</f>
        <v>38</v>
      </c>
      <c r="M5" cm="1">
        <f t="array" ref="M5">SUMPRODUCT((LEN(F1:F196)-LEN(SUBSTITUTE(F1:F196,"Todo el año","")))/LEN("Todo el año"))+SUMPRODUCT((LEN(F1:F196)-LEN(SUBSTITUTE(F1:F196,"Ene","")))/LEN("Ene"))</f>
        <v>9</v>
      </c>
      <c r="N5" cm="1">
        <f t="array" ref="N5">SUMPRODUCT((LEN(G1:G196)-LEN(SUBSTITUTE(G1:G196,"Todo el año","")))/LEN("Todo el año"))+SUMPRODUCT((LEN(G1:G196)-LEN(SUBSTITUTE(G1:G196,"Ene","")))/LEN("Ene"))</f>
        <v>86</v>
      </c>
      <c r="O5" cm="1">
        <f t="array" ref="O5">SUMPRODUCT((LEN(H1:H196)-LEN(SUBSTITUTE(H1:H196,"Todo el año","")))/LEN("Todo el año"))+SUMPRODUCT((LEN(H1:H196)-LEN(SUBSTITUTE(H1:H196,"Ene","")))/LEN("Ene"))</f>
        <v>9</v>
      </c>
      <c r="P5" cm="1">
        <f t="array" ref="P5">SUMPRODUCT((LEN(I1:I196)-LEN(SUBSTITUTE(I1:I196,"Todo el año","")))/LEN("Todo el año"))+SUMPRODUCT((LEN(I1:I196)-LEN(SUBSTITUTE(I1:I196,"Ene","")))/LEN("Ene"))</f>
        <v>12</v>
      </c>
    </row>
    <row r="6" spans="1:16" x14ac:dyDescent="0.3">
      <c r="A6" t="s">
        <v>69</v>
      </c>
      <c r="B6" t="s">
        <v>70</v>
      </c>
      <c r="C6" t="s">
        <v>48</v>
      </c>
      <c r="D6" t="s">
        <v>43</v>
      </c>
      <c r="K6" t="s">
        <v>201</v>
      </c>
      <c r="L6" cm="1">
        <f t="array" ref="L6">SUMPRODUCT((LEN(E2:E197)-LEN(SUBSTITUTE(E2:E197,"Todo el año","")))/LEN("Todo el año"))+SUMPRODUCT((LEN(E2:E197)-LEN(SUBSTITUTE(E2:E197,"Feb","")))/LEN("Feb"))</f>
        <v>38</v>
      </c>
      <c r="M6" cm="1">
        <f t="array" ref="M6">SUMPRODUCT((LEN(F2:F197)-LEN(SUBSTITUTE(F2:F197,"Todo el año","")))/LEN("Todo el año"))+SUMPRODUCT((LEN(F2:F197)-LEN(SUBSTITUTE(F2:F197,"Feb","")))/LEN("Feb"))</f>
        <v>9</v>
      </c>
      <c r="N6" cm="1">
        <f t="array" ref="N6">SUMPRODUCT((LEN(G2:G197)-LEN(SUBSTITUTE(G2:G197,"Todo el año","")))/LEN("Todo el año"))+SUMPRODUCT((LEN(G2:G197)-LEN(SUBSTITUTE(G2:G197,"Feb","")))/LEN("Feb"))</f>
        <v>88</v>
      </c>
      <c r="O6" cm="1">
        <f t="array" ref="O6">SUMPRODUCT((LEN(H2:H197)-LEN(SUBSTITUTE(H2:H197,"Todo el año","")))/LEN("Todo el año"))+SUMPRODUCT((LEN(H2:H197)-LEN(SUBSTITUTE(H2:H197,"Feb","")))/LEN("Feb"))</f>
        <v>9</v>
      </c>
      <c r="P6" cm="1">
        <f t="array" ref="P6">SUMPRODUCT((LEN(I2:I197)-LEN(SUBSTITUTE(I2:I197,"Todo el año","")))/LEN("Todo el año"))+SUMPRODUCT((LEN(I2:I197)-LEN(SUBSTITUTE(I2:I197,"Feb","")))/LEN("Feb"))</f>
        <v>12</v>
      </c>
    </row>
    <row r="7" spans="1:16" x14ac:dyDescent="0.3">
      <c r="A7" t="s">
        <v>74</v>
      </c>
      <c r="B7" t="s">
        <v>75</v>
      </c>
      <c r="C7" t="s">
        <v>48</v>
      </c>
      <c r="D7" t="s">
        <v>43</v>
      </c>
      <c r="E7" t="s">
        <v>45</v>
      </c>
      <c r="G7" t="s">
        <v>45</v>
      </c>
      <c r="K7" t="s">
        <v>178</v>
      </c>
      <c r="L7" cm="1">
        <f t="array" ref="L7">SUMPRODUCT((LEN(E3:E198)-LEN(SUBSTITUTE(E3:E198,"Todo el año","")))/LEN("Todo el año"))+SUMPRODUCT((LEN(E3:E198)-LEN(SUBSTITUTE(E3:E198,"Mar","")))/LEN("Mar"))</f>
        <v>38</v>
      </c>
      <c r="M7" cm="1">
        <f t="array" ref="M7">SUMPRODUCT((LEN(F3:F198)-LEN(SUBSTITUTE(F3:F198,"Todo el año","")))/LEN("Todo el año"))+SUMPRODUCT((LEN(F3:F198)-LEN(SUBSTITUTE(F3:F198,"Mar","")))/LEN("Mar"))</f>
        <v>8</v>
      </c>
      <c r="N7" cm="1">
        <f t="array" ref="N7">SUMPRODUCT((LEN(G3:G198)-LEN(SUBSTITUTE(G3:G198,"Todo el año","")))/LEN("Todo el año"))+SUMPRODUCT((LEN(G3:G198)-LEN(SUBSTITUTE(G3:G198,"Mar","")))/LEN("Mar"))</f>
        <v>92</v>
      </c>
      <c r="O7" cm="1">
        <f t="array" ref="O7">SUMPRODUCT((LEN(H3:H198)-LEN(SUBSTITUTE(H3:H198,"Todo el año","")))/LEN("Todo el año"))+SUMPRODUCT((LEN(H3:H198)-LEN(SUBSTITUTE(H3:H198,"Mar","")))/LEN("Mar"))</f>
        <v>9</v>
      </c>
      <c r="P7" cm="1">
        <f t="array" ref="P7">SUMPRODUCT((LEN(I3:I198)-LEN(SUBSTITUTE(I3:I198,"Todo el año","")))/LEN("Todo el año"))+SUMPRODUCT((LEN(I3:I198)-LEN(SUBSTITUTE(I3:I198,"Mar","")))/LEN("Mar"))</f>
        <v>12</v>
      </c>
    </row>
    <row r="8" spans="1:16" x14ac:dyDescent="0.3">
      <c r="A8" t="s">
        <v>78</v>
      </c>
      <c r="B8" t="s">
        <v>79</v>
      </c>
      <c r="C8" t="s">
        <v>80</v>
      </c>
      <c r="D8" t="s">
        <v>43</v>
      </c>
      <c r="E8" t="s">
        <v>45</v>
      </c>
      <c r="F8" t="s">
        <v>44</v>
      </c>
      <c r="G8" t="s">
        <v>45</v>
      </c>
      <c r="K8" t="s">
        <v>61</v>
      </c>
      <c r="L8" cm="1">
        <f t="array" ref="L8">SUMPRODUCT((LEN(E2:E199)-LEN(SUBSTITUTE(E2:E199,"Todo el año","")))/LEN("Todo el año"))+SUMPRODUCT((LEN(E2:E199)-LEN(SUBSTITUTE(E2:E199,"Abr","")))/LEN("Abr"))</f>
        <v>39</v>
      </c>
      <c r="M8" cm="1">
        <f t="array" ref="M8">SUMPRODUCT((LEN(F2:F199)-LEN(SUBSTITUTE(F2:F199,"Todo el año","")))/LEN("Todo el año"))+SUMPRODUCT((LEN(F2:F199)-LEN(SUBSTITUTE(F2:F199,"Abr","")))/LEN("Abr"))</f>
        <v>8</v>
      </c>
      <c r="N8" cm="1">
        <f t="array" ref="N8">SUMPRODUCT((LEN(G2:G199)-LEN(SUBSTITUTE(G2:G199,"Todo el año","")))/LEN("Todo el año"))+SUMPRODUCT((LEN(G2:G199)-LEN(SUBSTITUTE(G2:G199,"Abr","")))/LEN("Abr"))</f>
        <v>91</v>
      </c>
      <c r="O8" cm="1">
        <f t="array" ref="O8">SUMPRODUCT((LEN(H2:H199)-LEN(SUBSTITUTE(H2:H199,"Todo el año","")))/LEN("Todo el año"))+SUMPRODUCT((LEN(H2:H199)-LEN(SUBSTITUTE(H2:H199,"Abr","")))/LEN("Abr"))</f>
        <v>9</v>
      </c>
      <c r="P8" cm="1">
        <f t="array" ref="P8">SUMPRODUCT((LEN(I2:I199)-LEN(SUBSTITUTE(I2:I199,"Todo el año","")))/LEN("Todo el año"))+SUMPRODUCT((LEN(I2:I199)-LEN(SUBSTITUTE(I2:I199,"Abr","")))/LEN("Abr"))</f>
        <v>12</v>
      </c>
    </row>
    <row r="9" spans="1:16" x14ac:dyDescent="0.3">
      <c r="A9" t="s">
        <v>82</v>
      </c>
      <c r="B9" t="s">
        <v>83</v>
      </c>
      <c r="C9" t="s">
        <v>80</v>
      </c>
      <c r="D9" t="s">
        <v>43</v>
      </c>
      <c r="E9" t="s">
        <v>45</v>
      </c>
      <c r="F9" t="s">
        <v>84</v>
      </c>
      <c r="G9" t="s">
        <v>45</v>
      </c>
      <c r="K9" t="s">
        <v>598</v>
      </c>
      <c r="L9" cm="1">
        <f t="array" ref="L9">SUMPRODUCT((LEN(E2:E200)-LEN(SUBSTITUTE(E2:E200,"Todo el año","")))/LEN("Todo el año"))+SUMPRODUCT((LEN(E2:E200)-LEN(SUBSTITUTE(E2:E200,"May","")))/LEN("May"))</f>
        <v>38</v>
      </c>
      <c r="M9" cm="1">
        <f t="array" ref="M9">SUMPRODUCT((LEN(F2:F200)-LEN(SUBSTITUTE(F2:F200,"Todo el año","")))/LEN("Todo el año"))+SUMPRODUCT((LEN(F2:F200)-LEN(SUBSTITUTE(F2:F200,"May","")))/LEN("May"))</f>
        <v>8</v>
      </c>
      <c r="N9" cm="1">
        <f t="array" ref="N9">SUMPRODUCT((LEN(G2:G200)-LEN(SUBSTITUTE(G2:G200,"Todo el año","")))/LEN("Todo el año"))+SUMPRODUCT((LEN(G2:G200)-LEN(SUBSTITUTE(G2:G200,"May","")))/LEN("May"))</f>
        <v>95</v>
      </c>
      <c r="O9" cm="1">
        <f t="array" ref="O9">SUMPRODUCT((LEN(H2:H200)-LEN(SUBSTITUTE(H2:H200,"Todo el año","")))/LEN("Todo el año"))+SUMPRODUCT((LEN(H2:H200)-LEN(SUBSTITUTE(H2:H200,"May","")))/LEN("May"))</f>
        <v>9</v>
      </c>
      <c r="P9" cm="1">
        <f t="array" ref="P9">SUMPRODUCT((LEN(I2:I200)-LEN(SUBSTITUTE(I2:I200,"Todo el año","")))/LEN("Todo el año"))+SUMPRODUCT((LEN(I2:I200)-LEN(SUBSTITUTE(I2:I200,"May","")))/LEN("May"))</f>
        <v>13</v>
      </c>
    </row>
    <row r="10" spans="1:16" x14ac:dyDescent="0.3">
      <c r="A10" t="s">
        <v>87</v>
      </c>
      <c r="B10" t="s">
        <v>88</v>
      </c>
      <c r="C10" t="s">
        <v>80</v>
      </c>
      <c r="D10" t="s">
        <v>43</v>
      </c>
      <c r="F10" t="s">
        <v>44</v>
      </c>
      <c r="G10" t="s">
        <v>45</v>
      </c>
      <c r="K10" t="s">
        <v>159</v>
      </c>
      <c r="L10" cm="1">
        <f t="array" ref="L10">SUMPRODUCT((LEN(E2:E197)-LEN(SUBSTITUTE(E2:E197,"Todo el año","")))/LEN("Todo el año"))+SUMPRODUCT((LEN(E2:E197)-LEN(SUBSTITUTE(E2:E197,"Jun","")))/LEN("Jun"))</f>
        <v>38</v>
      </c>
      <c r="M10" cm="1">
        <f t="array" ref="M10">SUMPRODUCT((LEN(F2:F197)-LEN(SUBSTITUTE(F2:F197,"Todo el año","")))/LEN("Todo el año"))+SUMPRODUCT((LEN(F2:F197)-LEN(SUBSTITUTE(F2:F197,"Jun","")))/LEN("Jun"))</f>
        <v>22</v>
      </c>
      <c r="N10" cm="1">
        <f t="array" ref="N10">SUMPRODUCT((LEN(G2:G197)-LEN(SUBSTITUTE(G2:G197,"Todo el año","")))/LEN("Todo el año"))+SUMPRODUCT((LEN(G2:G197)-LEN(SUBSTITUTE(G2:G197,"Jun","")))/LEN("Jun"))</f>
        <v>103</v>
      </c>
      <c r="O10" cm="1">
        <f t="array" ref="O10">SUMPRODUCT((LEN(H2:H197)-LEN(SUBSTITUTE(H2:H197,"Todo el año","")))/LEN("Todo el año"))+SUMPRODUCT((LEN(H2:H197)-LEN(SUBSTITUTE(H2:H197,"Jun","")))/LEN("Jun"))</f>
        <v>9</v>
      </c>
      <c r="P10" cm="1">
        <f t="array" ref="P10">SUMPRODUCT((LEN(I2:I197)-LEN(SUBSTITUTE(I2:I197,"Todo el año","")))/LEN("Todo el año"))+SUMPRODUCT((LEN(I2:I197)-LEN(SUBSTITUTE(I2:I197,"Jun","")))/LEN("Jun"))</f>
        <v>16</v>
      </c>
    </row>
    <row r="11" spans="1:16" x14ac:dyDescent="0.3">
      <c r="A11" t="s">
        <v>93</v>
      </c>
      <c r="B11" t="s">
        <v>94</v>
      </c>
      <c r="C11" t="s">
        <v>42</v>
      </c>
      <c r="D11" t="s">
        <v>95</v>
      </c>
      <c r="E11" t="s">
        <v>45</v>
      </c>
      <c r="F11" t="s">
        <v>96</v>
      </c>
      <c r="G11" t="s">
        <v>45</v>
      </c>
      <c r="K11" t="s">
        <v>173</v>
      </c>
      <c r="L11" cm="1">
        <f t="array" ref="L11">SUMPRODUCT((LEN(E2:E197)-LEN(SUBSTITUTE(E2:E197,"Todo el año","")))/LEN("Todo el año"))+SUMPRODUCT((LEN(E2:E197)-LEN(SUBSTITUTE(E2:E197,"Jul","")))/LEN("Jul"))</f>
        <v>39</v>
      </c>
      <c r="M11" cm="1">
        <f t="array" ref="M11">SUMPRODUCT((LEN(F2:F197)-LEN(SUBSTITUTE(F2:F197,"Todo el año","")))/LEN("Todo el año"))+SUMPRODUCT((LEN(F2:F197)-LEN(SUBSTITUTE(F2:F197,"Jul","")))/LEN("Jul"))</f>
        <v>44</v>
      </c>
      <c r="N11" cm="1">
        <f t="array" ref="N11">SUMPRODUCT((LEN(G2:G197)-LEN(SUBSTITUTE(G2:G197,"Todo el año","")))/LEN("Todo el año"))+SUMPRODUCT((LEN(G2:G197)-LEN(SUBSTITUTE(G2:G197,"Jul","")))/LEN("Jul"))</f>
        <v>111</v>
      </c>
      <c r="O11" cm="1">
        <f t="array" ref="O11">SUMPRODUCT((LEN(H2:H197)-LEN(SUBSTITUTE(H2:H197,"Todo el año","")))/LEN("Todo el año"))+SUMPRODUCT((LEN(H2:H197)-LEN(SUBSTITUTE(H2:H197,"Jul","")))/LEN("Jul"))</f>
        <v>9</v>
      </c>
      <c r="P11" cm="1">
        <f t="array" ref="P11">SUMPRODUCT((LEN(I2:I197)-LEN(SUBSTITUTE(I2:I197,"Todo el año","")))/LEN("Todo el año"))+SUMPRODUCT((LEN(I2:I197)-LEN(SUBSTITUTE(I2:I197,"Jul","")))/LEN("Jul"))</f>
        <v>18</v>
      </c>
    </row>
    <row r="12" spans="1:16" x14ac:dyDescent="0.3">
      <c r="A12" t="s">
        <v>98</v>
      </c>
      <c r="B12" t="s">
        <v>99</v>
      </c>
      <c r="C12" t="s">
        <v>42</v>
      </c>
      <c r="D12" t="s">
        <v>95</v>
      </c>
      <c r="G12" t="s">
        <v>77</v>
      </c>
      <c r="K12" t="s">
        <v>73</v>
      </c>
      <c r="L12" cm="1">
        <f t="array" ref="L12">SUMPRODUCT((LEN(E8:E203)-LEN(SUBSTITUTE(E8:E203,"Todo el año","")))/LEN("Todo el año"))+SUMPRODUCT((LEN(E8:E203)-LEN(SUBSTITUTE(E8:E203,"Ago","")))/LEN("Ago"))</f>
        <v>39</v>
      </c>
      <c r="M12" cm="1">
        <f t="array" ref="M12">SUMPRODUCT((LEN(F8:F203)-LEN(SUBSTITUTE(F8:F203,"Todo el año","")))/LEN("Todo el año"))+SUMPRODUCT((LEN(F8:F203)-LEN(SUBSTITUTE(F8:F203,"Ago","")))/LEN("Ago"))</f>
        <v>50</v>
      </c>
      <c r="N12" cm="1">
        <f t="array" ref="N12">SUMPRODUCT((LEN(G8:G203)-LEN(SUBSTITUTE(G8:G203,"Todo el año","")))/LEN("Todo el año"))+SUMPRODUCT((LEN(G8:G203)-LEN(SUBSTITUTE(G8:G203,"Ago","")))/LEN("Ago"))</f>
        <v>111</v>
      </c>
      <c r="O12" cm="1">
        <f t="array" ref="O12">SUMPRODUCT((LEN(H8:H203)-LEN(SUBSTITUTE(H8:H203,"Todo el año","")))/LEN("Todo el año"))+SUMPRODUCT((LEN(H8:H203)-LEN(SUBSTITUTE(H8:H203,"Ago","")))/LEN("Ago"))</f>
        <v>8</v>
      </c>
      <c r="P12" cm="1">
        <f t="array" ref="P12">SUMPRODUCT((LEN(I8:I203)-LEN(SUBSTITUTE(I8:I203,"Todo el año","")))/LEN("Todo el año"))+SUMPRODUCT((LEN(I8:I203)-LEN(SUBSTITUTE(I8:I203,"Ago","")))/LEN("Ago"))</f>
        <v>17</v>
      </c>
    </row>
    <row r="13" spans="1:16" x14ac:dyDescent="0.3">
      <c r="A13" t="s">
        <v>100</v>
      </c>
      <c r="B13" t="s">
        <v>101</v>
      </c>
      <c r="C13" t="s">
        <v>42</v>
      </c>
      <c r="D13" t="s">
        <v>95</v>
      </c>
      <c r="E13" t="s">
        <v>45</v>
      </c>
      <c r="K13" t="s">
        <v>71</v>
      </c>
      <c r="L13" cm="1">
        <f t="array" ref="L13">SUMPRODUCT((LEN(E2:E197)-LEN(SUBSTITUTE(E2:E197,"Todo el año","")))/LEN("Todo el año"))+SUMPRODUCT((LEN(E2:E197)-LEN(SUBSTITUTE(E2:E197,"Sept","")))/LEN("Sept"))</f>
        <v>49</v>
      </c>
      <c r="M13" cm="1">
        <f t="array" ref="M13">SUMPRODUCT((LEN(F2:F197)-LEN(SUBSTITUTE(F2:F197,"Todo el año","")))/LEN("Todo el año"))+SUMPRODUCT((LEN(F2:F197)-LEN(SUBSTITUTE(F2:F197,"Sept","")))/LEN("Sept"))</f>
        <v>54</v>
      </c>
      <c r="N13" cm="1">
        <f t="array" ref="N13">SUMPRODUCT((LEN(G2:G197)-LEN(SUBSTITUTE(G2:G197,"Todo el año","")))/LEN("Todo el año"))+SUMPRODUCT((LEN(G2:G197)-LEN(SUBSTITUTE(G2:G197,"Sept","")))/LEN("Sept"))</f>
        <v>114</v>
      </c>
      <c r="O13" cm="1">
        <f t="array" ref="O13">SUMPRODUCT((LEN(H2:H197)-LEN(SUBSTITUTE(H2:H197,"Todo el año","")))/LEN("Todo el año"))+SUMPRODUCT((LEN(H2:H197)-LEN(SUBSTITUTE(H2:H197,"Sept","")))/LEN("Sept"))</f>
        <v>9</v>
      </c>
      <c r="P13" cm="1">
        <f t="array" ref="P13">SUMPRODUCT((LEN(I2:I197)-LEN(SUBSTITUTE(I2:I197,"Todo el año","")))/LEN("Todo el año"))+SUMPRODUCT((LEN(I2:I197)-LEN(SUBSTITUTE(I2:I197,"Sept","")))/LEN("Sept"))</f>
        <v>18</v>
      </c>
    </row>
    <row r="14" spans="1:16" x14ac:dyDescent="0.3">
      <c r="A14" t="s">
        <v>103</v>
      </c>
      <c r="B14" t="s">
        <v>104</v>
      </c>
      <c r="C14" t="s">
        <v>80</v>
      </c>
      <c r="D14" t="s">
        <v>95</v>
      </c>
      <c r="G14" t="s">
        <v>50</v>
      </c>
      <c r="K14" t="s">
        <v>302</v>
      </c>
      <c r="L14" cm="1">
        <f t="array" ref="L14">SUMPRODUCT((LEN(E2:E197)-LEN(SUBSTITUTE(E2:E197,"Todo el año","")))/LEN("Todo el año"))+SUMPRODUCT((LEN(E2:E197)-LEN(SUBSTITUTE(E2:E197,"Oct","")))/LEN("Oct"))</f>
        <v>40</v>
      </c>
      <c r="M14" cm="1">
        <f t="array" ref="M14">SUMPRODUCT((LEN(F2:F197)-LEN(SUBSTITUTE(F2:F197,"Todo el año","")))/LEN("Todo el año"))+SUMPRODUCT((LEN(F2:F197)-LEN(SUBSTITUTE(F2:F197,"Oct","")))/LEN("Oct"))</f>
        <v>35</v>
      </c>
      <c r="N14" cm="1">
        <f t="array" ref="N14">SUMPRODUCT((LEN(G2:G197)-LEN(SUBSTITUTE(G2:G197,"Todo el año","")))/LEN("Todo el año"))+SUMPRODUCT((LEN(G2:G197)-LEN(SUBSTITUTE(G2:G197,"Oct","")))/LEN("Oct"))</f>
        <v>109</v>
      </c>
      <c r="O14" cm="1">
        <f t="array" ref="O14">SUMPRODUCT((LEN(H2:H197)-LEN(SUBSTITUTE(H2:H197,"Todo el año","")))/LEN("Todo el año"))+SUMPRODUCT((LEN(H2:H197)-LEN(SUBSTITUTE(H2:H197,"Oct","")))/LEN("Oct"))</f>
        <v>9</v>
      </c>
      <c r="P14" cm="1">
        <f t="array" ref="P14">SUMPRODUCT((LEN(I2:I197)-LEN(SUBSTITUTE(I2:I197,"Todo el año","")))/LEN("Todo el año"))+SUMPRODUCT((LEN(I2:I197)-LEN(SUBSTITUTE(I2:I197,"Oct","")))/LEN("Oct"))</f>
        <v>18</v>
      </c>
    </row>
    <row r="15" spans="1:16" x14ac:dyDescent="0.3">
      <c r="A15" t="s">
        <v>108</v>
      </c>
      <c r="B15" t="s">
        <v>109</v>
      </c>
      <c r="C15" t="s">
        <v>80</v>
      </c>
      <c r="D15" t="s">
        <v>95</v>
      </c>
      <c r="F15" t="s">
        <v>110</v>
      </c>
      <c r="G15" t="s">
        <v>45</v>
      </c>
      <c r="K15" t="s">
        <v>599</v>
      </c>
      <c r="L15" cm="1">
        <f t="array" ref="L15">SUMPRODUCT((LEN(E11:E206)-LEN(SUBSTITUTE(E11:E206,"Todo el año","")))/LEN("Todo el año"))+SUMPRODUCT((LEN(E11:E206)-LEN(SUBSTITUTE(E11:E206,"Nov","")))/LEN("Nov"))</f>
        <v>37</v>
      </c>
      <c r="M15" cm="1">
        <f t="array" ref="M15">SUMPRODUCT((LEN(F11:F206)-LEN(SUBSTITUTE(F11:F206,"Todo el año","")))/LEN("Todo el año"))+SUMPRODUCT((LEN(F11:F206)-LEN(SUBSTITUTE(F11:F206,"Nov","")))/LEN("Nov"))</f>
        <v>15</v>
      </c>
      <c r="N15" cm="1">
        <f t="array" ref="N15">SUMPRODUCT((LEN(G11:G206)-LEN(SUBSTITUTE(G11:G206,"Todo el año","")))/LEN("Todo el año"))+SUMPRODUCT((LEN(G11:G206)-LEN(SUBSTITUTE(G11:G206,"Nov","")))/LEN("Nov"))</f>
        <v>88</v>
      </c>
      <c r="O15" cm="1">
        <f t="array" ref="O15">SUMPRODUCT((LEN(H11:H206)-LEN(SUBSTITUTE(H11:H206,"Todo el año","")))/LEN("Todo el año"))+SUMPRODUCT((LEN(H11:H206)-LEN(SUBSTITUTE(H11:H206,"Nov","")))/LEN("Nov"))</f>
        <v>8</v>
      </c>
      <c r="P15" cm="1">
        <f t="array" ref="P15">SUMPRODUCT((LEN(I11:I206)-LEN(SUBSTITUTE(I11:I206,"Todo el año","")))/LEN("Todo el año"))+SUMPRODUCT((LEN(I11:I206)-LEN(SUBSTITUTE(I11:I206,"Nov","")))/LEN("Nov"))</f>
        <v>14</v>
      </c>
    </row>
    <row r="16" spans="1:16" x14ac:dyDescent="0.3">
      <c r="A16" t="s">
        <v>113</v>
      </c>
      <c r="B16" t="s">
        <v>114</v>
      </c>
      <c r="C16" t="s">
        <v>80</v>
      </c>
      <c r="D16" t="s">
        <v>95</v>
      </c>
      <c r="F16" t="s">
        <v>91</v>
      </c>
      <c r="G16" t="s">
        <v>115</v>
      </c>
      <c r="K16" t="s">
        <v>314</v>
      </c>
      <c r="L16" cm="1">
        <f t="array" ref="L16">SUMPRODUCT((LEN(E2:E197)-LEN(SUBSTITUTE(E2:E197,"Todo el año","")))/LEN("Todo el año"))+SUMPRODUCT((LEN(E2:E197)-LEN(SUBSTITUTE(E2:E197,"Dic","")))/LEN("Dic"))</f>
        <v>38</v>
      </c>
      <c r="M16" cm="1">
        <f t="array" ref="M16">SUMPRODUCT((LEN(F2:F197)-LEN(SUBSTITUTE(F2:F197,"Todo el año","")))/LEN("Todo el año"))+SUMPRODUCT((LEN(F2:F197)-LEN(SUBSTITUTE(F2:F197,"Dic","")))/LEN("Dic"))</f>
        <v>9</v>
      </c>
      <c r="N16" cm="1">
        <f t="array" ref="N16">SUMPRODUCT((LEN(G2:G197)-LEN(SUBSTITUTE(G2:G197,"Todo el año","")))/LEN("Todo el año"))+SUMPRODUCT((LEN(G2:G197)-LEN(SUBSTITUTE(G2:G197,"Dic","")))/LEN("Dic"))</f>
        <v>86</v>
      </c>
      <c r="O16" cm="1">
        <f t="array" ref="O16">SUMPRODUCT((LEN(H2:H197)-LEN(SUBSTITUTE(H2:H197,"Todo el año","")))/LEN("Todo el año"))+SUMPRODUCT((LEN(H2:H197)-LEN(SUBSTITUTE(H2:H197,"Dic","")))/LEN("Dic"))</f>
        <v>9</v>
      </c>
      <c r="P16" cm="1">
        <f t="array" ref="P16">SUMPRODUCT((LEN(I2:I197)-LEN(SUBSTITUTE(I2:I197,"Todo el año","")))/LEN("Todo el año"))+SUMPRODUCT((LEN(I2:I197)-LEN(SUBSTITUTE(I2:I197,"Dic","")))/LEN("Dic"))</f>
        <v>13</v>
      </c>
    </row>
    <row r="17" spans="1:7" x14ac:dyDescent="0.3">
      <c r="A17" t="s">
        <v>118</v>
      </c>
      <c r="B17" t="s">
        <v>119</v>
      </c>
      <c r="C17" t="s">
        <v>80</v>
      </c>
      <c r="D17" t="s">
        <v>95</v>
      </c>
    </row>
    <row r="18" spans="1:7" x14ac:dyDescent="0.3">
      <c r="A18" t="s">
        <v>124</v>
      </c>
      <c r="B18" t="s">
        <v>125</v>
      </c>
      <c r="C18" t="s">
        <v>126</v>
      </c>
      <c r="D18" t="s">
        <v>95</v>
      </c>
      <c r="G18" t="s">
        <v>45</v>
      </c>
    </row>
    <row r="19" spans="1:7" x14ac:dyDescent="0.3">
      <c r="A19" t="s">
        <v>128</v>
      </c>
      <c r="B19" t="s">
        <v>129</v>
      </c>
      <c r="C19" t="s">
        <v>126</v>
      </c>
      <c r="D19" t="s">
        <v>95</v>
      </c>
      <c r="G19" t="s">
        <v>45</v>
      </c>
    </row>
    <row r="20" spans="1:7" x14ac:dyDescent="0.3">
      <c r="A20" t="s">
        <v>130</v>
      </c>
      <c r="B20" t="s">
        <v>131</v>
      </c>
      <c r="C20" t="s">
        <v>126</v>
      </c>
      <c r="D20" t="s">
        <v>95</v>
      </c>
      <c r="G20" t="s">
        <v>45</v>
      </c>
    </row>
    <row r="21" spans="1:7" x14ac:dyDescent="0.3">
      <c r="A21" t="s">
        <v>132</v>
      </c>
      <c r="B21" t="s">
        <v>133</v>
      </c>
      <c r="C21" t="s">
        <v>42</v>
      </c>
      <c r="D21" t="s">
        <v>134</v>
      </c>
      <c r="G21" t="s">
        <v>45</v>
      </c>
    </row>
    <row r="22" spans="1:7" x14ac:dyDescent="0.3">
      <c r="A22" t="s">
        <v>135</v>
      </c>
      <c r="B22" t="s">
        <v>136</v>
      </c>
      <c r="C22" t="s">
        <v>48</v>
      </c>
      <c r="D22" t="s">
        <v>134</v>
      </c>
      <c r="G22" t="s">
        <v>45</v>
      </c>
    </row>
    <row r="23" spans="1:7" x14ac:dyDescent="0.3">
      <c r="A23" t="s">
        <v>137</v>
      </c>
      <c r="B23" t="s">
        <v>138</v>
      </c>
      <c r="C23" t="s">
        <v>48</v>
      </c>
      <c r="D23" t="s">
        <v>134</v>
      </c>
      <c r="F23" t="s">
        <v>60</v>
      </c>
      <c r="G23" t="s">
        <v>45</v>
      </c>
    </row>
    <row r="24" spans="1:7" x14ac:dyDescent="0.3">
      <c r="A24" t="s">
        <v>140</v>
      </c>
      <c r="B24" t="s">
        <v>141</v>
      </c>
      <c r="C24" t="s">
        <v>48</v>
      </c>
      <c r="D24" t="s">
        <v>134</v>
      </c>
      <c r="F24" t="s">
        <v>90</v>
      </c>
      <c r="G24" t="s">
        <v>90</v>
      </c>
    </row>
    <row r="25" spans="1:7" x14ac:dyDescent="0.3">
      <c r="A25" t="s">
        <v>145</v>
      </c>
      <c r="B25" t="s">
        <v>146</v>
      </c>
      <c r="C25" t="s">
        <v>80</v>
      </c>
      <c r="D25" t="s">
        <v>134</v>
      </c>
      <c r="G25" t="s">
        <v>45</v>
      </c>
    </row>
    <row r="26" spans="1:7" x14ac:dyDescent="0.3">
      <c r="A26" t="s">
        <v>148</v>
      </c>
      <c r="B26" t="s">
        <v>149</v>
      </c>
      <c r="C26" t="s">
        <v>80</v>
      </c>
      <c r="D26" t="s">
        <v>134</v>
      </c>
    </row>
    <row r="27" spans="1:7" x14ac:dyDescent="0.3">
      <c r="A27" t="s">
        <v>153</v>
      </c>
      <c r="B27" t="s">
        <v>154</v>
      </c>
      <c r="C27" t="s">
        <v>80</v>
      </c>
      <c r="D27" t="s">
        <v>134</v>
      </c>
      <c r="G27" t="s">
        <v>45</v>
      </c>
    </row>
    <row r="28" spans="1:7" x14ac:dyDescent="0.3">
      <c r="A28" t="s">
        <v>155</v>
      </c>
      <c r="B28" t="s">
        <v>156</v>
      </c>
      <c r="C28" t="s">
        <v>80</v>
      </c>
      <c r="D28" t="s">
        <v>134</v>
      </c>
      <c r="G28" t="s">
        <v>90</v>
      </c>
    </row>
    <row r="29" spans="1:7" x14ac:dyDescent="0.3">
      <c r="A29" t="s">
        <v>160</v>
      </c>
      <c r="B29" t="s">
        <v>161</v>
      </c>
      <c r="C29" t="s">
        <v>80</v>
      </c>
      <c r="D29" t="s">
        <v>134</v>
      </c>
      <c r="G29" t="s">
        <v>45</v>
      </c>
    </row>
    <row r="30" spans="1:7" x14ac:dyDescent="0.3">
      <c r="A30" t="s">
        <v>162</v>
      </c>
      <c r="B30" t="s">
        <v>163</v>
      </c>
      <c r="C30" t="s">
        <v>126</v>
      </c>
      <c r="D30" t="s">
        <v>134</v>
      </c>
    </row>
    <row r="31" spans="1:7" x14ac:dyDescent="0.3">
      <c r="A31" t="s">
        <v>164</v>
      </c>
      <c r="B31" t="s">
        <v>165</v>
      </c>
      <c r="C31" t="s">
        <v>42</v>
      </c>
      <c r="D31" t="s">
        <v>166</v>
      </c>
    </row>
    <row r="32" spans="1:7" x14ac:dyDescent="0.3">
      <c r="A32" t="s">
        <v>168</v>
      </c>
      <c r="B32" t="s">
        <v>169</v>
      </c>
      <c r="C32" t="s">
        <v>42</v>
      </c>
      <c r="D32" t="s">
        <v>166</v>
      </c>
    </row>
    <row r="33" spans="1:9" x14ac:dyDescent="0.3">
      <c r="A33" t="s">
        <v>171</v>
      </c>
      <c r="B33" t="s">
        <v>172</v>
      </c>
      <c r="C33" t="s">
        <v>48</v>
      </c>
      <c r="D33" t="s">
        <v>166</v>
      </c>
      <c r="G33" t="s">
        <v>45</v>
      </c>
    </row>
    <row r="34" spans="1:9" x14ac:dyDescent="0.3">
      <c r="A34" t="s">
        <v>175</v>
      </c>
      <c r="B34" t="s">
        <v>176</v>
      </c>
      <c r="C34" t="s">
        <v>48</v>
      </c>
      <c r="D34" t="s">
        <v>166</v>
      </c>
      <c r="G34" t="s">
        <v>45</v>
      </c>
      <c r="I34" t="s">
        <v>45</v>
      </c>
    </row>
    <row r="35" spans="1:9" x14ac:dyDescent="0.3">
      <c r="A35" t="s">
        <v>180</v>
      </c>
      <c r="B35" t="s">
        <v>181</v>
      </c>
      <c r="C35" t="s">
        <v>48</v>
      </c>
      <c r="D35" t="s">
        <v>166</v>
      </c>
    </row>
    <row r="36" spans="1:9" x14ac:dyDescent="0.3">
      <c r="A36" t="s">
        <v>183</v>
      </c>
      <c r="B36" t="s">
        <v>184</v>
      </c>
      <c r="C36" t="s">
        <v>48</v>
      </c>
      <c r="D36" t="s">
        <v>166</v>
      </c>
      <c r="G36" t="s">
        <v>45</v>
      </c>
    </row>
    <row r="37" spans="1:9" x14ac:dyDescent="0.3">
      <c r="A37" t="s">
        <v>185</v>
      </c>
      <c r="B37" t="s">
        <v>186</v>
      </c>
      <c r="C37" t="s">
        <v>48</v>
      </c>
      <c r="D37" t="s">
        <v>166</v>
      </c>
      <c r="F37" t="s">
        <v>187</v>
      </c>
      <c r="G37" t="s">
        <v>45</v>
      </c>
    </row>
    <row r="38" spans="1:9" x14ac:dyDescent="0.3">
      <c r="A38" t="s">
        <v>189</v>
      </c>
      <c r="B38" t="s">
        <v>190</v>
      </c>
      <c r="C38" t="s">
        <v>191</v>
      </c>
      <c r="D38" t="s">
        <v>166</v>
      </c>
    </row>
    <row r="39" spans="1:9" x14ac:dyDescent="0.3">
      <c r="A39" t="s">
        <v>193</v>
      </c>
      <c r="B39" t="s">
        <v>194</v>
      </c>
      <c r="C39" t="s">
        <v>191</v>
      </c>
      <c r="D39" t="s">
        <v>166</v>
      </c>
    </row>
    <row r="40" spans="1:9" x14ac:dyDescent="0.3">
      <c r="A40" t="s">
        <v>196</v>
      </c>
      <c r="B40" t="s">
        <v>197</v>
      </c>
      <c r="C40" t="s">
        <v>198</v>
      </c>
      <c r="D40" t="s">
        <v>166</v>
      </c>
      <c r="G40" t="s">
        <v>192</v>
      </c>
      <c r="I40" t="s">
        <v>45</v>
      </c>
    </row>
    <row r="41" spans="1:9" x14ac:dyDescent="0.3">
      <c r="A41" t="s">
        <v>199</v>
      </c>
      <c r="B41" t="s">
        <v>200</v>
      </c>
      <c r="C41" t="s">
        <v>198</v>
      </c>
      <c r="D41" t="s">
        <v>166</v>
      </c>
      <c r="F41" t="s">
        <v>72</v>
      </c>
      <c r="G41" t="s">
        <v>45</v>
      </c>
    </row>
    <row r="42" spans="1:9" x14ac:dyDescent="0.3">
      <c r="A42" t="s">
        <v>204</v>
      </c>
      <c r="B42" t="s">
        <v>205</v>
      </c>
      <c r="C42" t="s">
        <v>80</v>
      </c>
      <c r="D42" t="s">
        <v>166</v>
      </c>
      <c r="G42" t="s">
        <v>45</v>
      </c>
    </row>
    <row r="43" spans="1:9" x14ac:dyDescent="0.3">
      <c r="A43" t="s">
        <v>209</v>
      </c>
      <c r="B43" t="s">
        <v>210</v>
      </c>
      <c r="C43" t="s">
        <v>80</v>
      </c>
      <c r="D43" t="s">
        <v>166</v>
      </c>
      <c r="G43" t="s">
        <v>45</v>
      </c>
      <c r="I43" t="s">
        <v>211</v>
      </c>
    </row>
    <row r="44" spans="1:9" x14ac:dyDescent="0.3">
      <c r="A44" t="s">
        <v>212</v>
      </c>
      <c r="B44" t="s">
        <v>213</v>
      </c>
      <c r="C44" t="s">
        <v>80</v>
      </c>
      <c r="D44" t="s">
        <v>166</v>
      </c>
      <c r="F44" t="s">
        <v>173</v>
      </c>
      <c r="G44" t="s">
        <v>45</v>
      </c>
    </row>
    <row r="45" spans="1:9" x14ac:dyDescent="0.3">
      <c r="A45" t="s">
        <v>214</v>
      </c>
      <c r="B45" t="s">
        <v>215</v>
      </c>
      <c r="C45" t="s">
        <v>80</v>
      </c>
      <c r="D45" t="s">
        <v>166</v>
      </c>
    </row>
    <row r="46" spans="1:9" x14ac:dyDescent="0.3">
      <c r="A46" t="s">
        <v>216</v>
      </c>
      <c r="B46" t="s">
        <v>217</v>
      </c>
      <c r="C46" t="s">
        <v>80</v>
      </c>
      <c r="D46" t="s">
        <v>166</v>
      </c>
      <c r="G46" t="s">
        <v>45</v>
      </c>
      <c r="I46" t="s">
        <v>45</v>
      </c>
    </row>
    <row r="47" spans="1:9" x14ac:dyDescent="0.3">
      <c r="A47" t="s">
        <v>220</v>
      </c>
      <c r="B47" t="s">
        <v>221</v>
      </c>
      <c r="C47" t="s">
        <v>80</v>
      </c>
      <c r="D47" t="s">
        <v>166</v>
      </c>
      <c r="G47" t="s">
        <v>45</v>
      </c>
    </row>
    <row r="48" spans="1:9" x14ac:dyDescent="0.3">
      <c r="A48" t="s">
        <v>222</v>
      </c>
      <c r="B48" t="s">
        <v>223</v>
      </c>
      <c r="C48" t="s">
        <v>80</v>
      </c>
      <c r="D48" t="s">
        <v>166</v>
      </c>
      <c r="G48" t="s">
        <v>45</v>
      </c>
    </row>
    <row r="49" spans="1:9" x14ac:dyDescent="0.3">
      <c r="A49" t="s">
        <v>226</v>
      </c>
      <c r="B49" t="s">
        <v>227</v>
      </c>
      <c r="C49" t="s">
        <v>80</v>
      </c>
      <c r="D49" t="s">
        <v>166</v>
      </c>
      <c r="G49" t="s">
        <v>45</v>
      </c>
    </row>
    <row r="50" spans="1:9" x14ac:dyDescent="0.3">
      <c r="A50" t="s">
        <v>229</v>
      </c>
      <c r="B50" t="s">
        <v>230</v>
      </c>
      <c r="C50" t="s">
        <v>42</v>
      </c>
      <c r="D50" t="s">
        <v>231</v>
      </c>
      <c r="F50" t="s">
        <v>72</v>
      </c>
      <c r="I50" t="s">
        <v>89</v>
      </c>
    </row>
    <row r="51" spans="1:9" x14ac:dyDescent="0.3">
      <c r="A51" t="s">
        <v>232</v>
      </c>
      <c r="B51" t="s">
        <v>233</v>
      </c>
      <c r="C51" t="s">
        <v>42</v>
      </c>
      <c r="D51" t="s">
        <v>231</v>
      </c>
      <c r="E51" t="s">
        <v>71</v>
      </c>
      <c r="F51" t="s">
        <v>45</v>
      </c>
      <c r="G51" t="s">
        <v>45</v>
      </c>
    </row>
    <row r="52" spans="1:9" x14ac:dyDescent="0.3">
      <c r="A52" t="s">
        <v>236</v>
      </c>
      <c r="B52" t="s">
        <v>237</v>
      </c>
      <c r="C52" t="s">
        <v>42</v>
      </c>
      <c r="D52" t="s">
        <v>231</v>
      </c>
      <c r="E52" t="s">
        <v>45</v>
      </c>
      <c r="F52" t="s">
        <v>59</v>
      </c>
      <c r="G52" t="s">
        <v>59</v>
      </c>
    </row>
    <row r="53" spans="1:9" x14ac:dyDescent="0.3">
      <c r="A53" t="s">
        <v>239</v>
      </c>
      <c r="B53" t="s">
        <v>240</v>
      </c>
      <c r="C53" t="s">
        <v>42</v>
      </c>
      <c r="D53" t="s">
        <v>231</v>
      </c>
      <c r="G53" t="s">
        <v>45</v>
      </c>
    </row>
    <row r="54" spans="1:9" x14ac:dyDescent="0.3">
      <c r="A54" t="s">
        <v>245</v>
      </c>
      <c r="B54" t="s">
        <v>246</v>
      </c>
      <c r="C54" t="s">
        <v>42</v>
      </c>
      <c r="D54" t="s">
        <v>231</v>
      </c>
      <c r="F54" t="s">
        <v>91</v>
      </c>
      <c r="G54" t="s">
        <v>45</v>
      </c>
    </row>
    <row r="55" spans="1:9" x14ac:dyDescent="0.3">
      <c r="A55" t="s">
        <v>247</v>
      </c>
      <c r="B55" t="s">
        <v>248</v>
      </c>
      <c r="C55" t="s">
        <v>48</v>
      </c>
      <c r="D55" t="s">
        <v>231</v>
      </c>
      <c r="F55" t="s">
        <v>115</v>
      </c>
      <c r="G55" t="s">
        <v>45</v>
      </c>
    </row>
    <row r="56" spans="1:9" x14ac:dyDescent="0.3">
      <c r="A56" t="s">
        <v>249</v>
      </c>
      <c r="B56" t="s">
        <v>250</v>
      </c>
      <c r="C56" t="s">
        <v>48</v>
      </c>
      <c r="D56" t="s">
        <v>231</v>
      </c>
      <c r="H56" t="s">
        <v>45</v>
      </c>
    </row>
    <row r="57" spans="1:9" x14ac:dyDescent="0.3">
      <c r="A57" t="s">
        <v>251</v>
      </c>
      <c r="B57" t="s">
        <v>252</v>
      </c>
      <c r="C57" t="s">
        <v>48</v>
      </c>
      <c r="D57" t="s">
        <v>231</v>
      </c>
      <c r="E57" t="s">
        <v>72</v>
      </c>
      <c r="F57" t="s">
        <v>115</v>
      </c>
      <c r="G57" t="s">
        <v>238</v>
      </c>
      <c r="I57" t="s">
        <v>115</v>
      </c>
    </row>
    <row r="58" spans="1:9" x14ac:dyDescent="0.3">
      <c r="A58" t="s">
        <v>253</v>
      </c>
      <c r="B58" t="s">
        <v>254</v>
      </c>
      <c r="C58" t="s">
        <v>48</v>
      </c>
      <c r="D58" t="s">
        <v>231</v>
      </c>
      <c r="E58" t="s">
        <v>45</v>
      </c>
      <c r="F58" t="s">
        <v>53</v>
      </c>
      <c r="G58" t="s">
        <v>53</v>
      </c>
    </row>
    <row r="59" spans="1:9" x14ac:dyDescent="0.3">
      <c r="A59" t="s">
        <v>257</v>
      </c>
      <c r="B59" t="s">
        <v>258</v>
      </c>
      <c r="C59" t="s">
        <v>48</v>
      </c>
      <c r="D59" t="s">
        <v>231</v>
      </c>
    </row>
    <row r="60" spans="1:9" x14ac:dyDescent="0.3">
      <c r="A60" t="s">
        <v>259</v>
      </c>
      <c r="B60" t="s">
        <v>260</v>
      </c>
      <c r="C60" t="s">
        <v>48</v>
      </c>
      <c r="D60" t="s">
        <v>231</v>
      </c>
      <c r="F60" t="s">
        <v>45</v>
      </c>
      <c r="G60" t="s">
        <v>45</v>
      </c>
      <c r="I60" t="s">
        <v>45</v>
      </c>
    </row>
    <row r="61" spans="1:9" x14ac:dyDescent="0.3">
      <c r="A61" t="s">
        <v>261</v>
      </c>
      <c r="B61" t="s">
        <v>262</v>
      </c>
      <c r="C61" t="s">
        <v>48</v>
      </c>
      <c r="D61" t="s">
        <v>231</v>
      </c>
    </row>
    <row r="62" spans="1:9" x14ac:dyDescent="0.3">
      <c r="A62" t="s">
        <v>264</v>
      </c>
      <c r="B62" t="s">
        <v>265</v>
      </c>
      <c r="C62" t="s">
        <v>48</v>
      </c>
      <c r="D62" t="s">
        <v>231</v>
      </c>
    </row>
    <row r="63" spans="1:9" x14ac:dyDescent="0.3">
      <c r="A63" t="s">
        <v>267</v>
      </c>
      <c r="B63" t="s">
        <v>268</v>
      </c>
      <c r="C63" t="s">
        <v>48</v>
      </c>
      <c r="D63" t="s">
        <v>231</v>
      </c>
    </row>
    <row r="64" spans="1:9" x14ac:dyDescent="0.3">
      <c r="A64" t="s">
        <v>269</v>
      </c>
      <c r="B64" t="s">
        <v>270</v>
      </c>
      <c r="C64" t="s">
        <v>198</v>
      </c>
      <c r="D64" t="s">
        <v>231</v>
      </c>
    </row>
    <row r="65" spans="1:9" x14ac:dyDescent="0.3">
      <c r="A65" t="s">
        <v>272</v>
      </c>
      <c r="B65" t="s">
        <v>273</v>
      </c>
      <c r="C65" t="s">
        <v>80</v>
      </c>
      <c r="D65" t="s">
        <v>231</v>
      </c>
      <c r="F65" t="s">
        <v>91</v>
      </c>
      <c r="G65" t="s">
        <v>91</v>
      </c>
      <c r="H65" t="s">
        <v>45</v>
      </c>
    </row>
    <row r="66" spans="1:9" x14ac:dyDescent="0.3">
      <c r="A66" t="s">
        <v>275</v>
      </c>
      <c r="B66" t="s">
        <v>276</v>
      </c>
      <c r="C66" t="s">
        <v>80</v>
      </c>
      <c r="D66" t="s">
        <v>231</v>
      </c>
      <c r="G66" t="s">
        <v>45</v>
      </c>
      <c r="H66" t="s">
        <v>45</v>
      </c>
    </row>
    <row r="67" spans="1:9" x14ac:dyDescent="0.3">
      <c r="A67" t="s">
        <v>277</v>
      </c>
      <c r="B67" t="s">
        <v>278</v>
      </c>
      <c r="C67" t="s">
        <v>80</v>
      </c>
      <c r="D67" t="s">
        <v>231</v>
      </c>
      <c r="G67" t="s">
        <v>173</v>
      </c>
    </row>
    <row r="68" spans="1:9" x14ac:dyDescent="0.3">
      <c r="A68" t="s">
        <v>279</v>
      </c>
      <c r="B68" t="s">
        <v>280</v>
      </c>
      <c r="C68" t="s">
        <v>80</v>
      </c>
      <c r="D68" t="s">
        <v>231</v>
      </c>
      <c r="E68" t="s">
        <v>45</v>
      </c>
      <c r="F68" t="s">
        <v>72</v>
      </c>
      <c r="G68" t="s">
        <v>72</v>
      </c>
    </row>
    <row r="69" spans="1:9" x14ac:dyDescent="0.3">
      <c r="A69" t="s">
        <v>283</v>
      </c>
      <c r="B69" t="s">
        <v>284</v>
      </c>
      <c r="C69" t="s">
        <v>126</v>
      </c>
      <c r="D69" t="s">
        <v>231</v>
      </c>
      <c r="G69" t="s">
        <v>45</v>
      </c>
    </row>
    <row r="70" spans="1:9" x14ac:dyDescent="0.3">
      <c r="A70" t="s">
        <v>285</v>
      </c>
      <c r="B70" t="s">
        <v>286</v>
      </c>
      <c r="C70" t="s">
        <v>126</v>
      </c>
      <c r="D70" t="s">
        <v>231</v>
      </c>
      <c r="G70" t="s">
        <v>45</v>
      </c>
    </row>
    <row r="71" spans="1:9" x14ac:dyDescent="0.3">
      <c r="A71" t="s">
        <v>287</v>
      </c>
      <c r="B71" t="s">
        <v>288</v>
      </c>
      <c r="C71" t="s">
        <v>126</v>
      </c>
      <c r="D71" t="s">
        <v>231</v>
      </c>
      <c r="G71" t="s">
        <v>45</v>
      </c>
    </row>
    <row r="72" spans="1:9" x14ac:dyDescent="0.3">
      <c r="A72" t="s">
        <v>289</v>
      </c>
      <c r="B72" t="s">
        <v>290</v>
      </c>
      <c r="C72" t="s">
        <v>126</v>
      </c>
      <c r="D72" t="s">
        <v>231</v>
      </c>
      <c r="G72" t="s">
        <v>45</v>
      </c>
    </row>
    <row r="73" spans="1:9" x14ac:dyDescent="0.3">
      <c r="A73" t="s">
        <v>291</v>
      </c>
      <c r="B73" t="s">
        <v>292</v>
      </c>
      <c r="C73" t="s">
        <v>126</v>
      </c>
      <c r="D73" t="s">
        <v>231</v>
      </c>
      <c r="G73" t="s">
        <v>45</v>
      </c>
    </row>
    <row r="74" spans="1:9" x14ac:dyDescent="0.3">
      <c r="A74" t="s">
        <v>293</v>
      </c>
      <c r="B74" t="s">
        <v>294</v>
      </c>
      <c r="C74" t="s">
        <v>126</v>
      </c>
      <c r="D74" t="s">
        <v>231</v>
      </c>
      <c r="E74" t="s">
        <v>71</v>
      </c>
      <c r="I74" t="s">
        <v>89</v>
      </c>
    </row>
    <row r="75" spans="1:9" x14ac:dyDescent="0.3">
      <c r="A75" t="s">
        <v>296</v>
      </c>
      <c r="B75" t="s">
        <v>297</v>
      </c>
      <c r="C75" t="s">
        <v>126</v>
      </c>
      <c r="D75" t="s">
        <v>231</v>
      </c>
      <c r="G75" t="s">
        <v>45</v>
      </c>
    </row>
    <row r="76" spans="1:9" x14ac:dyDescent="0.3">
      <c r="A76" t="s">
        <v>298</v>
      </c>
      <c r="B76" t="s">
        <v>299</v>
      </c>
      <c r="C76" t="s">
        <v>126</v>
      </c>
      <c r="D76" t="s">
        <v>231</v>
      </c>
      <c r="G76" t="s">
        <v>45</v>
      </c>
    </row>
    <row r="77" spans="1:9" x14ac:dyDescent="0.3">
      <c r="A77" t="s">
        <v>300</v>
      </c>
      <c r="B77" t="s">
        <v>301</v>
      </c>
      <c r="C77" t="s">
        <v>126</v>
      </c>
      <c r="D77" t="s">
        <v>231</v>
      </c>
      <c r="E77" t="s">
        <v>71</v>
      </c>
      <c r="G77" t="s">
        <v>45</v>
      </c>
    </row>
    <row r="78" spans="1:9" x14ac:dyDescent="0.3">
      <c r="A78" t="s">
        <v>303</v>
      </c>
      <c r="B78" t="s">
        <v>304</v>
      </c>
      <c r="C78" t="s">
        <v>126</v>
      </c>
      <c r="D78" t="s">
        <v>231</v>
      </c>
      <c r="G78" t="s">
        <v>305</v>
      </c>
    </row>
    <row r="79" spans="1:9" x14ac:dyDescent="0.3">
      <c r="A79" t="s">
        <v>310</v>
      </c>
      <c r="B79" t="s">
        <v>311</v>
      </c>
      <c r="C79" t="s">
        <v>42</v>
      </c>
      <c r="D79" t="s">
        <v>312</v>
      </c>
      <c r="F79" t="s">
        <v>52</v>
      </c>
      <c r="G79" t="s">
        <v>45</v>
      </c>
    </row>
    <row r="80" spans="1:9" x14ac:dyDescent="0.3">
      <c r="A80" t="s">
        <v>315</v>
      </c>
      <c r="B80" t="s">
        <v>316</v>
      </c>
      <c r="C80" t="s">
        <v>42</v>
      </c>
      <c r="D80" t="s">
        <v>312</v>
      </c>
      <c r="G80" t="s">
        <v>45</v>
      </c>
    </row>
    <row r="81" spans="1:9" x14ac:dyDescent="0.3">
      <c r="A81" t="s">
        <v>317</v>
      </c>
      <c r="B81" t="s">
        <v>318</v>
      </c>
      <c r="C81" t="s">
        <v>42</v>
      </c>
      <c r="D81" t="s">
        <v>312</v>
      </c>
    </row>
    <row r="82" spans="1:9" x14ac:dyDescent="0.3">
      <c r="A82" t="s">
        <v>319</v>
      </c>
      <c r="B82" t="s">
        <v>320</v>
      </c>
      <c r="C82" t="s">
        <v>42</v>
      </c>
      <c r="D82" t="s">
        <v>312</v>
      </c>
      <c r="F82" t="s">
        <v>53</v>
      </c>
      <c r="G82" t="s">
        <v>53</v>
      </c>
    </row>
    <row r="83" spans="1:9" x14ac:dyDescent="0.3">
      <c r="A83" t="s">
        <v>322</v>
      </c>
      <c r="B83" t="s">
        <v>323</v>
      </c>
      <c r="C83" t="s">
        <v>42</v>
      </c>
      <c r="D83" t="s">
        <v>312</v>
      </c>
      <c r="F83" t="s">
        <v>324</v>
      </c>
      <c r="G83" t="s">
        <v>178</v>
      </c>
    </row>
    <row r="84" spans="1:9" x14ac:dyDescent="0.3">
      <c r="A84" t="s">
        <v>325</v>
      </c>
      <c r="B84" t="s">
        <v>326</v>
      </c>
      <c r="C84" t="s">
        <v>42</v>
      </c>
      <c r="D84" t="s">
        <v>312</v>
      </c>
      <c r="E84" t="s">
        <v>68</v>
      </c>
      <c r="F84" t="s">
        <v>89</v>
      </c>
      <c r="G84" t="s">
        <v>44</v>
      </c>
    </row>
    <row r="85" spans="1:9" x14ac:dyDescent="0.3">
      <c r="A85" t="s">
        <v>327</v>
      </c>
      <c r="B85" t="s">
        <v>328</v>
      </c>
      <c r="C85" t="s">
        <v>48</v>
      </c>
      <c r="D85" t="s">
        <v>312</v>
      </c>
      <c r="E85" t="s">
        <v>45</v>
      </c>
      <c r="F85" t="s">
        <v>72</v>
      </c>
      <c r="G85" t="s">
        <v>60</v>
      </c>
      <c r="H85" t="s">
        <v>45</v>
      </c>
      <c r="I85" t="s">
        <v>173</v>
      </c>
    </row>
    <row r="86" spans="1:9" x14ac:dyDescent="0.3">
      <c r="A86" t="s">
        <v>329</v>
      </c>
      <c r="B86" t="s">
        <v>330</v>
      </c>
      <c r="C86" t="s">
        <v>48</v>
      </c>
      <c r="D86" t="s">
        <v>312</v>
      </c>
      <c r="F86" t="s">
        <v>72</v>
      </c>
      <c r="G86" t="s">
        <v>60</v>
      </c>
    </row>
    <row r="87" spans="1:9" x14ac:dyDescent="0.3">
      <c r="A87" t="s">
        <v>331</v>
      </c>
      <c r="B87" t="s">
        <v>332</v>
      </c>
      <c r="C87" t="s">
        <v>48</v>
      </c>
      <c r="D87" t="s">
        <v>312</v>
      </c>
      <c r="E87" t="s">
        <v>45</v>
      </c>
      <c r="G87" t="s">
        <v>45</v>
      </c>
    </row>
    <row r="88" spans="1:9" x14ac:dyDescent="0.3">
      <c r="A88" t="s">
        <v>334</v>
      </c>
      <c r="B88" t="s">
        <v>335</v>
      </c>
      <c r="C88" t="s">
        <v>48</v>
      </c>
      <c r="D88" t="s">
        <v>312</v>
      </c>
      <c r="G88" t="s">
        <v>45</v>
      </c>
      <c r="H88" t="s">
        <v>45</v>
      </c>
    </row>
    <row r="89" spans="1:9" x14ac:dyDescent="0.3">
      <c r="A89" t="s">
        <v>336</v>
      </c>
      <c r="B89" t="s">
        <v>337</v>
      </c>
      <c r="C89" t="s">
        <v>48</v>
      </c>
      <c r="D89" t="s">
        <v>312</v>
      </c>
      <c r="E89" t="s">
        <v>45</v>
      </c>
      <c r="F89" t="s">
        <v>84</v>
      </c>
      <c r="G89" t="s">
        <v>338</v>
      </c>
    </row>
    <row r="90" spans="1:9" x14ac:dyDescent="0.3">
      <c r="A90" t="s">
        <v>340</v>
      </c>
      <c r="B90" t="s">
        <v>341</v>
      </c>
      <c r="C90" t="s">
        <v>48</v>
      </c>
      <c r="D90" t="s">
        <v>312</v>
      </c>
      <c r="G90" t="s">
        <v>45</v>
      </c>
    </row>
    <row r="91" spans="1:9" x14ac:dyDescent="0.3">
      <c r="A91" t="s">
        <v>342</v>
      </c>
      <c r="B91" t="s">
        <v>343</v>
      </c>
      <c r="C91" t="s">
        <v>48</v>
      </c>
      <c r="D91" t="s">
        <v>312</v>
      </c>
      <c r="E91" t="s">
        <v>71</v>
      </c>
      <c r="G91" t="s">
        <v>45</v>
      </c>
    </row>
    <row r="92" spans="1:9" x14ac:dyDescent="0.3">
      <c r="A92" t="s">
        <v>345</v>
      </c>
      <c r="B92" t="s">
        <v>346</v>
      </c>
      <c r="C92" t="s">
        <v>48</v>
      </c>
      <c r="D92" t="s">
        <v>312</v>
      </c>
      <c r="E92" t="s">
        <v>45</v>
      </c>
    </row>
    <row r="93" spans="1:9" x14ac:dyDescent="0.3">
      <c r="A93" t="s">
        <v>347</v>
      </c>
      <c r="B93" t="s">
        <v>348</v>
      </c>
      <c r="C93" t="s">
        <v>48</v>
      </c>
      <c r="D93" t="s">
        <v>312</v>
      </c>
      <c r="G93" t="s">
        <v>123</v>
      </c>
      <c r="I93" t="s">
        <v>45</v>
      </c>
    </row>
    <row r="94" spans="1:9" x14ac:dyDescent="0.3">
      <c r="A94" t="s">
        <v>349</v>
      </c>
      <c r="B94" t="s">
        <v>350</v>
      </c>
      <c r="C94" t="s">
        <v>48</v>
      </c>
      <c r="D94" t="s">
        <v>312</v>
      </c>
      <c r="G94" t="s">
        <v>45</v>
      </c>
    </row>
    <row r="95" spans="1:9" x14ac:dyDescent="0.3">
      <c r="A95" t="s">
        <v>351</v>
      </c>
      <c r="B95" t="s">
        <v>352</v>
      </c>
      <c r="C95" t="s">
        <v>48</v>
      </c>
      <c r="D95" t="s">
        <v>312</v>
      </c>
      <c r="E95" t="s">
        <v>45</v>
      </c>
      <c r="F95" t="s">
        <v>53</v>
      </c>
      <c r="G95" t="s">
        <v>45</v>
      </c>
      <c r="H95" t="s">
        <v>45</v>
      </c>
      <c r="I95" t="s">
        <v>53</v>
      </c>
    </row>
    <row r="96" spans="1:9" x14ac:dyDescent="0.3">
      <c r="A96" t="s">
        <v>353</v>
      </c>
      <c r="B96" t="s">
        <v>354</v>
      </c>
      <c r="C96" t="s">
        <v>48</v>
      </c>
      <c r="D96" t="s">
        <v>312</v>
      </c>
      <c r="G96" t="s">
        <v>173</v>
      </c>
    </row>
    <row r="97" spans="1:9" x14ac:dyDescent="0.3">
      <c r="A97" t="s">
        <v>355</v>
      </c>
      <c r="B97" t="s">
        <v>356</v>
      </c>
      <c r="C97" t="s">
        <v>48</v>
      </c>
      <c r="D97" t="s">
        <v>312</v>
      </c>
      <c r="E97" t="s">
        <v>45</v>
      </c>
      <c r="F97" t="s">
        <v>357</v>
      </c>
      <c r="G97" t="s">
        <v>357</v>
      </c>
    </row>
    <row r="98" spans="1:9" x14ac:dyDescent="0.3">
      <c r="A98" t="s">
        <v>358</v>
      </c>
      <c r="B98" t="s">
        <v>359</v>
      </c>
      <c r="C98" t="s">
        <v>48</v>
      </c>
      <c r="D98" t="s">
        <v>312</v>
      </c>
    </row>
    <row r="99" spans="1:9" x14ac:dyDescent="0.3">
      <c r="A99" t="s">
        <v>360</v>
      </c>
      <c r="B99" t="s">
        <v>361</v>
      </c>
      <c r="C99" t="s">
        <v>48</v>
      </c>
      <c r="D99" t="s">
        <v>312</v>
      </c>
    </row>
    <row r="100" spans="1:9" x14ac:dyDescent="0.3">
      <c r="A100" t="s">
        <v>363</v>
      </c>
      <c r="B100" t="s">
        <v>364</v>
      </c>
      <c r="C100" t="s">
        <v>48</v>
      </c>
      <c r="D100" t="s">
        <v>312</v>
      </c>
      <c r="E100" t="s">
        <v>45</v>
      </c>
      <c r="F100" t="s">
        <v>89</v>
      </c>
    </row>
    <row r="101" spans="1:9" x14ac:dyDescent="0.3">
      <c r="A101" t="s">
        <v>365</v>
      </c>
      <c r="B101" t="s">
        <v>366</v>
      </c>
      <c r="C101" t="s">
        <v>198</v>
      </c>
      <c r="D101" t="s">
        <v>312</v>
      </c>
      <c r="E101" t="s">
        <v>71</v>
      </c>
      <c r="F101" t="s">
        <v>72</v>
      </c>
      <c r="G101" t="s">
        <v>45</v>
      </c>
    </row>
    <row r="102" spans="1:9" x14ac:dyDescent="0.3">
      <c r="A102" t="s">
        <v>367</v>
      </c>
      <c r="B102" t="s">
        <v>368</v>
      </c>
      <c r="C102" t="s">
        <v>198</v>
      </c>
      <c r="D102" t="s">
        <v>312</v>
      </c>
      <c r="E102" t="s">
        <v>71</v>
      </c>
      <c r="G102" t="s">
        <v>92</v>
      </c>
      <c r="I102" t="s">
        <v>45</v>
      </c>
    </row>
    <row r="103" spans="1:9" x14ac:dyDescent="0.3">
      <c r="A103" t="s">
        <v>369</v>
      </c>
      <c r="B103" t="s">
        <v>370</v>
      </c>
      <c r="C103" t="s">
        <v>198</v>
      </c>
      <c r="D103" t="s">
        <v>312</v>
      </c>
    </row>
    <row r="104" spans="1:9" x14ac:dyDescent="0.3">
      <c r="A104" t="s">
        <v>371</v>
      </c>
      <c r="B104" t="s">
        <v>372</v>
      </c>
      <c r="C104" t="s">
        <v>198</v>
      </c>
      <c r="D104" t="s">
        <v>312</v>
      </c>
      <c r="G104" t="s">
        <v>362</v>
      </c>
      <c r="I104" t="s">
        <v>45</v>
      </c>
    </row>
    <row r="105" spans="1:9" x14ac:dyDescent="0.3">
      <c r="A105" t="s">
        <v>373</v>
      </c>
      <c r="B105" t="s">
        <v>374</v>
      </c>
      <c r="C105" t="s">
        <v>80</v>
      </c>
      <c r="D105" t="s">
        <v>312</v>
      </c>
      <c r="E105" t="s">
        <v>45</v>
      </c>
      <c r="F105" t="s">
        <v>60</v>
      </c>
      <c r="G105" t="s">
        <v>45</v>
      </c>
    </row>
    <row r="106" spans="1:9" x14ac:dyDescent="0.3">
      <c r="A106" t="s">
        <v>375</v>
      </c>
      <c r="B106" t="s">
        <v>376</v>
      </c>
      <c r="C106" t="s">
        <v>80</v>
      </c>
      <c r="D106" t="s">
        <v>312</v>
      </c>
      <c r="E106" t="s">
        <v>187</v>
      </c>
      <c r="F106" t="s">
        <v>72</v>
      </c>
      <c r="G106" t="s">
        <v>45</v>
      </c>
    </row>
    <row r="107" spans="1:9" x14ac:dyDescent="0.3">
      <c r="A107" t="s">
        <v>379</v>
      </c>
      <c r="B107" t="s">
        <v>380</v>
      </c>
      <c r="C107" t="s">
        <v>80</v>
      </c>
      <c r="D107" t="s">
        <v>312</v>
      </c>
      <c r="E107" t="s">
        <v>45</v>
      </c>
      <c r="I107" t="s">
        <v>45</v>
      </c>
    </row>
    <row r="108" spans="1:9" x14ac:dyDescent="0.3">
      <c r="A108" t="s">
        <v>384</v>
      </c>
      <c r="B108" t="s">
        <v>385</v>
      </c>
      <c r="C108" t="s">
        <v>80</v>
      </c>
      <c r="D108" t="s">
        <v>312</v>
      </c>
      <c r="E108" t="s">
        <v>45</v>
      </c>
      <c r="F108" t="s">
        <v>89</v>
      </c>
      <c r="G108" t="s">
        <v>45</v>
      </c>
    </row>
    <row r="109" spans="1:9" x14ac:dyDescent="0.3">
      <c r="A109" t="s">
        <v>386</v>
      </c>
      <c r="B109" t="s">
        <v>387</v>
      </c>
      <c r="C109" t="s">
        <v>42</v>
      </c>
      <c r="D109" t="s">
        <v>388</v>
      </c>
    </row>
    <row r="110" spans="1:9" x14ac:dyDescent="0.3">
      <c r="A110" t="s">
        <v>389</v>
      </c>
      <c r="B110" t="s">
        <v>390</v>
      </c>
      <c r="C110" t="s">
        <v>48</v>
      </c>
      <c r="D110" t="s">
        <v>388</v>
      </c>
      <c r="F110" t="s">
        <v>91</v>
      </c>
      <c r="G110" t="s">
        <v>391</v>
      </c>
      <c r="H110" t="s">
        <v>45</v>
      </c>
    </row>
    <row r="111" spans="1:9" x14ac:dyDescent="0.3">
      <c r="A111" t="s">
        <v>392</v>
      </c>
      <c r="B111" t="s">
        <v>393</v>
      </c>
      <c r="C111" t="s">
        <v>48</v>
      </c>
      <c r="D111" t="s">
        <v>388</v>
      </c>
      <c r="F111" t="s">
        <v>211</v>
      </c>
      <c r="G111" t="s">
        <v>60</v>
      </c>
    </row>
    <row r="112" spans="1:9" x14ac:dyDescent="0.3">
      <c r="A112" t="s">
        <v>394</v>
      </c>
      <c r="B112" t="s">
        <v>395</v>
      </c>
      <c r="C112" t="s">
        <v>48</v>
      </c>
      <c r="D112" t="s">
        <v>388</v>
      </c>
      <c r="F112" t="s">
        <v>72</v>
      </c>
      <c r="G112" t="s">
        <v>45</v>
      </c>
    </row>
    <row r="113" spans="1:9" x14ac:dyDescent="0.3">
      <c r="A113" t="s">
        <v>396</v>
      </c>
      <c r="B113" t="s">
        <v>397</v>
      </c>
      <c r="C113" t="s">
        <v>48</v>
      </c>
      <c r="D113" t="s">
        <v>388</v>
      </c>
    </row>
    <row r="114" spans="1:9" x14ac:dyDescent="0.3">
      <c r="A114" t="s">
        <v>398</v>
      </c>
      <c r="B114" t="s">
        <v>399</v>
      </c>
      <c r="C114" t="s">
        <v>48</v>
      </c>
      <c r="D114" t="s">
        <v>388</v>
      </c>
      <c r="F114" t="s">
        <v>241</v>
      </c>
    </row>
    <row r="115" spans="1:9" x14ac:dyDescent="0.3">
      <c r="A115" t="s">
        <v>400</v>
      </c>
      <c r="B115" t="s">
        <v>401</v>
      </c>
      <c r="C115" t="s">
        <v>198</v>
      </c>
      <c r="D115" t="s">
        <v>388</v>
      </c>
      <c r="E115" t="s">
        <v>45</v>
      </c>
      <c r="F115" t="s">
        <v>53</v>
      </c>
      <c r="G115" t="s">
        <v>45</v>
      </c>
    </row>
    <row r="116" spans="1:9" x14ac:dyDescent="0.3">
      <c r="A116" t="s">
        <v>402</v>
      </c>
      <c r="B116" t="s">
        <v>403</v>
      </c>
      <c r="C116" t="s">
        <v>198</v>
      </c>
      <c r="D116" t="s">
        <v>388</v>
      </c>
      <c r="F116" t="s">
        <v>72</v>
      </c>
      <c r="G116" t="s">
        <v>242</v>
      </c>
    </row>
    <row r="117" spans="1:9" x14ac:dyDescent="0.3">
      <c r="A117" t="s">
        <v>404</v>
      </c>
      <c r="B117" t="s">
        <v>405</v>
      </c>
      <c r="C117" t="s">
        <v>198</v>
      </c>
      <c r="D117" t="s">
        <v>388</v>
      </c>
      <c r="F117" t="s">
        <v>406</v>
      </c>
      <c r="G117" t="s">
        <v>45</v>
      </c>
    </row>
    <row r="118" spans="1:9" x14ac:dyDescent="0.3">
      <c r="A118" t="s">
        <v>408</v>
      </c>
      <c r="B118" t="s">
        <v>409</v>
      </c>
      <c r="C118" t="s">
        <v>80</v>
      </c>
      <c r="D118" t="s">
        <v>388</v>
      </c>
    </row>
    <row r="119" spans="1:9" x14ac:dyDescent="0.3">
      <c r="A119" t="s">
        <v>411</v>
      </c>
      <c r="B119" t="s">
        <v>412</v>
      </c>
      <c r="C119" t="s">
        <v>80</v>
      </c>
      <c r="D119" t="s">
        <v>388</v>
      </c>
      <c r="G119" t="s">
        <v>45</v>
      </c>
      <c r="I119" t="s">
        <v>139</v>
      </c>
    </row>
    <row r="120" spans="1:9" x14ac:dyDescent="0.3">
      <c r="A120" t="s">
        <v>414</v>
      </c>
      <c r="B120" t="s">
        <v>415</v>
      </c>
      <c r="C120" t="s">
        <v>80</v>
      </c>
      <c r="D120" t="s">
        <v>388</v>
      </c>
      <c r="F120" t="s">
        <v>187</v>
      </c>
      <c r="G120" t="s">
        <v>187</v>
      </c>
    </row>
    <row r="121" spans="1:9" x14ac:dyDescent="0.3">
      <c r="A121" t="s">
        <v>417</v>
      </c>
      <c r="B121" t="s">
        <v>418</v>
      </c>
      <c r="C121" t="s">
        <v>80</v>
      </c>
      <c r="D121" t="s">
        <v>388</v>
      </c>
      <c r="G121" t="s">
        <v>45</v>
      </c>
    </row>
    <row r="122" spans="1:9" x14ac:dyDescent="0.3">
      <c r="A122" t="s">
        <v>419</v>
      </c>
      <c r="B122" t="s">
        <v>420</v>
      </c>
      <c r="C122" t="s">
        <v>126</v>
      </c>
      <c r="D122" t="s">
        <v>388</v>
      </c>
      <c r="G122" t="s">
        <v>45</v>
      </c>
    </row>
    <row r="123" spans="1:9" x14ac:dyDescent="0.3">
      <c r="A123" t="s">
        <v>421</v>
      </c>
      <c r="B123" t="s">
        <v>422</v>
      </c>
      <c r="C123" t="s">
        <v>126</v>
      </c>
      <c r="D123" t="s">
        <v>388</v>
      </c>
      <c r="G123" t="s">
        <v>45</v>
      </c>
    </row>
    <row r="124" spans="1:9" x14ac:dyDescent="0.3">
      <c r="A124" t="s">
        <v>424</v>
      </c>
      <c r="B124" t="s">
        <v>425</v>
      </c>
      <c r="C124" t="s">
        <v>126</v>
      </c>
      <c r="D124" t="s">
        <v>388</v>
      </c>
      <c r="G124" t="s">
        <v>45</v>
      </c>
    </row>
    <row r="125" spans="1:9" x14ac:dyDescent="0.3">
      <c r="A125" t="s">
        <v>426</v>
      </c>
      <c r="B125" t="s">
        <v>427</v>
      </c>
      <c r="C125" t="s">
        <v>42</v>
      </c>
      <c r="D125" t="s">
        <v>428</v>
      </c>
      <c r="F125" t="s">
        <v>91</v>
      </c>
      <c r="G125" t="s">
        <v>91</v>
      </c>
    </row>
    <row r="126" spans="1:9" x14ac:dyDescent="0.3">
      <c r="A126" t="s">
        <v>429</v>
      </c>
      <c r="B126" t="s">
        <v>430</v>
      </c>
      <c r="C126" t="s">
        <v>42</v>
      </c>
      <c r="D126" t="s">
        <v>428</v>
      </c>
      <c r="E126" t="s">
        <v>45</v>
      </c>
      <c r="G126" t="s">
        <v>45</v>
      </c>
    </row>
    <row r="127" spans="1:9" x14ac:dyDescent="0.3">
      <c r="A127" t="s">
        <v>431</v>
      </c>
      <c r="B127" t="s">
        <v>432</v>
      </c>
      <c r="C127" t="s">
        <v>42</v>
      </c>
      <c r="D127" t="s">
        <v>428</v>
      </c>
      <c r="E127" t="s">
        <v>45</v>
      </c>
      <c r="F127" t="s">
        <v>307</v>
      </c>
      <c r="G127" t="s">
        <v>56</v>
      </c>
      <c r="I127" t="s">
        <v>89</v>
      </c>
    </row>
    <row r="128" spans="1:9" x14ac:dyDescent="0.3">
      <c r="A128" t="s">
        <v>433</v>
      </c>
      <c r="B128" t="s">
        <v>434</v>
      </c>
      <c r="C128" t="s">
        <v>42</v>
      </c>
      <c r="D128" t="s">
        <v>428</v>
      </c>
    </row>
    <row r="129" spans="1:9" x14ac:dyDescent="0.3">
      <c r="A129" t="s">
        <v>436</v>
      </c>
      <c r="B129" t="s">
        <v>437</v>
      </c>
      <c r="C129" t="s">
        <v>42</v>
      </c>
      <c r="D129" t="s">
        <v>428</v>
      </c>
      <c r="E129" t="s">
        <v>45</v>
      </c>
      <c r="G129" t="s">
        <v>45</v>
      </c>
    </row>
    <row r="130" spans="1:9" x14ac:dyDescent="0.3">
      <c r="A130" t="s">
        <v>438</v>
      </c>
      <c r="B130" t="s">
        <v>439</v>
      </c>
      <c r="C130" t="s">
        <v>42</v>
      </c>
      <c r="D130" t="s">
        <v>428</v>
      </c>
      <c r="E130" t="s">
        <v>45</v>
      </c>
      <c r="F130" t="s">
        <v>72</v>
      </c>
      <c r="G130" t="s">
        <v>89</v>
      </c>
    </row>
    <row r="131" spans="1:9" x14ac:dyDescent="0.3">
      <c r="A131" t="s">
        <v>442</v>
      </c>
      <c r="B131" t="s">
        <v>443</v>
      </c>
      <c r="C131" t="s">
        <v>42</v>
      </c>
      <c r="D131" t="s">
        <v>428</v>
      </c>
      <c r="E131" t="s">
        <v>45</v>
      </c>
      <c r="F131" t="s">
        <v>60</v>
      </c>
      <c r="H131" t="s">
        <v>45</v>
      </c>
    </row>
    <row r="132" spans="1:9" x14ac:dyDescent="0.3">
      <c r="A132" t="s">
        <v>445</v>
      </c>
      <c r="B132" t="s">
        <v>446</v>
      </c>
      <c r="C132" t="s">
        <v>48</v>
      </c>
      <c r="D132" t="s">
        <v>428</v>
      </c>
      <c r="G132" t="s">
        <v>44</v>
      </c>
    </row>
    <row r="133" spans="1:9" x14ac:dyDescent="0.3">
      <c r="A133" t="s">
        <v>447</v>
      </c>
      <c r="B133" t="s">
        <v>448</v>
      </c>
      <c r="C133" t="s">
        <v>48</v>
      </c>
      <c r="D133" t="s">
        <v>428</v>
      </c>
      <c r="E133" t="s">
        <v>45</v>
      </c>
      <c r="G133" t="s">
        <v>123</v>
      </c>
    </row>
    <row r="134" spans="1:9" x14ac:dyDescent="0.3">
      <c r="A134" t="s">
        <v>449</v>
      </c>
      <c r="B134" t="s">
        <v>450</v>
      </c>
      <c r="C134" t="s">
        <v>48</v>
      </c>
      <c r="D134" t="s">
        <v>428</v>
      </c>
      <c r="G134" t="s">
        <v>45</v>
      </c>
      <c r="I134" t="s">
        <v>378</v>
      </c>
    </row>
    <row r="135" spans="1:9" x14ac:dyDescent="0.3">
      <c r="A135" t="s">
        <v>451</v>
      </c>
      <c r="B135" t="s">
        <v>452</v>
      </c>
      <c r="C135" t="s">
        <v>48</v>
      </c>
      <c r="D135" t="s">
        <v>428</v>
      </c>
      <c r="E135" t="s">
        <v>71</v>
      </c>
      <c r="F135" t="s">
        <v>453</v>
      </c>
      <c r="G135" t="s">
        <v>453</v>
      </c>
    </row>
    <row r="136" spans="1:9" x14ac:dyDescent="0.3">
      <c r="A136" t="s">
        <v>454</v>
      </c>
      <c r="B136" t="s">
        <v>455</v>
      </c>
      <c r="C136" t="s">
        <v>48</v>
      </c>
      <c r="D136" t="s">
        <v>428</v>
      </c>
      <c r="G136" t="s">
        <v>52</v>
      </c>
    </row>
    <row r="137" spans="1:9" x14ac:dyDescent="0.3">
      <c r="A137" t="s">
        <v>456</v>
      </c>
      <c r="B137" t="s">
        <v>457</v>
      </c>
      <c r="C137" t="s">
        <v>48</v>
      </c>
      <c r="D137" t="s">
        <v>428</v>
      </c>
    </row>
    <row r="138" spans="1:9" x14ac:dyDescent="0.3">
      <c r="A138" t="s">
        <v>458</v>
      </c>
      <c r="B138" t="s">
        <v>459</v>
      </c>
      <c r="C138" t="s">
        <v>48</v>
      </c>
      <c r="D138" t="s">
        <v>428</v>
      </c>
    </row>
    <row r="139" spans="1:9" x14ac:dyDescent="0.3">
      <c r="A139" t="s">
        <v>460</v>
      </c>
      <c r="B139" t="s">
        <v>461</v>
      </c>
      <c r="C139" t="s">
        <v>48</v>
      </c>
      <c r="D139" t="s">
        <v>428</v>
      </c>
      <c r="E139" t="s">
        <v>45</v>
      </c>
    </row>
    <row r="140" spans="1:9" x14ac:dyDescent="0.3">
      <c r="A140" t="s">
        <v>462</v>
      </c>
      <c r="B140" t="s">
        <v>463</v>
      </c>
      <c r="C140" t="s">
        <v>48</v>
      </c>
      <c r="D140" t="s">
        <v>428</v>
      </c>
      <c r="E140" t="s">
        <v>45</v>
      </c>
    </row>
    <row r="141" spans="1:9" x14ac:dyDescent="0.3">
      <c r="A141" t="s">
        <v>464</v>
      </c>
      <c r="B141" t="s">
        <v>465</v>
      </c>
      <c r="C141" t="s">
        <v>191</v>
      </c>
      <c r="D141" t="s">
        <v>428</v>
      </c>
    </row>
    <row r="142" spans="1:9" x14ac:dyDescent="0.3">
      <c r="A142" t="s">
        <v>466</v>
      </c>
      <c r="B142" t="s">
        <v>467</v>
      </c>
      <c r="C142" t="s">
        <v>191</v>
      </c>
      <c r="D142" t="s">
        <v>428</v>
      </c>
    </row>
    <row r="143" spans="1:9" x14ac:dyDescent="0.3">
      <c r="A143" t="s">
        <v>468</v>
      </c>
      <c r="B143" t="s">
        <v>469</v>
      </c>
      <c r="C143" t="s">
        <v>191</v>
      </c>
      <c r="D143" t="s">
        <v>428</v>
      </c>
      <c r="F143" t="s">
        <v>68</v>
      </c>
      <c r="G143" t="s">
        <v>228</v>
      </c>
    </row>
    <row r="144" spans="1:9" x14ac:dyDescent="0.3">
      <c r="A144" t="s">
        <v>470</v>
      </c>
      <c r="B144" t="s">
        <v>471</v>
      </c>
      <c r="C144" t="s">
        <v>198</v>
      </c>
      <c r="D144" t="s">
        <v>428</v>
      </c>
      <c r="E144" t="s">
        <v>45</v>
      </c>
      <c r="F144" t="s">
        <v>90</v>
      </c>
      <c r="G144" t="s">
        <v>53</v>
      </c>
      <c r="I144" t="s">
        <v>211</v>
      </c>
    </row>
    <row r="145" spans="1:7" x14ac:dyDescent="0.3">
      <c r="A145" t="s">
        <v>472</v>
      </c>
      <c r="B145" t="s">
        <v>473</v>
      </c>
      <c r="C145" t="s">
        <v>198</v>
      </c>
      <c r="D145" t="s">
        <v>428</v>
      </c>
      <c r="E145" t="s">
        <v>45</v>
      </c>
      <c r="F145" t="s">
        <v>60</v>
      </c>
    </row>
    <row r="146" spans="1:7" x14ac:dyDescent="0.3">
      <c r="A146" t="s">
        <v>474</v>
      </c>
      <c r="B146" t="s">
        <v>475</v>
      </c>
      <c r="C146" t="s">
        <v>80</v>
      </c>
      <c r="D146" t="s">
        <v>428</v>
      </c>
      <c r="F146" t="s">
        <v>89</v>
      </c>
      <c r="G146" t="s">
        <v>52</v>
      </c>
    </row>
    <row r="147" spans="1:7" x14ac:dyDescent="0.3">
      <c r="A147" t="s">
        <v>476</v>
      </c>
      <c r="B147" t="s">
        <v>477</v>
      </c>
      <c r="C147" t="s">
        <v>80</v>
      </c>
      <c r="D147" t="s">
        <v>428</v>
      </c>
    </row>
    <row r="148" spans="1:7" x14ac:dyDescent="0.3">
      <c r="A148" t="s">
        <v>478</v>
      </c>
      <c r="B148" t="s">
        <v>479</v>
      </c>
      <c r="C148" t="s">
        <v>80</v>
      </c>
      <c r="D148" t="s">
        <v>428</v>
      </c>
    </row>
    <row r="149" spans="1:7" x14ac:dyDescent="0.3">
      <c r="A149" t="s">
        <v>480</v>
      </c>
      <c r="B149" t="s">
        <v>481</v>
      </c>
      <c r="C149" t="s">
        <v>80</v>
      </c>
      <c r="D149" t="s">
        <v>428</v>
      </c>
    </row>
    <row r="150" spans="1:7" x14ac:dyDescent="0.3">
      <c r="A150" t="s">
        <v>482</v>
      </c>
      <c r="B150" t="s">
        <v>483</v>
      </c>
      <c r="C150" t="s">
        <v>80</v>
      </c>
      <c r="D150" t="s">
        <v>428</v>
      </c>
      <c r="F150" t="s">
        <v>68</v>
      </c>
      <c r="G150" t="s">
        <v>123</v>
      </c>
    </row>
    <row r="151" spans="1:7" x14ac:dyDescent="0.3">
      <c r="A151" t="s">
        <v>484</v>
      </c>
      <c r="B151" t="s">
        <v>485</v>
      </c>
      <c r="C151" t="s">
        <v>80</v>
      </c>
      <c r="D151" t="s">
        <v>428</v>
      </c>
      <c r="E151" t="s">
        <v>45</v>
      </c>
    </row>
    <row r="152" spans="1:7" x14ac:dyDescent="0.3">
      <c r="A152" t="s">
        <v>486</v>
      </c>
      <c r="B152" t="s">
        <v>487</v>
      </c>
      <c r="C152" t="s">
        <v>80</v>
      </c>
      <c r="D152" t="s">
        <v>428</v>
      </c>
      <c r="E152" t="s">
        <v>45</v>
      </c>
    </row>
    <row r="153" spans="1:7" x14ac:dyDescent="0.3">
      <c r="A153" t="s">
        <v>488</v>
      </c>
      <c r="B153" t="s">
        <v>489</v>
      </c>
      <c r="C153" t="s">
        <v>126</v>
      </c>
      <c r="D153" t="s">
        <v>428</v>
      </c>
      <c r="E153" t="s">
        <v>45</v>
      </c>
      <c r="G153" t="s">
        <v>67</v>
      </c>
    </row>
    <row r="154" spans="1:7" x14ac:dyDescent="0.3">
      <c r="A154" t="s">
        <v>490</v>
      </c>
      <c r="B154" t="s">
        <v>491</v>
      </c>
      <c r="C154" t="s">
        <v>126</v>
      </c>
      <c r="D154" t="s">
        <v>428</v>
      </c>
      <c r="E154" t="s">
        <v>45</v>
      </c>
      <c r="F154" t="s">
        <v>492</v>
      </c>
      <c r="G154" t="s">
        <v>493</v>
      </c>
    </row>
    <row r="155" spans="1:7" x14ac:dyDescent="0.3">
      <c r="A155" t="s">
        <v>494</v>
      </c>
      <c r="B155" t="s">
        <v>495</v>
      </c>
      <c r="C155" t="s">
        <v>126</v>
      </c>
      <c r="D155" t="s">
        <v>428</v>
      </c>
      <c r="E155" t="s">
        <v>45</v>
      </c>
      <c r="F155" t="s">
        <v>413</v>
      </c>
    </row>
    <row r="156" spans="1:7" x14ac:dyDescent="0.3">
      <c r="A156" t="s">
        <v>496</v>
      </c>
      <c r="B156" t="s">
        <v>497</v>
      </c>
      <c r="C156" t="s">
        <v>126</v>
      </c>
      <c r="D156" t="s">
        <v>428</v>
      </c>
      <c r="E156" t="s">
        <v>45</v>
      </c>
      <c r="G156" t="s">
        <v>45</v>
      </c>
    </row>
    <row r="157" spans="1:7" x14ac:dyDescent="0.3">
      <c r="A157" t="s">
        <v>498</v>
      </c>
      <c r="B157" t="s">
        <v>499</v>
      </c>
      <c r="C157" t="s">
        <v>126</v>
      </c>
      <c r="D157" t="s">
        <v>428</v>
      </c>
      <c r="E157" t="s">
        <v>45</v>
      </c>
      <c r="F157" t="s">
        <v>68</v>
      </c>
      <c r="G157" t="s">
        <v>500</v>
      </c>
    </row>
    <row r="158" spans="1:7" x14ac:dyDescent="0.3">
      <c r="A158" t="s">
        <v>502</v>
      </c>
      <c r="B158" t="s">
        <v>503</v>
      </c>
      <c r="C158" t="s">
        <v>126</v>
      </c>
      <c r="D158" t="s">
        <v>428</v>
      </c>
      <c r="E158" t="s">
        <v>45</v>
      </c>
      <c r="G158" t="s">
        <v>45</v>
      </c>
    </row>
    <row r="159" spans="1:7" x14ac:dyDescent="0.3">
      <c r="A159" t="s">
        <v>504</v>
      </c>
      <c r="B159" t="s">
        <v>505</v>
      </c>
      <c r="C159" t="s">
        <v>126</v>
      </c>
      <c r="D159" t="s">
        <v>428</v>
      </c>
      <c r="E159" t="s">
        <v>187</v>
      </c>
      <c r="G159" t="s">
        <v>89</v>
      </c>
    </row>
    <row r="160" spans="1:7" x14ac:dyDescent="0.3">
      <c r="A160" t="s">
        <v>507</v>
      </c>
      <c r="B160" t="s">
        <v>508</v>
      </c>
      <c r="C160" t="s">
        <v>42</v>
      </c>
      <c r="D160" t="s">
        <v>509</v>
      </c>
      <c r="G160" t="s">
        <v>45</v>
      </c>
    </row>
    <row r="161" spans="1:9" x14ac:dyDescent="0.3">
      <c r="A161" t="s">
        <v>510</v>
      </c>
      <c r="B161" t="s">
        <v>511</v>
      </c>
      <c r="C161" t="s">
        <v>42</v>
      </c>
      <c r="D161" t="s">
        <v>509</v>
      </c>
    </row>
    <row r="162" spans="1:9" x14ac:dyDescent="0.3">
      <c r="A162" t="s">
        <v>512</v>
      </c>
      <c r="B162" t="s">
        <v>513</v>
      </c>
      <c r="C162" t="s">
        <v>42</v>
      </c>
      <c r="D162" t="s">
        <v>509</v>
      </c>
      <c r="G162" t="s">
        <v>45</v>
      </c>
    </row>
    <row r="163" spans="1:9" x14ac:dyDescent="0.3">
      <c r="A163" t="s">
        <v>515</v>
      </c>
      <c r="B163" t="s">
        <v>516</v>
      </c>
      <c r="C163" t="s">
        <v>42</v>
      </c>
      <c r="D163" t="s">
        <v>509</v>
      </c>
      <c r="G163" t="s">
        <v>45</v>
      </c>
    </row>
    <row r="164" spans="1:9" x14ac:dyDescent="0.3">
      <c r="A164" t="s">
        <v>517</v>
      </c>
      <c r="B164" t="s">
        <v>518</v>
      </c>
      <c r="C164" t="s">
        <v>42</v>
      </c>
      <c r="D164" t="s">
        <v>509</v>
      </c>
    </row>
    <row r="165" spans="1:9" x14ac:dyDescent="0.3">
      <c r="A165" t="s">
        <v>520</v>
      </c>
      <c r="B165" t="s">
        <v>521</v>
      </c>
      <c r="C165" t="s">
        <v>42</v>
      </c>
      <c r="D165" t="s">
        <v>509</v>
      </c>
    </row>
    <row r="166" spans="1:9" x14ac:dyDescent="0.3">
      <c r="A166" t="s">
        <v>523</v>
      </c>
      <c r="B166" t="s">
        <v>524</v>
      </c>
      <c r="C166" t="s">
        <v>42</v>
      </c>
      <c r="D166" t="s">
        <v>509</v>
      </c>
      <c r="G166" t="s">
        <v>45</v>
      </c>
    </row>
    <row r="167" spans="1:9" x14ac:dyDescent="0.3">
      <c r="A167" t="s">
        <v>526</v>
      </c>
      <c r="B167" t="s">
        <v>527</v>
      </c>
      <c r="C167" t="s">
        <v>42</v>
      </c>
      <c r="D167" t="s">
        <v>509</v>
      </c>
      <c r="G167" t="s">
        <v>105</v>
      </c>
    </row>
    <row r="168" spans="1:9" x14ac:dyDescent="0.3">
      <c r="A168" t="s">
        <v>528</v>
      </c>
      <c r="B168" t="s">
        <v>529</v>
      </c>
      <c r="C168" t="s">
        <v>42</v>
      </c>
      <c r="D168" t="s">
        <v>509</v>
      </c>
      <c r="G168" t="s">
        <v>45</v>
      </c>
      <c r="I168" t="s">
        <v>45</v>
      </c>
    </row>
    <row r="169" spans="1:9" x14ac:dyDescent="0.3">
      <c r="A169" t="s">
        <v>531</v>
      </c>
      <c r="B169" t="s">
        <v>532</v>
      </c>
      <c r="C169" t="s">
        <v>48</v>
      </c>
      <c r="D169" t="s">
        <v>509</v>
      </c>
    </row>
    <row r="170" spans="1:9" x14ac:dyDescent="0.3">
      <c r="A170" t="s">
        <v>533</v>
      </c>
      <c r="B170" t="s">
        <v>534</v>
      </c>
      <c r="C170" t="s">
        <v>48</v>
      </c>
      <c r="D170" t="s">
        <v>509</v>
      </c>
    </row>
    <row r="171" spans="1:9" x14ac:dyDescent="0.3">
      <c r="A171" t="s">
        <v>535</v>
      </c>
      <c r="B171" t="s">
        <v>536</v>
      </c>
      <c r="C171" t="s">
        <v>48</v>
      </c>
      <c r="D171" t="s">
        <v>509</v>
      </c>
    </row>
    <row r="172" spans="1:9" x14ac:dyDescent="0.3">
      <c r="A172" t="s">
        <v>537</v>
      </c>
      <c r="B172" t="s">
        <v>538</v>
      </c>
      <c r="C172" t="s">
        <v>48</v>
      </c>
      <c r="D172" t="s">
        <v>509</v>
      </c>
      <c r="G172" t="s">
        <v>45</v>
      </c>
    </row>
    <row r="173" spans="1:9" x14ac:dyDescent="0.3">
      <c r="A173" t="s">
        <v>540</v>
      </c>
      <c r="B173" t="s">
        <v>541</v>
      </c>
      <c r="C173" t="s">
        <v>48</v>
      </c>
      <c r="D173" t="s">
        <v>509</v>
      </c>
    </row>
    <row r="174" spans="1:9" x14ac:dyDescent="0.3">
      <c r="A174" t="s">
        <v>542</v>
      </c>
      <c r="B174" t="s">
        <v>543</v>
      </c>
      <c r="C174" t="s">
        <v>48</v>
      </c>
      <c r="D174" t="s">
        <v>509</v>
      </c>
      <c r="G174" t="s">
        <v>45</v>
      </c>
    </row>
    <row r="175" spans="1:9" x14ac:dyDescent="0.3">
      <c r="A175" t="s">
        <v>544</v>
      </c>
      <c r="B175" t="s">
        <v>545</v>
      </c>
      <c r="C175" t="s">
        <v>48</v>
      </c>
      <c r="D175" t="s">
        <v>509</v>
      </c>
      <c r="G175" t="s">
        <v>45</v>
      </c>
    </row>
    <row r="176" spans="1:9" x14ac:dyDescent="0.3">
      <c r="A176" t="s">
        <v>546</v>
      </c>
      <c r="B176" t="s">
        <v>547</v>
      </c>
      <c r="C176" t="s">
        <v>48</v>
      </c>
      <c r="D176" t="s">
        <v>509</v>
      </c>
    </row>
    <row r="177" spans="1:9" x14ac:dyDescent="0.3">
      <c r="A177" t="s">
        <v>548</v>
      </c>
      <c r="B177" t="s">
        <v>549</v>
      </c>
      <c r="C177" t="s">
        <v>48</v>
      </c>
      <c r="D177" t="s">
        <v>509</v>
      </c>
      <c r="G177" t="s">
        <v>378</v>
      </c>
    </row>
    <row r="178" spans="1:9" x14ac:dyDescent="0.3">
      <c r="A178" t="s">
        <v>550</v>
      </c>
      <c r="B178" t="s">
        <v>551</v>
      </c>
      <c r="C178" t="s">
        <v>80</v>
      </c>
      <c r="D178" t="s">
        <v>509</v>
      </c>
      <c r="G178" t="s">
        <v>241</v>
      </c>
    </row>
    <row r="179" spans="1:9" x14ac:dyDescent="0.3">
      <c r="A179" t="s">
        <v>552</v>
      </c>
      <c r="B179" t="s">
        <v>553</v>
      </c>
      <c r="C179" t="s">
        <v>80</v>
      </c>
      <c r="D179" t="s">
        <v>509</v>
      </c>
      <c r="G179" t="s">
        <v>45</v>
      </c>
    </row>
    <row r="180" spans="1:9" x14ac:dyDescent="0.3">
      <c r="A180" t="s">
        <v>554</v>
      </c>
      <c r="B180" t="s">
        <v>555</v>
      </c>
      <c r="C180" t="s">
        <v>80</v>
      </c>
      <c r="D180" t="s">
        <v>509</v>
      </c>
    </row>
    <row r="181" spans="1:9" x14ac:dyDescent="0.3">
      <c r="A181" t="s">
        <v>556</v>
      </c>
      <c r="B181" t="s">
        <v>557</v>
      </c>
      <c r="C181" t="s">
        <v>80</v>
      </c>
      <c r="D181" t="s">
        <v>509</v>
      </c>
    </row>
    <row r="182" spans="1:9" x14ac:dyDescent="0.3">
      <c r="A182" t="s">
        <v>558</v>
      </c>
      <c r="B182" t="s">
        <v>559</v>
      </c>
      <c r="C182" t="s">
        <v>80</v>
      </c>
      <c r="D182" t="s">
        <v>509</v>
      </c>
      <c r="G182" t="s">
        <v>45</v>
      </c>
      <c r="I182" t="s">
        <v>45</v>
      </c>
    </row>
    <row r="183" spans="1:9" x14ac:dyDescent="0.3">
      <c r="A183" t="s">
        <v>560</v>
      </c>
      <c r="B183" t="s">
        <v>561</v>
      </c>
      <c r="C183" t="s">
        <v>80</v>
      </c>
      <c r="D183" t="s">
        <v>509</v>
      </c>
    </row>
    <row r="184" spans="1:9" x14ac:dyDescent="0.3">
      <c r="A184" t="s">
        <v>562</v>
      </c>
      <c r="B184" t="s">
        <v>563</v>
      </c>
      <c r="C184" t="s">
        <v>80</v>
      </c>
      <c r="D184" t="s">
        <v>509</v>
      </c>
      <c r="G184" t="s">
        <v>45</v>
      </c>
      <c r="I184" t="s">
        <v>45</v>
      </c>
    </row>
    <row r="185" spans="1:9" x14ac:dyDescent="0.3">
      <c r="A185" t="s">
        <v>564</v>
      </c>
      <c r="B185" t="s">
        <v>565</v>
      </c>
      <c r="C185" t="s">
        <v>80</v>
      </c>
      <c r="D185" t="s">
        <v>509</v>
      </c>
    </row>
    <row r="186" spans="1:9" x14ac:dyDescent="0.3">
      <c r="A186" t="s">
        <v>566</v>
      </c>
      <c r="B186" t="s">
        <v>567</v>
      </c>
      <c r="C186" t="s">
        <v>80</v>
      </c>
      <c r="D186" t="s">
        <v>509</v>
      </c>
    </row>
    <row r="187" spans="1:9" x14ac:dyDescent="0.3">
      <c r="A187" t="s">
        <v>568</v>
      </c>
      <c r="B187" t="s">
        <v>569</v>
      </c>
      <c r="C187" t="s">
        <v>80</v>
      </c>
      <c r="D187" t="s">
        <v>509</v>
      </c>
      <c r="G187" t="s">
        <v>52</v>
      </c>
    </row>
    <row r="188" spans="1:9" x14ac:dyDescent="0.3">
      <c r="A188" t="s">
        <v>570</v>
      </c>
      <c r="B188" t="s">
        <v>571</v>
      </c>
      <c r="C188" t="s">
        <v>80</v>
      </c>
      <c r="D188" t="s">
        <v>509</v>
      </c>
    </row>
    <row r="189" spans="1:9" x14ac:dyDescent="0.3">
      <c r="A189" t="s">
        <v>572</v>
      </c>
      <c r="B189" t="s">
        <v>573</v>
      </c>
      <c r="C189" t="s">
        <v>80</v>
      </c>
      <c r="D189" t="s">
        <v>509</v>
      </c>
      <c r="I189" t="s">
        <v>45</v>
      </c>
    </row>
    <row r="190" spans="1:9" x14ac:dyDescent="0.3">
      <c r="A190" t="s">
        <v>574</v>
      </c>
      <c r="B190" t="s">
        <v>575</v>
      </c>
      <c r="C190" t="s">
        <v>80</v>
      </c>
      <c r="D190" t="s">
        <v>509</v>
      </c>
    </row>
    <row r="191" spans="1:9" x14ac:dyDescent="0.3">
      <c r="A191" t="s">
        <v>576</v>
      </c>
      <c r="B191" t="s">
        <v>577</v>
      </c>
      <c r="C191" t="s">
        <v>80</v>
      </c>
      <c r="D191" t="s">
        <v>509</v>
      </c>
    </row>
    <row r="192" spans="1:9" x14ac:dyDescent="0.3">
      <c r="A192" t="s">
        <v>578</v>
      </c>
      <c r="B192" t="s">
        <v>579</v>
      </c>
      <c r="C192" t="s">
        <v>80</v>
      </c>
      <c r="D192" t="s">
        <v>509</v>
      </c>
    </row>
    <row r="193" spans="1:7" x14ac:dyDescent="0.3">
      <c r="A193" t="s">
        <v>580</v>
      </c>
      <c r="B193" t="s">
        <v>581</v>
      </c>
      <c r="C193" t="s">
        <v>126</v>
      </c>
      <c r="D193" t="s">
        <v>509</v>
      </c>
    </row>
    <row r="194" spans="1:7" x14ac:dyDescent="0.3">
      <c r="A194" t="s">
        <v>583</v>
      </c>
      <c r="B194" t="s">
        <v>584</v>
      </c>
      <c r="C194" t="s">
        <v>126</v>
      </c>
      <c r="D194" t="s">
        <v>509</v>
      </c>
      <c r="G194" t="s">
        <v>585</v>
      </c>
    </row>
    <row r="195" spans="1:7" x14ac:dyDescent="0.3">
      <c r="A195" t="s">
        <v>586</v>
      </c>
      <c r="B195" t="s">
        <v>587</v>
      </c>
      <c r="C195" t="s">
        <v>80</v>
      </c>
      <c r="D195" t="s">
        <v>588</v>
      </c>
      <c r="E195" t="s">
        <v>45</v>
      </c>
      <c r="G195" t="s">
        <v>45</v>
      </c>
    </row>
    <row r="196" spans="1:7" x14ac:dyDescent="0.3">
      <c r="A196" t="s">
        <v>589</v>
      </c>
      <c r="B196" t="s">
        <v>590</v>
      </c>
      <c r="C196" t="s">
        <v>198</v>
      </c>
      <c r="D196" t="s">
        <v>591</v>
      </c>
      <c r="F196" t="s">
        <v>90</v>
      </c>
      <c r="G196" t="s">
        <v>45</v>
      </c>
    </row>
    <row r="197" spans="1:7" x14ac:dyDescent="0.3">
      <c r="A197" t="s">
        <v>595</v>
      </c>
      <c r="B197" t="s">
        <v>596</v>
      </c>
      <c r="C197" t="s">
        <v>48</v>
      </c>
      <c r="D197" t="s">
        <v>597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4F3F-0E7C-4544-B069-105B5230618B}">
  <dimension ref="A1:U197"/>
  <sheetViews>
    <sheetView topLeftCell="B1" workbookViewId="0">
      <selection activeCell="N3" sqref="N3:O15"/>
    </sheetView>
  </sheetViews>
  <sheetFormatPr baseColWidth="10" defaultRowHeight="14.4" x14ac:dyDescent="0.3"/>
  <cols>
    <col min="1" max="1" width="9" bestFit="1" customWidth="1"/>
    <col min="2" max="2" width="29.6640625" customWidth="1"/>
    <col min="3" max="3" width="16" customWidth="1"/>
    <col min="4" max="4" width="20.33203125" customWidth="1"/>
    <col min="5" max="6" width="8.88671875"/>
    <col min="7" max="7" width="21.5546875" bestFit="1" customWidth="1"/>
  </cols>
  <sheetData>
    <row r="1" spans="1:21" x14ac:dyDescent="0.3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21" x14ac:dyDescent="0.3">
      <c r="A2" t="s">
        <v>40</v>
      </c>
      <c r="B2" t="s">
        <v>41</v>
      </c>
      <c r="E2" t="s">
        <v>44</v>
      </c>
      <c r="H2" t="s">
        <v>45</v>
      </c>
    </row>
    <row r="3" spans="1:21" x14ac:dyDescent="0.3">
      <c r="A3" t="s">
        <v>46</v>
      </c>
      <c r="B3" t="s">
        <v>47</v>
      </c>
      <c r="C3" t="s">
        <v>50</v>
      </c>
      <c r="D3" t="s">
        <v>50</v>
      </c>
      <c r="G3" t="s">
        <v>51</v>
      </c>
      <c r="H3" t="s">
        <v>44</v>
      </c>
      <c r="O3" t="s">
        <v>9</v>
      </c>
      <c r="P3" t="s">
        <v>10</v>
      </c>
      <c r="Q3" t="s">
        <v>11</v>
      </c>
      <c r="R3" t="s">
        <v>12</v>
      </c>
      <c r="S3" t="s">
        <v>13</v>
      </c>
      <c r="T3" t="s">
        <v>14</v>
      </c>
      <c r="U3" t="s">
        <v>15</v>
      </c>
    </row>
    <row r="4" spans="1:21" x14ac:dyDescent="0.3">
      <c r="A4" t="s">
        <v>54</v>
      </c>
      <c r="B4" t="s">
        <v>55</v>
      </c>
      <c r="F4" t="s">
        <v>57</v>
      </c>
      <c r="G4" t="s">
        <v>57</v>
      </c>
      <c r="H4" t="s">
        <v>58</v>
      </c>
      <c r="I4" t="s">
        <v>58</v>
      </c>
      <c r="N4" t="s">
        <v>167</v>
      </c>
      <c r="O4" cm="1">
        <f t="array" ref="O4">SUMPRODUCT((LEN(C2:C197)-LEN(SUBSTITUTE(C2:C197,"Todo el año","")))/LEN("Todo el año"))+SUMPRODUCT((LEN(C2:C197)-LEN(SUBSTITUTE(C2:C197,"Ene","")))/LEN("Ene"))</f>
        <v>5</v>
      </c>
      <c r="P4" cm="1">
        <f t="array" ref="P4">SUMPRODUCT((LEN(D2:D197)-LEN(SUBSTITUTE(D2:D197,"Todo el año","")))/LEN("Todo el año"))+SUMPRODUCT((LEN(D2:D197)-LEN(SUBSTITUTE(D2:D197,"Ene","")))/LEN("Ene"))</f>
        <v>7</v>
      </c>
      <c r="Q4" cm="1">
        <f t="array" ref="Q4">SUMPRODUCT((LEN(E2:E197)-LEN(SUBSTITUTE(E2:E197,"Todo el año","")))/LEN("Todo el año"))+SUMPRODUCT((LEN(E2:E197)-LEN(SUBSTITUTE(E2:E197,"Ene","")))/LEN("Ene"))</f>
        <v>7</v>
      </c>
      <c r="R4" cm="1">
        <f t="array" ref="R4">SUMPRODUCT((LEN(F2:F197)-LEN(SUBSTITUTE(F2:F197,"Todo el año","")))/LEN("Todo el año"))+SUMPRODUCT((LEN(F2:F197)-LEN(SUBSTITUTE(F2:F197,"Ene","")))/LEN("Ene"))</f>
        <v>10</v>
      </c>
      <c r="S4" cm="1">
        <f t="array" ref="S4">SUMPRODUCT((LEN(G2:G197)-LEN(SUBSTITUTE(G2:G197,"Todo el año","")))/LEN("Todo el año"))+SUMPRODUCT((LEN(G2:G197)-LEN(SUBSTITUTE(G2:G197,"Ene","")))/LEN("Ene"))</f>
        <v>29</v>
      </c>
      <c r="T4" cm="1">
        <f t="array" ref="T4">SUMPRODUCT((LEN(H2:H197)-LEN(SUBSTITUTE(H2:H197,"Todo el año","")))/LEN("Todo el año"))+SUMPRODUCT((LEN(H2:H197)-LEN(SUBSTITUTE(H2:H197,"Ene","")))/LEN("Ene"))</f>
        <v>58</v>
      </c>
      <c r="U4" cm="1">
        <f t="array" ref="U4">SUMPRODUCT((LEN(I2:I197)-LEN(SUBSTITUTE(I2:I197,"Todo el año","")))/LEN("Todo el año"))+SUMPRODUCT((LEN(I2:I197)-LEN(SUBSTITUTE(I2:I197,"Ene","")))/LEN("Ene"))</f>
        <v>25</v>
      </c>
    </row>
    <row r="5" spans="1:21" x14ac:dyDescent="0.3">
      <c r="A5" t="s">
        <v>64</v>
      </c>
      <c r="B5" t="s">
        <v>65</v>
      </c>
      <c r="C5" t="s">
        <v>53</v>
      </c>
      <c r="D5" t="s">
        <v>53</v>
      </c>
      <c r="E5" t="s">
        <v>53</v>
      </c>
      <c r="H5" t="s">
        <v>67</v>
      </c>
      <c r="I5" t="s">
        <v>68</v>
      </c>
      <c r="N5" t="s">
        <v>201</v>
      </c>
      <c r="O5" cm="1">
        <f t="array" ref="O5">SUMPRODUCT((LEN(C2:C197)-LEN(SUBSTITUTE(C2:C197,"Todo el año","")))/LEN("Todo el año"))+SUMPRODUCT((LEN(C2:C197)-LEN(SUBSTITUTE(C2:C197,"Feb","")))/LEN("Feb"))</f>
        <v>5</v>
      </c>
      <c r="P5" cm="1">
        <f t="array" ref="P5">SUMPRODUCT((LEN(D2:D197)-LEN(SUBSTITUTE(D2:D197,"Todo el año","")))/LEN("Todo el año"))+SUMPRODUCT((LEN(D2:D197)-LEN(SUBSTITUTE(D2:D197,"Feb","")))/LEN("Feb"))</f>
        <v>8</v>
      </c>
      <c r="Q5" cm="1">
        <f t="array" ref="Q5">SUMPRODUCT((LEN(E2:E197)-LEN(SUBSTITUTE(E2:E197,"Todo el año","")))/LEN("Todo el año"))+SUMPRODUCT((LEN(E2:E197)-LEN(SUBSTITUTE(E2:E197,"Feb","")))/LEN("Feb"))</f>
        <v>7</v>
      </c>
      <c r="R5" cm="1">
        <f t="array" ref="R5">SUMPRODUCT((LEN(F2:F197)-LEN(SUBSTITUTE(F2:F197,"Todo el año","")))/LEN("Todo el año"))+SUMPRODUCT((LEN(F2:F197)-LEN(SUBSTITUTE(F2:F197,"Feb","")))/LEN("Feb"))</f>
        <v>8</v>
      </c>
      <c r="S5" cm="1">
        <f t="array" ref="S5">SUMPRODUCT((LEN(G2:G197)-LEN(SUBSTITUTE(G2:G197,"Todo el año","")))/LEN("Todo el año"))+SUMPRODUCT((LEN(G2:G197)-LEN(SUBSTITUTE(G2:G197,"Feb","")))/LEN("Feb"))</f>
        <v>23</v>
      </c>
      <c r="T5" cm="1">
        <f t="array" ref="T5">SUMPRODUCT((LEN(H2:H197)-LEN(SUBSTITUTE(H2:H197,"Todo el año","")))/LEN("Todo el año"))+SUMPRODUCT((LEN(H2:H197)-LEN(SUBSTITUTE(H2:H197,"Feb","")))/LEN("Feb"))</f>
        <v>82</v>
      </c>
      <c r="U5" cm="1">
        <f t="array" ref="U5">SUMPRODUCT((LEN(I2:I197)-LEN(SUBSTITUTE(I2:I197,"Todo el año","")))/LEN("Todo el año"))+SUMPRODUCT((LEN(I2:I197)-LEN(SUBSTITUTE(I2:I197,"Feb","")))/LEN("Feb"))</f>
        <v>33</v>
      </c>
    </row>
    <row r="6" spans="1:21" x14ac:dyDescent="0.3">
      <c r="A6" t="s">
        <v>69</v>
      </c>
      <c r="B6" t="s">
        <v>70</v>
      </c>
      <c r="D6" t="s">
        <v>71</v>
      </c>
      <c r="H6" t="s">
        <v>45</v>
      </c>
      <c r="I6" t="s">
        <v>72</v>
      </c>
      <c r="N6" t="s">
        <v>178</v>
      </c>
      <c r="O6" cm="1">
        <f t="array" ref="O6">SUMPRODUCT((LEN(C2:C197)-LEN(SUBSTITUTE(C2:C197,"Todo el año","")))/LEN("Todo el año"))+SUMPRODUCT((LEN(C2:C197)-LEN(SUBSTITUTE(C2:C197,"Mar","")))/LEN("Mar"))</f>
        <v>5</v>
      </c>
      <c r="P6" cm="1">
        <f t="array" ref="P6">SUMPRODUCT((LEN(D2:D197)-LEN(SUBSTITUTE(D2:D197,"Todo el año","")))/LEN("Todo el año"))+SUMPRODUCT((LEN(D2:D197)-LEN(SUBSTITUTE(D2:D197,"Mar","")))/LEN("Mar"))</f>
        <v>7</v>
      </c>
      <c r="Q6" cm="1">
        <f t="array" ref="Q6">SUMPRODUCT((LEN(E2:E197)-LEN(SUBSTITUTE(E2:E197,"Todo el año","")))/LEN("Todo el año"))+SUMPRODUCT((LEN(E2:E197)-LEN(SUBSTITUTE(E2:E197,"Mar","")))/LEN("Mar"))</f>
        <v>6</v>
      </c>
      <c r="R6" cm="1">
        <f t="array" ref="R6">SUMPRODUCT((LEN(F2:F197)-LEN(SUBSTITUTE(F2:F197,"Todo el año","")))/LEN("Todo el año"))+SUMPRODUCT((LEN(F2:F197)-LEN(SUBSTITUTE(F2:F197,"Mar","")))/LEN("Mar"))</f>
        <v>8</v>
      </c>
      <c r="S6" cm="1">
        <f t="array" ref="S6">SUMPRODUCT((LEN(G2:G197)-LEN(SUBSTITUTE(G2:G197,"Todo el año","")))/LEN("Todo el año"))+SUMPRODUCT((LEN(G2:G197)-LEN(SUBSTITUTE(G2:G197,"Mar","")))/LEN("Mar"))</f>
        <v>16</v>
      </c>
      <c r="T6" cm="1">
        <f t="array" ref="T6">SUMPRODUCT((LEN(H2:H197)-LEN(SUBSTITUTE(H2:H197,"Todo el año","")))/LEN("Todo el año"))+SUMPRODUCT((LEN(H2:H197)-LEN(SUBSTITUTE(H2:H197,"Mar","")))/LEN("Mar"))</f>
        <v>127</v>
      </c>
      <c r="U6" cm="1">
        <f t="array" ref="U6">SUMPRODUCT((LEN(I2:I197)-LEN(SUBSTITUTE(I2:I197,"Todo el año","")))/LEN("Todo el año"))+SUMPRODUCT((LEN(I2:I197)-LEN(SUBSTITUTE(I2:I197,"Mar","")))/LEN("Mar"))</f>
        <v>70</v>
      </c>
    </row>
    <row r="7" spans="1:21" x14ac:dyDescent="0.3">
      <c r="A7" t="s">
        <v>74</v>
      </c>
      <c r="B7" t="s">
        <v>75</v>
      </c>
      <c r="F7" t="s">
        <v>45</v>
      </c>
      <c r="H7" t="s">
        <v>76</v>
      </c>
      <c r="I7" t="s">
        <v>77</v>
      </c>
      <c r="N7" t="s">
        <v>61</v>
      </c>
      <c r="O7" cm="1">
        <f t="array" ref="O7">SUMPRODUCT((LEN(C2:C197)-LEN(SUBSTITUTE(C2:C197,"Todo el año","")))/LEN("Todo el año"))+SUMPRODUCT((LEN(C2:C197)-LEN(SUBSTITUTE(C2:C197,"Abr","")))/LEN("Abr"))</f>
        <v>6</v>
      </c>
      <c r="P7" cm="1">
        <f t="array" ref="P7">SUMPRODUCT((LEN(D2:D197)-LEN(SUBSTITUTE(D2:D197,"Todo el año","")))/LEN("Todo el año"))+SUMPRODUCT((LEN(D2:D197)-LEN(SUBSTITUTE(D2:D197,"Abr","")))/LEN("Abr"))</f>
        <v>8</v>
      </c>
      <c r="Q7" cm="1">
        <f t="array" ref="Q7">SUMPRODUCT((LEN(E2:E197)-LEN(SUBSTITUTE(E2:E197,"Todo el año","")))/LEN("Todo el año"))+SUMPRODUCT((LEN(E2:E197)-LEN(SUBSTITUTE(E2:E197,"Abr","")))/LEN("Abr"))</f>
        <v>7</v>
      </c>
      <c r="R7" cm="1">
        <f t="array" ref="R7">SUMPRODUCT((LEN(F2:F197)-LEN(SUBSTITUTE(F2:F197,"Todo el año","")))/LEN("Todo el año"))+SUMPRODUCT((LEN(F2:F197)-LEN(SUBSTITUTE(F2:F197,"Abr","")))/LEN("Abr"))</f>
        <v>8</v>
      </c>
      <c r="S7" cm="1">
        <f t="array" ref="S7">SUMPRODUCT((LEN(G2:G197)-LEN(SUBSTITUTE(G2:G197,"Todo el año","")))/LEN("Todo el año"))+SUMPRODUCT((LEN(G2:G197)-LEN(SUBSTITUTE(G2:G197,"Abr","")))/LEN("Abr"))</f>
        <v>5</v>
      </c>
      <c r="T7" cm="1">
        <f t="array" ref="T7">SUMPRODUCT((LEN(H2:H197)-LEN(SUBSTITUTE(H2:H197,"Todo el año","")))/LEN("Todo el año"))+SUMPRODUCT((LEN(H2:H197)-LEN(SUBSTITUTE(H2:H197,"Abr","")))/LEN("Abr"))</f>
        <v>149</v>
      </c>
      <c r="U7" cm="1">
        <f t="array" ref="U7">SUMPRODUCT((LEN(I2:I197)-LEN(SUBSTITUTE(I2:I197,"Todo el año","")))/LEN("Todo el año"))+SUMPRODUCT((LEN(I2:I197)-LEN(SUBSTITUTE(I2:I197,"Abr","")))/LEN("Abr"))</f>
        <v>109</v>
      </c>
    </row>
    <row r="8" spans="1:21" x14ac:dyDescent="0.3">
      <c r="A8" t="s">
        <v>78</v>
      </c>
      <c r="B8" t="s">
        <v>79</v>
      </c>
      <c r="C8" t="s">
        <v>59</v>
      </c>
      <c r="D8" t="s">
        <v>59</v>
      </c>
      <c r="E8" t="s">
        <v>59</v>
      </c>
      <c r="I8" t="s">
        <v>81</v>
      </c>
      <c r="N8" t="s">
        <v>598</v>
      </c>
      <c r="O8" cm="1">
        <f t="array" ref="O8">SUMPRODUCT((LEN(C2:C197)-LEN(SUBSTITUTE(C2:C197,"Todo el año","")))/LEN("Todo el año"))+SUMPRODUCT((LEN(C2:C197)-LEN(SUBSTITUTE(C2:C197,"May","")))/LEN("May"))</f>
        <v>27</v>
      </c>
      <c r="P8" cm="1">
        <f t="array" ref="P8">SUMPRODUCT((LEN(D2:D197)-LEN(SUBSTITUTE(D2:D197,"Todo el año","")))/LEN("Todo el año"))+SUMPRODUCT((LEN(D2:D197)-LEN(SUBSTITUTE(D2:D197,"May","")))/LEN("May"))</f>
        <v>26</v>
      </c>
      <c r="Q8" cm="1">
        <f t="array" ref="Q8">SUMPRODUCT((LEN(E2:E197)-LEN(SUBSTITUTE(E2:E197,"Todo el año","")))/LEN("Todo el año"))+SUMPRODUCT((LEN(E2:E197)-LEN(SUBSTITUTE(E2:E197,"May","")))/LEN("May"))</f>
        <v>25</v>
      </c>
      <c r="R8" cm="1">
        <f t="array" ref="R8">SUMPRODUCT((LEN(F2:F197)-LEN(SUBSTITUTE(F2:F197,"Todo el año","")))/LEN("Todo el año"))+SUMPRODUCT((LEN(F2:F197)-LEN(SUBSTITUTE(F2:F197,"May","")))/LEN("May"))</f>
        <v>20</v>
      </c>
      <c r="S8" cm="1">
        <f t="array" ref="S8">SUMPRODUCT((LEN(G2:G197)-LEN(SUBSTITUTE(G2:G197,"Todo el año","")))/LEN("Todo el año"))+SUMPRODUCT((LEN(G2:G197)-LEN(SUBSTITUTE(G2:G197,"May","")))/LEN("May"))</f>
        <v>2</v>
      </c>
      <c r="T8" cm="1">
        <f t="array" ref="T8">SUMPRODUCT((LEN(H2:H197)-LEN(SUBSTITUTE(H2:H197,"Todo el año","")))/LEN("Todo el año"))+SUMPRODUCT((LEN(H2:H197)-LEN(SUBSTITUTE(H2:H197,"May","")))/LEN("May"))</f>
        <v>137</v>
      </c>
      <c r="U8" cm="1">
        <f t="array" ref="U8">SUMPRODUCT((LEN(I2:I197)-LEN(SUBSTITUTE(I2:I197,"Todo el año","")))/LEN("Todo el año"))+SUMPRODUCT((LEN(I2:I197)-LEN(SUBSTITUTE(I2:I197,"May","")))/LEN("May"))</f>
        <v>120</v>
      </c>
    </row>
    <row r="9" spans="1:21" x14ac:dyDescent="0.3">
      <c r="A9" t="s">
        <v>82</v>
      </c>
      <c r="B9" t="s">
        <v>83</v>
      </c>
      <c r="C9" t="s">
        <v>85</v>
      </c>
      <c r="E9" t="s">
        <v>44</v>
      </c>
      <c r="F9" t="s">
        <v>44</v>
      </c>
      <c r="H9" t="s">
        <v>45</v>
      </c>
      <c r="I9" t="s">
        <v>86</v>
      </c>
      <c r="N9" t="s">
        <v>159</v>
      </c>
      <c r="O9" cm="1">
        <f t="array" ref="O9">SUMPRODUCT((LEN(C2:C197)-LEN(SUBSTITUTE(C2:C197,"Todo el año","")))/LEN("Todo el año"))+SUMPRODUCT((LEN(C2:C197)-LEN(SUBSTITUTE(C2:C197,"Jun","")))/LEN("Jun"))</f>
        <v>56</v>
      </c>
      <c r="P9" cm="1">
        <f t="array" ref="P9">SUMPRODUCT((LEN(D2:D197)-LEN(SUBSTITUTE(D2:D197,"Todo el año","")))/LEN("Todo el año"))+SUMPRODUCT((LEN(D2:D197)-LEN(SUBSTITUTE(D2:D197,"Jun","")))/LEN("Jun"))</f>
        <v>62</v>
      </c>
      <c r="Q9" cm="1">
        <f t="array" ref="Q9">SUMPRODUCT((LEN(E2:E197)-LEN(SUBSTITUTE(E2:E197,"Todo el año","")))/LEN("Todo el año"))+SUMPRODUCT((LEN(E2:E197)-LEN(SUBSTITUTE(E2:E197,"Jun","")))/LEN("Jun"))</f>
        <v>54</v>
      </c>
      <c r="R9" cm="1">
        <f t="array" ref="R9">SUMPRODUCT((LEN(F2:F197)-LEN(SUBSTITUTE(F2:F197,"Todo el año","")))/LEN("Todo el año"))+SUMPRODUCT((LEN(F2:F197)-LEN(SUBSTITUTE(F2:F197,"Jun","")))/LEN("Jun"))</f>
        <v>30</v>
      </c>
      <c r="S9" cm="1">
        <f t="array" ref="S9">SUMPRODUCT((LEN(G2:G197)-LEN(SUBSTITUTE(G2:G197,"Todo el año","")))/LEN("Todo el año"))+SUMPRODUCT((LEN(G2:G197)-LEN(SUBSTITUTE(G2:G197,"Jun","")))/LEN("Jun"))</f>
        <v>2</v>
      </c>
      <c r="T9" cm="1">
        <f t="array" ref="T9">SUMPRODUCT((LEN(H2:H197)-LEN(SUBSTITUTE(H2:H197,"Todo el año","")))/LEN("Todo el año"))+SUMPRODUCT((LEN(H2:H197)-LEN(SUBSTITUTE(H2:H197,"Jun","")))/LEN("Jun"))</f>
        <v>84</v>
      </c>
      <c r="U9" cm="1">
        <f t="array" ref="U9">SUMPRODUCT((LEN(I2:I197)-LEN(SUBSTITUTE(I2:I197,"Todo el año","")))/LEN("Todo el año"))+SUMPRODUCT((LEN(I2:I197)-LEN(SUBSTITUTE(I2:I197,"Jun","")))/LEN("Jun"))</f>
        <v>90</v>
      </c>
    </row>
    <row r="10" spans="1:21" x14ac:dyDescent="0.3">
      <c r="A10" t="s">
        <v>87</v>
      </c>
      <c r="B10" t="s">
        <v>88</v>
      </c>
      <c r="C10" t="s">
        <v>89</v>
      </c>
      <c r="D10" t="s">
        <v>89</v>
      </c>
      <c r="E10" t="s">
        <v>89</v>
      </c>
      <c r="H10" t="s">
        <v>90</v>
      </c>
      <c r="I10" t="s">
        <v>91</v>
      </c>
      <c r="N10" t="s">
        <v>173</v>
      </c>
      <c r="O10" cm="1">
        <f t="array" ref="O10">SUMPRODUCT((LEN(C2:C197)-LEN(SUBSTITUTE(C2:C197,"Todo el año","")))/LEN("Todo el año"))+SUMPRODUCT((LEN(C2:C197)-LEN(SUBSTITUTE(C2:C197,"Jul","")))/LEN("Jul"))</f>
        <v>75</v>
      </c>
      <c r="P10" cm="1">
        <f t="array" ref="P10">SUMPRODUCT((LEN(D2:D197)-LEN(SUBSTITUTE(D2:D197,"Todo el año","")))/LEN("Todo el año"))+SUMPRODUCT((LEN(D2:D197)-LEN(SUBSTITUTE(D2:D197,"Jul","")))/LEN("Jul"))</f>
        <v>91</v>
      </c>
      <c r="Q10" cm="1">
        <f t="array" ref="Q10">SUMPRODUCT((LEN(E2:E197)-LEN(SUBSTITUTE(E2:E197,"Todo el año","")))/LEN("Todo el año"))+SUMPRODUCT((LEN(E2:E197)-LEN(SUBSTITUTE(E2:E197,"Jul","")))/LEN("Jul"))</f>
        <v>77</v>
      </c>
      <c r="R10" cm="1">
        <f t="array" ref="R10">SUMPRODUCT((LEN(F2:F197)-LEN(SUBSTITUTE(F2:F197,"Todo el año","")))/LEN("Todo el año"))+SUMPRODUCT((LEN(F2:F197)-LEN(SUBSTITUTE(F2:F197,"Jul","")))/LEN("Jul"))</f>
        <v>46</v>
      </c>
      <c r="S10" cm="1">
        <f t="array" ref="S10">SUMPRODUCT((LEN(G2:G197)-LEN(SUBSTITUTE(G2:G197,"Todo el año","")))/LEN("Todo el año"))+SUMPRODUCT((LEN(G2:G197)-LEN(SUBSTITUTE(G2:G197,"Jul","")))/LEN("Jul"))</f>
        <v>2</v>
      </c>
      <c r="T10" cm="1">
        <f t="array" ref="T10">SUMPRODUCT((LEN(H2:H197)-LEN(SUBSTITUTE(H2:H197,"Todo el año","")))/LEN("Todo el año"))+SUMPRODUCT((LEN(H2:H197)-LEN(SUBSTITUTE(H2:H197,"Jul","")))/LEN("Jul"))</f>
        <v>48</v>
      </c>
      <c r="U10" cm="1">
        <f t="array" ref="U10">SUMPRODUCT((LEN(I2:I197)-LEN(SUBSTITUTE(I2:I197,"Todo el año","")))/LEN("Todo el año"))+SUMPRODUCT((LEN(I2:I197)-LEN(SUBSTITUTE(I2:I197,"Jul","")))/LEN("Jul"))</f>
        <v>73</v>
      </c>
    </row>
    <row r="11" spans="1:21" x14ac:dyDescent="0.3">
      <c r="A11" t="s">
        <v>93</v>
      </c>
      <c r="B11" t="s">
        <v>94</v>
      </c>
      <c r="C11" t="s">
        <v>60</v>
      </c>
      <c r="D11" t="s">
        <v>60</v>
      </c>
      <c r="E11" t="s">
        <v>60</v>
      </c>
      <c r="F11" t="s">
        <v>97</v>
      </c>
      <c r="H11" t="s">
        <v>45</v>
      </c>
      <c r="I11" t="s">
        <v>53</v>
      </c>
      <c r="N11" t="s">
        <v>73</v>
      </c>
      <c r="O11" cm="1">
        <f t="array" ref="O11">SUMPRODUCT((LEN(C2:C197)-LEN(SUBSTITUTE(C2:C197,"Todo el año","")))/LEN("Todo el año"))+SUMPRODUCT((LEN(C2:C197)-LEN(SUBSTITUTE(C2:C197,"Ago","")))/LEN("Ago"))</f>
        <v>91</v>
      </c>
      <c r="P11" cm="1">
        <f t="array" ref="P11">SUMPRODUCT((LEN(D2:D197)-LEN(SUBSTITUTE(D2:D197,"Todo el año","")))/LEN("Todo el año"))+SUMPRODUCT((LEN(D2:D197)-LEN(SUBSTITUTE(D2:D197,"Ago","")))/LEN("Ago"))</f>
        <v>110</v>
      </c>
      <c r="Q11" cm="1">
        <f t="array" ref="Q11">SUMPRODUCT((LEN(E2:E197)-LEN(SUBSTITUTE(E2:E197,"Todo el año","")))/LEN("Todo el año"))+SUMPRODUCT((LEN(E2:E197)-LEN(SUBSTITUTE(E2:E197,"Ago","")))/LEN("Ago"))</f>
        <v>90</v>
      </c>
      <c r="R11" cm="1">
        <f t="array" ref="R11">SUMPRODUCT((LEN(F2:F197)-LEN(SUBSTITUTE(F2:F197,"Todo el año","")))/LEN("Todo el año"))+SUMPRODUCT((LEN(F2:F197)-LEN(SUBSTITUTE(F2:F197,"Ago","")))/LEN("Ago"))</f>
        <v>55</v>
      </c>
      <c r="S11" cm="1">
        <f t="array" ref="S11">SUMPRODUCT((LEN(G2:G197)-LEN(SUBSTITUTE(G2:G197,"Todo el año","")))/LEN("Todo el año"))+SUMPRODUCT((LEN(G2:G197)-LEN(SUBSTITUTE(G2:G197,"Ago","")))/LEN("Ago"))</f>
        <v>2</v>
      </c>
      <c r="T11" cm="1">
        <f t="array" ref="T11">SUMPRODUCT((LEN(H2:H197)-LEN(SUBSTITUTE(H2:H197,"Todo el año","")))/LEN("Todo el año"))+SUMPRODUCT((LEN(H2:H197)-LEN(SUBSTITUTE(H2:H197,"Ago","")))/LEN("Ago"))</f>
        <v>35</v>
      </c>
      <c r="U11" cm="1">
        <f t="array" ref="U11">SUMPRODUCT((LEN(I2:I197)-LEN(SUBSTITUTE(I2:I197,"Todo el año","")))/LEN("Todo el año"))+SUMPRODUCT((LEN(I2:I197)-LEN(SUBSTITUTE(I2:I197,"Ago","")))/LEN("Ago"))</f>
        <v>62</v>
      </c>
    </row>
    <row r="12" spans="1:21" x14ac:dyDescent="0.3">
      <c r="A12" t="s">
        <v>98</v>
      </c>
      <c r="B12" t="s">
        <v>99</v>
      </c>
      <c r="H12" t="s">
        <v>45</v>
      </c>
      <c r="I12" t="s">
        <v>72</v>
      </c>
      <c r="N12" t="s">
        <v>71</v>
      </c>
      <c r="O12" cm="1">
        <f t="array" ref="O12">SUMPRODUCT((LEN(C2:C197)-LEN(SUBSTITUTE(C2:C197,"Todo el año","")))/LEN("Todo el año"))+SUMPRODUCT((LEN(C2:C197)-LEN(SUBSTITUTE(C2:C197,"Sept","")))/LEN("Sept"))</f>
        <v>108</v>
      </c>
      <c r="P12" cm="1">
        <f t="array" ref="P12">SUMPRODUCT((LEN(D2:D197)-LEN(SUBSTITUTE(D2:D197,"Todo el año","")))/LEN("Todo el año"))+SUMPRODUCT((LEN(D2:D197)-LEN(SUBSTITUTE(D2:D197,"Sept","")))/LEN("Sept"))</f>
        <v>121</v>
      </c>
      <c r="Q12" cm="1">
        <f t="array" ref="Q12">SUMPRODUCT((LEN(E2:E197)-LEN(SUBSTITUTE(E2:E197,"Todo el año","")))/LEN("Todo el año"))+SUMPRODUCT((LEN(E2:E197)-LEN(SUBSTITUTE(E2:E197,"Sept","")))/LEN("Sept"))</f>
        <v>108</v>
      </c>
      <c r="R12" cm="1">
        <f t="array" ref="R12">SUMPRODUCT((LEN(F2:F197)-LEN(SUBSTITUTE(F2:F197,"Todo el año","")))/LEN("Todo el año"))+SUMPRODUCT((LEN(F2:F197)-LEN(SUBSTITUTE(F2:F197,"Sept","")))/LEN("Sept"))</f>
        <v>71</v>
      </c>
      <c r="S12" cm="1">
        <f t="array" ref="S12">SUMPRODUCT((LEN(G2:G197)-LEN(SUBSTITUTE(G2:G197,"Todo el año","")))/LEN("Todo el año"))+SUMPRODUCT((LEN(G2:G197)-LEN(SUBSTITUTE(G2:G197,"Sept","")))/LEN("Sept"))</f>
        <v>2</v>
      </c>
      <c r="T12" cm="1">
        <f t="array" ref="T12">SUMPRODUCT((LEN(H2:H197)-LEN(SUBSTITUTE(H2:H197,"Todo el año","")))/LEN("Todo el año"))+SUMPRODUCT((LEN(H2:H197)-LEN(SUBSTITUTE(H2:H197,"Sept","")))/LEN("Sept"))</f>
        <v>25</v>
      </c>
      <c r="U12" cm="1">
        <f t="array" ref="U12">SUMPRODUCT((LEN(I2:I197)-LEN(SUBSTITUTE(I2:I197,"Todo el año","")))/LEN("Todo el año"))+SUMPRODUCT((LEN(I2:I197)-LEN(SUBSTITUTE(I2:I197,"Sept","")))/LEN("Sept"))</f>
        <v>44</v>
      </c>
    </row>
    <row r="13" spans="1:21" x14ac:dyDescent="0.3">
      <c r="A13" t="s">
        <v>100</v>
      </c>
      <c r="B13" t="s">
        <v>101</v>
      </c>
      <c r="C13" t="s">
        <v>89</v>
      </c>
      <c r="D13" t="s">
        <v>89</v>
      </c>
      <c r="E13" t="s">
        <v>89</v>
      </c>
      <c r="H13" t="s">
        <v>45</v>
      </c>
      <c r="I13" t="s">
        <v>60</v>
      </c>
      <c r="N13" t="s">
        <v>302</v>
      </c>
      <c r="O13" cm="1">
        <f t="array" ref="O13">SUMPRODUCT((LEN(C2:C197)-LEN(SUBSTITUTE(C2:C197,"Todo el año","")))/LEN("Todo el año"))+SUMPRODUCT((LEN(C2:C197)-LEN(SUBSTITUTE(C2:C197,"Oct","")))/LEN("Oct"))</f>
        <v>99</v>
      </c>
      <c r="P13" cm="1">
        <f t="array" ref="P13">SUMPRODUCT((LEN(D2:D197)-LEN(SUBSTITUTE(D2:D197,"Todo el año","")))/LEN("Todo el año"))+SUMPRODUCT((LEN(D2:D197)-LEN(SUBSTITUTE(D2:D197,"Oct","")))/LEN("Oct"))</f>
        <v>103</v>
      </c>
      <c r="Q13" cm="1">
        <f t="array" ref="Q13">SUMPRODUCT((LEN(E2:E197)-LEN(SUBSTITUTE(E2:E197,"Todo el año","")))/LEN("Todo el año"))+SUMPRODUCT((LEN(E2:E197)-LEN(SUBSTITUTE(E2:E197,"Oct","")))/LEN("Oct"))</f>
        <v>98</v>
      </c>
      <c r="R13" cm="1">
        <f t="array" ref="R13">SUMPRODUCT((LEN(F2:F197)-LEN(SUBSTITUTE(F2:F197,"Todo el año","")))/LEN("Todo el año"))+SUMPRODUCT((LEN(F2:F197)-LEN(SUBSTITUTE(F2:F197,"Oct","")))/LEN("Oct"))</f>
        <v>57</v>
      </c>
      <c r="S13" cm="1">
        <f t="array" ref="S13">SUMPRODUCT((LEN(G2:G197)-LEN(SUBSTITUTE(G2:G197,"Todo el año","")))/LEN("Todo el año"))+SUMPRODUCT((LEN(G2:G197)-LEN(SUBSTITUTE(G2:G197,"Oct","")))/LEN("Oct"))</f>
        <v>2</v>
      </c>
      <c r="T13" cm="1">
        <f t="array" ref="T13">SUMPRODUCT((LEN(H2:H197)-LEN(SUBSTITUTE(H2:H197,"Todo el año","")))/LEN("Todo el año"))+SUMPRODUCT((LEN(H2:H197)-LEN(SUBSTITUTE(H2:H197,"Oct","")))/LEN("Oct"))</f>
        <v>24</v>
      </c>
      <c r="U13" cm="1">
        <f t="array" ref="U13">SUMPRODUCT((LEN(I2:I197)-LEN(SUBSTITUTE(I2:I197,"Todo el año","")))/LEN("Todo el año"))+SUMPRODUCT((LEN(I2:I197)-LEN(SUBSTITUTE(I2:I197,"Oct","")))/LEN("Oct"))</f>
        <v>27</v>
      </c>
    </row>
    <row r="14" spans="1:21" x14ac:dyDescent="0.3">
      <c r="A14" t="s">
        <v>103</v>
      </c>
      <c r="B14" t="s">
        <v>104</v>
      </c>
      <c r="G14" t="s">
        <v>105</v>
      </c>
      <c r="H14" t="s">
        <v>58</v>
      </c>
      <c r="I14" t="s">
        <v>60</v>
      </c>
      <c r="N14" t="s">
        <v>599</v>
      </c>
      <c r="O14" cm="1">
        <f t="array" ref="O14">SUMPRODUCT((LEN(C2:C197)-LEN(SUBSTITUTE(C2:C197,"Todo el año","")))/LEN("Todo el año"))+SUMPRODUCT((LEN(C2:C197)-LEN(SUBSTITUTE(C2:C197,"Nov","")))/LEN("Nov"))</f>
        <v>49</v>
      </c>
      <c r="P14" cm="1">
        <f t="array" ref="P14">SUMPRODUCT((LEN(D2:D197)-LEN(SUBSTITUTE(D2:D197,"Todo el año","")))/LEN("Todo el año"))+SUMPRODUCT((LEN(D2:D197)-LEN(SUBSTITUTE(D2:D197,"Nov","")))/LEN("Nov"))</f>
        <v>46</v>
      </c>
      <c r="Q14" cm="1">
        <f t="array" ref="Q14">SUMPRODUCT((LEN(E2:E197)-LEN(SUBSTITUTE(E2:E197,"Todo el año","")))/LEN("Todo el año"))+SUMPRODUCT((LEN(E2:E197)-LEN(SUBSTITUTE(E2:E197,"Nov","")))/LEN("Nov"))</f>
        <v>45</v>
      </c>
      <c r="R14" cm="1">
        <f t="array" ref="R14">SUMPRODUCT((LEN(F2:F197)-LEN(SUBSTITUTE(F2:F197,"Todo el año","")))/LEN("Todo el año"))+SUMPRODUCT((LEN(F2:F197)-LEN(SUBSTITUTE(F2:F197,"Nov","")))/LEN("Nov"))</f>
        <v>28</v>
      </c>
      <c r="S14" cm="1">
        <f t="array" ref="S14">SUMPRODUCT((LEN(G2:G197)-LEN(SUBSTITUTE(G2:G197,"Todo el año","")))/LEN("Todo el año"))+SUMPRODUCT((LEN(G2:G197)-LEN(SUBSTITUTE(G2:G197,"Nov","")))/LEN("Nov"))</f>
        <v>11</v>
      </c>
      <c r="T14" cm="1">
        <f t="array" ref="T14">SUMPRODUCT((LEN(H2:H197)-LEN(SUBSTITUTE(H2:H197,"Todo el año","")))/LEN("Todo el año"))+SUMPRODUCT((LEN(H2:H197)-LEN(SUBSTITUTE(H2:H197,"Nov","")))/LEN("Nov"))</f>
        <v>28</v>
      </c>
      <c r="U14" cm="1">
        <f t="array" ref="U14">SUMPRODUCT((LEN(I2:I197)-LEN(SUBSTITUTE(I2:I197,"Todo el año","")))/LEN("Todo el año"))+SUMPRODUCT((LEN(I2:I197)-LEN(SUBSTITUTE(I2:I197,"Nov","")))/LEN("Nov"))</f>
        <v>17</v>
      </c>
    </row>
    <row r="15" spans="1:21" x14ac:dyDescent="0.3">
      <c r="A15" t="s">
        <v>108</v>
      </c>
      <c r="B15" t="s">
        <v>109</v>
      </c>
      <c r="C15" t="s">
        <v>89</v>
      </c>
      <c r="D15" t="s">
        <v>89</v>
      </c>
      <c r="E15" t="s">
        <v>89</v>
      </c>
      <c r="F15" t="s">
        <v>89</v>
      </c>
      <c r="H15" t="s">
        <v>111</v>
      </c>
      <c r="I15" t="s">
        <v>112</v>
      </c>
      <c r="N15" t="s">
        <v>314</v>
      </c>
      <c r="O15" cm="1">
        <f t="array" ref="O15">SUMPRODUCT((LEN(C2:C197)-LEN(SUBSTITUTE(C2:C197,"Todo el año","")))/LEN("Todo el año"))+SUMPRODUCT((LEN(C2:C197)-LEN(SUBSTITUTE(C2:C197,"Dic","")))/LEN("Dic"))</f>
        <v>7</v>
      </c>
      <c r="P15" cm="1">
        <f t="array" ref="P15">SUMPRODUCT((LEN(D2:D197)-LEN(SUBSTITUTE(D2:D197,"Todo el año","")))/LEN("Todo el año"))+SUMPRODUCT((LEN(D2:D197)-LEN(SUBSTITUTE(D2:D197,"Dic","")))/LEN("Dic"))</f>
        <v>10</v>
      </c>
      <c r="Q15" cm="1">
        <f t="array" ref="Q15">SUMPRODUCT((LEN(E2:E197)-LEN(SUBSTITUTE(E2:E197,"Todo el año","")))/LEN("Todo el año"))+SUMPRODUCT((LEN(E2:E197)-LEN(SUBSTITUTE(E2:E197,"Dic","")))/LEN("Dic"))</f>
        <v>8</v>
      </c>
      <c r="R15" cm="1">
        <f t="array" ref="R15">SUMPRODUCT((LEN(F2:F197)-LEN(SUBSTITUTE(F2:F197,"Todo el año","")))/LEN("Todo el año"))+SUMPRODUCT((LEN(F2:F197)-LEN(SUBSTITUTE(F2:F197,"Dic","")))/LEN("Dic"))</f>
        <v>10</v>
      </c>
      <c r="S15" cm="1">
        <f t="array" ref="S15">SUMPRODUCT((LEN(G2:G197)-LEN(SUBSTITUTE(G2:G197,"Todo el año","")))/LEN("Todo el año"))+SUMPRODUCT((LEN(G2:G197)-LEN(SUBSTITUTE(G2:G197,"Dic","")))/LEN("Dic"))</f>
        <v>25</v>
      </c>
      <c r="T15" cm="1">
        <f t="array" ref="T15">SUMPRODUCT((LEN(H2:H197)-LEN(SUBSTITUTE(H2:H197,"Todo el año","")))/LEN("Todo el año"))+SUMPRODUCT((LEN(H2:H197)-LEN(SUBSTITUTE(H2:H197,"Dic","")))/LEN("Dic"))</f>
        <v>31</v>
      </c>
      <c r="U15" cm="1">
        <f t="array" ref="U15">SUMPRODUCT((LEN(I2:I197)-LEN(SUBSTITUTE(I2:I197,"Todo el año","")))/LEN("Todo el año"))+SUMPRODUCT((LEN(I2:I197)-LEN(SUBSTITUTE(I2:I197,"Dic","")))/LEN("Dic"))</f>
        <v>15</v>
      </c>
    </row>
    <row r="16" spans="1:21" x14ac:dyDescent="0.3">
      <c r="A16" t="s">
        <v>113</v>
      </c>
      <c r="B16" t="s">
        <v>114</v>
      </c>
      <c r="C16" t="s">
        <v>53</v>
      </c>
      <c r="D16" t="s">
        <v>53</v>
      </c>
      <c r="E16" t="s">
        <v>53</v>
      </c>
      <c r="F16" t="s">
        <v>68</v>
      </c>
      <c r="H16" t="s">
        <v>116</v>
      </c>
      <c r="I16" t="s">
        <v>56</v>
      </c>
    </row>
    <row r="17" spans="1:9" x14ac:dyDescent="0.3">
      <c r="A17" t="s">
        <v>118</v>
      </c>
      <c r="B17" t="s">
        <v>119</v>
      </c>
      <c r="C17" t="s">
        <v>52</v>
      </c>
      <c r="D17" t="s">
        <v>52</v>
      </c>
      <c r="E17" t="s">
        <v>120</v>
      </c>
      <c r="F17" t="s">
        <v>120</v>
      </c>
      <c r="H17" t="s">
        <v>121</v>
      </c>
      <c r="I17" t="s">
        <v>122</v>
      </c>
    </row>
    <row r="18" spans="1:9" x14ac:dyDescent="0.3">
      <c r="A18" t="s">
        <v>124</v>
      </c>
      <c r="B18" t="s">
        <v>125</v>
      </c>
      <c r="C18" t="s">
        <v>89</v>
      </c>
      <c r="D18" t="s">
        <v>91</v>
      </c>
      <c r="E18" t="s">
        <v>91</v>
      </c>
      <c r="H18" t="s">
        <v>127</v>
      </c>
      <c r="I18" t="s">
        <v>60</v>
      </c>
    </row>
    <row r="19" spans="1:9" x14ac:dyDescent="0.3">
      <c r="A19" t="s">
        <v>128</v>
      </c>
      <c r="B19" t="s">
        <v>129</v>
      </c>
      <c r="C19" t="s">
        <v>60</v>
      </c>
      <c r="D19" t="s">
        <v>60</v>
      </c>
      <c r="E19" t="s">
        <v>60</v>
      </c>
      <c r="I19" t="s">
        <v>53</v>
      </c>
    </row>
    <row r="20" spans="1:9" x14ac:dyDescent="0.3">
      <c r="A20" t="s">
        <v>130</v>
      </c>
      <c r="B20" t="s">
        <v>131</v>
      </c>
      <c r="C20" t="s">
        <v>60</v>
      </c>
      <c r="D20" t="s">
        <v>60</v>
      </c>
      <c r="E20" t="s">
        <v>60</v>
      </c>
      <c r="I20" t="s">
        <v>53</v>
      </c>
    </row>
    <row r="21" spans="1:9" x14ac:dyDescent="0.3">
      <c r="A21" t="s">
        <v>132</v>
      </c>
      <c r="B21" t="s">
        <v>133</v>
      </c>
      <c r="H21" t="s">
        <v>45</v>
      </c>
    </row>
    <row r="22" spans="1:9" x14ac:dyDescent="0.3">
      <c r="A22" t="s">
        <v>135</v>
      </c>
      <c r="B22" t="s">
        <v>136</v>
      </c>
      <c r="G22" t="s">
        <v>51</v>
      </c>
      <c r="H22" t="s">
        <v>45</v>
      </c>
    </row>
    <row r="23" spans="1:9" x14ac:dyDescent="0.3">
      <c r="A23" t="s">
        <v>137</v>
      </c>
      <c r="B23" t="s">
        <v>138</v>
      </c>
      <c r="G23" t="s">
        <v>51</v>
      </c>
      <c r="H23" t="s">
        <v>127</v>
      </c>
      <c r="I23" t="s">
        <v>139</v>
      </c>
    </row>
    <row r="24" spans="1:9" x14ac:dyDescent="0.3">
      <c r="A24" t="s">
        <v>140</v>
      </c>
      <c r="B24" t="s">
        <v>141</v>
      </c>
      <c r="H24" t="s">
        <v>142</v>
      </c>
    </row>
    <row r="25" spans="1:9" x14ac:dyDescent="0.3">
      <c r="A25" t="s">
        <v>145</v>
      </c>
      <c r="B25" t="s">
        <v>146</v>
      </c>
      <c r="G25" t="s">
        <v>96</v>
      </c>
      <c r="H25" t="s">
        <v>45</v>
      </c>
      <c r="I25" t="s">
        <v>92</v>
      </c>
    </row>
    <row r="26" spans="1:9" x14ac:dyDescent="0.3">
      <c r="A26" t="s">
        <v>148</v>
      </c>
      <c r="B26" t="s">
        <v>149</v>
      </c>
      <c r="G26" t="s">
        <v>150</v>
      </c>
      <c r="H26" t="s">
        <v>58</v>
      </c>
    </row>
    <row r="27" spans="1:9" x14ac:dyDescent="0.3">
      <c r="A27" t="s">
        <v>153</v>
      </c>
      <c r="B27" t="s">
        <v>154</v>
      </c>
      <c r="G27" t="s">
        <v>96</v>
      </c>
      <c r="H27" t="s">
        <v>45</v>
      </c>
      <c r="I27" t="s">
        <v>92</v>
      </c>
    </row>
    <row r="28" spans="1:9" x14ac:dyDescent="0.3">
      <c r="A28" t="s">
        <v>155</v>
      </c>
      <c r="B28" t="s">
        <v>156</v>
      </c>
      <c r="G28" t="s">
        <v>157</v>
      </c>
      <c r="H28" t="s">
        <v>45</v>
      </c>
      <c r="I28" t="s">
        <v>158</v>
      </c>
    </row>
    <row r="29" spans="1:9" x14ac:dyDescent="0.3">
      <c r="A29" t="s">
        <v>160</v>
      </c>
      <c r="B29" t="s">
        <v>161</v>
      </c>
      <c r="G29" t="s">
        <v>86</v>
      </c>
      <c r="H29" t="s">
        <v>58</v>
      </c>
      <c r="I29" t="s">
        <v>58</v>
      </c>
    </row>
    <row r="30" spans="1:9" x14ac:dyDescent="0.3">
      <c r="A30" t="s">
        <v>162</v>
      </c>
      <c r="B30" t="s">
        <v>163</v>
      </c>
      <c r="G30" t="s">
        <v>150</v>
      </c>
      <c r="H30" t="s">
        <v>58</v>
      </c>
    </row>
    <row r="31" spans="1:9" x14ac:dyDescent="0.3">
      <c r="A31" t="s">
        <v>164</v>
      </c>
      <c r="B31" t="s">
        <v>165</v>
      </c>
      <c r="H31" t="s">
        <v>45</v>
      </c>
      <c r="I31" t="s">
        <v>167</v>
      </c>
    </row>
    <row r="32" spans="1:9" x14ac:dyDescent="0.3">
      <c r="A32" t="s">
        <v>168</v>
      </c>
      <c r="B32" t="s">
        <v>169</v>
      </c>
      <c r="H32" t="s">
        <v>170</v>
      </c>
      <c r="I32" t="s">
        <v>123</v>
      </c>
    </row>
    <row r="33" spans="1:9" x14ac:dyDescent="0.3">
      <c r="A33" t="s">
        <v>171</v>
      </c>
      <c r="B33" t="s">
        <v>172</v>
      </c>
      <c r="C33" t="s">
        <v>173</v>
      </c>
      <c r="H33" t="s">
        <v>142</v>
      </c>
      <c r="I33" t="s">
        <v>58</v>
      </c>
    </row>
    <row r="34" spans="1:9" x14ac:dyDescent="0.3">
      <c r="A34" t="s">
        <v>175</v>
      </c>
      <c r="B34" t="s">
        <v>176</v>
      </c>
      <c r="C34" t="s">
        <v>68</v>
      </c>
      <c r="D34" t="s">
        <v>68</v>
      </c>
      <c r="F34" t="s">
        <v>68</v>
      </c>
      <c r="G34" t="s">
        <v>167</v>
      </c>
      <c r="H34" t="s">
        <v>177</v>
      </c>
      <c r="I34" t="s">
        <v>67</v>
      </c>
    </row>
    <row r="35" spans="1:9" x14ac:dyDescent="0.3">
      <c r="A35" t="s">
        <v>180</v>
      </c>
      <c r="B35" t="s">
        <v>181</v>
      </c>
      <c r="D35" t="s">
        <v>60</v>
      </c>
      <c r="E35" t="s">
        <v>72</v>
      </c>
      <c r="F35" t="s">
        <v>89</v>
      </c>
      <c r="H35" t="s">
        <v>127</v>
      </c>
      <c r="I35" t="s">
        <v>182</v>
      </c>
    </row>
    <row r="36" spans="1:9" x14ac:dyDescent="0.3">
      <c r="A36" t="s">
        <v>183</v>
      </c>
      <c r="B36" t="s">
        <v>184</v>
      </c>
      <c r="H36" t="s">
        <v>123</v>
      </c>
    </row>
    <row r="37" spans="1:9" x14ac:dyDescent="0.3">
      <c r="A37" t="s">
        <v>185</v>
      </c>
      <c r="B37" t="s">
        <v>186</v>
      </c>
      <c r="C37" t="s">
        <v>56</v>
      </c>
      <c r="F37" t="s">
        <v>187</v>
      </c>
      <c r="H37" t="s">
        <v>90</v>
      </c>
      <c r="I37" t="s">
        <v>92</v>
      </c>
    </row>
    <row r="38" spans="1:9" x14ac:dyDescent="0.3">
      <c r="A38" t="s">
        <v>189</v>
      </c>
      <c r="B38" t="s">
        <v>190</v>
      </c>
      <c r="C38" t="s">
        <v>192</v>
      </c>
      <c r="D38" t="s">
        <v>45</v>
      </c>
      <c r="E38" t="s">
        <v>45</v>
      </c>
      <c r="F38" t="s">
        <v>45</v>
      </c>
      <c r="G38" t="s">
        <v>45</v>
      </c>
      <c r="H38" t="s">
        <v>45</v>
      </c>
      <c r="I38" t="s">
        <v>152</v>
      </c>
    </row>
    <row r="39" spans="1:9" x14ac:dyDescent="0.3">
      <c r="A39" t="s">
        <v>193</v>
      </c>
      <c r="B39" t="s">
        <v>194</v>
      </c>
      <c r="H39" t="s">
        <v>106</v>
      </c>
      <c r="I39" t="s">
        <v>45</v>
      </c>
    </row>
    <row r="40" spans="1:9" x14ac:dyDescent="0.3">
      <c r="A40" t="s">
        <v>196</v>
      </c>
      <c r="B40" t="s">
        <v>197</v>
      </c>
      <c r="H40" t="s">
        <v>45</v>
      </c>
      <c r="I40" t="s">
        <v>92</v>
      </c>
    </row>
    <row r="41" spans="1:9" x14ac:dyDescent="0.3">
      <c r="A41" t="s">
        <v>199</v>
      </c>
      <c r="B41" t="s">
        <v>200</v>
      </c>
      <c r="D41" t="s">
        <v>72</v>
      </c>
      <c r="E41" t="s">
        <v>201</v>
      </c>
      <c r="F41" t="s">
        <v>72</v>
      </c>
      <c r="G41" t="s">
        <v>157</v>
      </c>
      <c r="H41" t="s">
        <v>111</v>
      </c>
      <c r="I41" t="s">
        <v>92</v>
      </c>
    </row>
    <row r="42" spans="1:9" x14ac:dyDescent="0.3">
      <c r="A42" t="s">
        <v>204</v>
      </c>
      <c r="B42" t="s">
        <v>205</v>
      </c>
      <c r="C42" t="s">
        <v>159</v>
      </c>
      <c r="H42" t="s">
        <v>206</v>
      </c>
      <c r="I42" t="s">
        <v>207</v>
      </c>
    </row>
    <row r="43" spans="1:9" x14ac:dyDescent="0.3">
      <c r="A43" t="s">
        <v>209</v>
      </c>
      <c r="B43" t="s">
        <v>210</v>
      </c>
      <c r="C43" t="s">
        <v>173</v>
      </c>
      <c r="H43" t="s">
        <v>45</v>
      </c>
      <c r="I43" t="s">
        <v>45</v>
      </c>
    </row>
    <row r="44" spans="1:9" x14ac:dyDescent="0.3">
      <c r="A44" t="s">
        <v>212</v>
      </c>
      <c r="B44" t="s">
        <v>213</v>
      </c>
      <c r="F44" t="s">
        <v>173</v>
      </c>
      <c r="G44" t="s">
        <v>167</v>
      </c>
      <c r="H44" t="s">
        <v>45</v>
      </c>
      <c r="I44" t="s">
        <v>90</v>
      </c>
    </row>
    <row r="45" spans="1:9" x14ac:dyDescent="0.3">
      <c r="A45" t="s">
        <v>214</v>
      </c>
      <c r="B45" t="s">
        <v>215</v>
      </c>
      <c r="H45" t="s">
        <v>116</v>
      </c>
      <c r="I45" t="s">
        <v>92</v>
      </c>
    </row>
    <row r="46" spans="1:9" x14ac:dyDescent="0.3">
      <c r="A46" t="s">
        <v>216</v>
      </c>
      <c r="B46" t="s">
        <v>217</v>
      </c>
      <c r="H46" t="s">
        <v>45</v>
      </c>
      <c r="I46" t="s">
        <v>218</v>
      </c>
    </row>
    <row r="47" spans="1:9" x14ac:dyDescent="0.3">
      <c r="A47" t="s">
        <v>220</v>
      </c>
      <c r="B47" t="s">
        <v>221</v>
      </c>
      <c r="F47" t="s">
        <v>44</v>
      </c>
      <c r="H47" t="s">
        <v>116</v>
      </c>
      <c r="I47" t="s">
        <v>92</v>
      </c>
    </row>
    <row r="48" spans="1:9" x14ac:dyDescent="0.3">
      <c r="A48" t="s">
        <v>222</v>
      </c>
      <c r="B48" t="s">
        <v>223</v>
      </c>
      <c r="H48" t="s">
        <v>58</v>
      </c>
    </row>
    <row r="49" spans="1:9" x14ac:dyDescent="0.3">
      <c r="A49" t="s">
        <v>226</v>
      </c>
      <c r="B49" t="s">
        <v>227</v>
      </c>
      <c r="G49" t="s">
        <v>157</v>
      </c>
      <c r="H49" t="s">
        <v>228</v>
      </c>
      <c r="I49" t="s">
        <v>58</v>
      </c>
    </row>
    <row r="50" spans="1:9" x14ac:dyDescent="0.3">
      <c r="A50" t="s">
        <v>229</v>
      </c>
      <c r="B50" t="s">
        <v>230</v>
      </c>
      <c r="C50" t="s">
        <v>44</v>
      </c>
      <c r="D50" t="s">
        <v>89</v>
      </c>
      <c r="E50" t="s">
        <v>89</v>
      </c>
      <c r="F50" t="s">
        <v>89</v>
      </c>
      <c r="H50" t="s">
        <v>121</v>
      </c>
    </row>
    <row r="51" spans="1:9" x14ac:dyDescent="0.3">
      <c r="A51" t="s">
        <v>232</v>
      </c>
      <c r="B51" t="s">
        <v>233</v>
      </c>
      <c r="C51" t="s">
        <v>234</v>
      </c>
      <c r="D51" t="s">
        <v>234</v>
      </c>
      <c r="E51" t="s">
        <v>234</v>
      </c>
      <c r="F51" t="s">
        <v>187</v>
      </c>
      <c r="H51" t="s">
        <v>45</v>
      </c>
      <c r="I51" t="s">
        <v>45</v>
      </c>
    </row>
    <row r="52" spans="1:9" x14ac:dyDescent="0.3">
      <c r="A52" t="s">
        <v>236</v>
      </c>
      <c r="B52" t="s">
        <v>237</v>
      </c>
      <c r="C52" t="s">
        <v>59</v>
      </c>
      <c r="D52" t="s">
        <v>59</v>
      </c>
      <c r="E52" t="s">
        <v>59</v>
      </c>
      <c r="F52" t="s">
        <v>89</v>
      </c>
      <c r="H52" t="s">
        <v>45</v>
      </c>
      <c r="I52" t="s">
        <v>45</v>
      </c>
    </row>
    <row r="53" spans="1:9" x14ac:dyDescent="0.3">
      <c r="A53" t="s">
        <v>239</v>
      </c>
      <c r="B53" t="s">
        <v>240</v>
      </c>
      <c r="C53" t="s">
        <v>241</v>
      </c>
      <c r="D53" t="s">
        <v>52</v>
      </c>
      <c r="F53" t="s">
        <v>115</v>
      </c>
      <c r="H53" t="s">
        <v>111</v>
      </c>
      <c r="I53" t="s">
        <v>242</v>
      </c>
    </row>
    <row r="54" spans="1:9" x14ac:dyDescent="0.3">
      <c r="A54" t="s">
        <v>245</v>
      </c>
      <c r="B54" t="s">
        <v>246</v>
      </c>
      <c r="H54" t="s">
        <v>207</v>
      </c>
    </row>
    <row r="55" spans="1:9" x14ac:dyDescent="0.3">
      <c r="A55" t="s">
        <v>247</v>
      </c>
      <c r="B55" t="s">
        <v>248</v>
      </c>
      <c r="H55" t="s">
        <v>111</v>
      </c>
    </row>
    <row r="56" spans="1:9" x14ac:dyDescent="0.3">
      <c r="A56" t="s">
        <v>249</v>
      </c>
      <c r="B56" t="s">
        <v>250</v>
      </c>
      <c r="H56" t="s">
        <v>177</v>
      </c>
    </row>
    <row r="57" spans="1:9" x14ac:dyDescent="0.3">
      <c r="A57" t="s">
        <v>251</v>
      </c>
      <c r="B57" t="s">
        <v>252</v>
      </c>
      <c r="D57" t="s">
        <v>72</v>
      </c>
      <c r="F57" t="s">
        <v>89</v>
      </c>
      <c r="H57" t="s">
        <v>127</v>
      </c>
      <c r="I57" t="s">
        <v>127</v>
      </c>
    </row>
    <row r="58" spans="1:9" x14ac:dyDescent="0.3">
      <c r="A58" t="s">
        <v>253</v>
      </c>
      <c r="B58" t="s">
        <v>254</v>
      </c>
      <c r="H58" t="s">
        <v>255</v>
      </c>
      <c r="I58" t="s">
        <v>255</v>
      </c>
    </row>
    <row r="59" spans="1:9" x14ac:dyDescent="0.3">
      <c r="A59" t="s">
        <v>257</v>
      </c>
      <c r="B59" t="s">
        <v>258</v>
      </c>
    </row>
    <row r="60" spans="1:9" x14ac:dyDescent="0.3">
      <c r="A60" t="s">
        <v>259</v>
      </c>
      <c r="B60" t="s">
        <v>260</v>
      </c>
      <c r="H60" t="s">
        <v>243</v>
      </c>
    </row>
    <row r="61" spans="1:9" x14ac:dyDescent="0.3">
      <c r="A61" t="s">
        <v>261</v>
      </c>
      <c r="B61" t="s">
        <v>262</v>
      </c>
      <c r="C61" t="s">
        <v>53</v>
      </c>
      <c r="D61" t="s">
        <v>53</v>
      </c>
      <c r="E61" t="s">
        <v>53</v>
      </c>
      <c r="H61" t="s">
        <v>123</v>
      </c>
      <c r="I61" t="s">
        <v>58</v>
      </c>
    </row>
    <row r="62" spans="1:9" x14ac:dyDescent="0.3">
      <c r="A62" t="s">
        <v>264</v>
      </c>
      <c r="B62" t="s">
        <v>265</v>
      </c>
    </row>
    <row r="63" spans="1:9" x14ac:dyDescent="0.3">
      <c r="A63" t="s">
        <v>267</v>
      </c>
      <c r="B63" t="s">
        <v>268</v>
      </c>
      <c r="C63" t="s">
        <v>53</v>
      </c>
      <c r="D63" t="s">
        <v>53</v>
      </c>
      <c r="E63" t="s">
        <v>53</v>
      </c>
      <c r="I63" t="s">
        <v>52</v>
      </c>
    </row>
    <row r="64" spans="1:9" x14ac:dyDescent="0.3">
      <c r="A64" t="s">
        <v>269</v>
      </c>
      <c r="B64" t="s">
        <v>270</v>
      </c>
      <c r="H64" t="s">
        <v>228</v>
      </c>
      <c r="I64" t="s">
        <v>228</v>
      </c>
    </row>
    <row r="65" spans="1:9" x14ac:dyDescent="0.3">
      <c r="A65" t="s">
        <v>272</v>
      </c>
      <c r="B65" t="s">
        <v>273</v>
      </c>
      <c r="C65" t="s">
        <v>91</v>
      </c>
      <c r="D65" t="s">
        <v>91</v>
      </c>
      <c r="E65" t="s">
        <v>91</v>
      </c>
      <c r="G65" t="s">
        <v>274</v>
      </c>
      <c r="H65" t="s">
        <v>121</v>
      </c>
    </row>
    <row r="66" spans="1:9" x14ac:dyDescent="0.3">
      <c r="A66" t="s">
        <v>275</v>
      </c>
      <c r="B66" t="s">
        <v>276</v>
      </c>
      <c r="H66" t="s">
        <v>177</v>
      </c>
      <c r="I66" t="s">
        <v>207</v>
      </c>
    </row>
    <row r="67" spans="1:9" x14ac:dyDescent="0.3">
      <c r="A67" t="s">
        <v>277</v>
      </c>
      <c r="B67" t="s">
        <v>278</v>
      </c>
      <c r="H67" t="s">
        <v>121</v>
      </c>
    </row>
    <row r="68" spans="1:9" x14ac:dyDescent="0.3">
      <c r="A68" t="s">
        <v>279</v>
      </c>
      <c r="B68" t="s">
        <v>280</v>
      </c>
      <c r="C68" t="s">
        <v>89</v>
      </c>
      <c r="D68" t="s">
        <v>281</v>
      </c>
      <c r="E68" t="s">
        <v>89</v>
      </c>
      <c r="H68" t="s">
        <v>123</v>
      </c>
      <c r="I68" t="s">
        <v>127</v>
      </c>
    </row>
    <row r="69" spans="1:9" x14ac:dyDescent="0.3">
      <c r="A69" t="s">
        <v>283</v>
      </c>
      <c r="B69" t="s">
        <v>284</v>
      </c>
      <c r="C69" t="s">
        <v>89</v>
      </c>
      <c r="D69" t="s">
        <v>89</v>
      </c>
      <c r="E69" t="s">
        <v>89</v>
      </c>
    </row>
    <row r="70" spans="1:9" x14ac:dyDescent="0.3">
      <c r="A70" t="s">
        <v>285</v>
      </c>
      <c r="B70" t="s">
        <v>286</v>
      </c>
      <c r="C70" t="s">
        <v>59</v>
      </c>
      <c r="D70" t="s">
        <v>59</v>
      </c>
      <c r="E70" t="s">
        <v>59</v>
      </c>
    </row>
    <row r="71" spans="1:9" x14ac:dyDescent="0.3">
      <c r="A71" t="s">
        <v>287</v>
      </c>
      <c r="B71" t="s">
        <v>288</v>
      </c>
      <c r="C71" t="s">
        <v>187</v>
      </c>
      <c r="D71" t="s">
        <v>187</v>
      </c>
      <c r="E71" t="s">
        <v>187</v>
      </c>
    </row>
    <row r="72" spans="1:9" x14ac:dyDescent="0.3">
      <c r="A72" t="s">
        <v>289</v>
      </c>
      <c r="B72" t="s">
        <v>290</v>
      </c>
      <c r="C72" t="s">
        <v>89</v>
      </c>
      <c r="D72" t="s">
        <v>89</v>
      </c>
      <c r="E72" t="s">
        <v>89</v>
      </c>
    </row>
    <row r="73" spans="1:9" x14ac:dyDescent="0.3">
      <c r="A73" t="s">
        <v>291</v>
      </c>
      <c r="B73" t="s">
        <v>292</v>
      </c>
      <c r="C73" t="s">
        <v>89</v>
      </c>
      <c r="D73" t="s">
        <v>89</v>
      </c>
      <c r="E73" t="s">
        <v>89</v>
      </c>
    </row>
    <row r="74" spans="1:9" x14ac:dyDescent="0.3">
      <c r="A74" t="s">
        <v>293</v>
      </c>
      <c r="B74" t="s">
        <v>294</v>
      </c>
      <c r="C74" t="s">
        <v>53</v>
      </c>
      <c r="D74" t="s">
        <v>91</v>
      </c>
      <c r="E74" t="s">
        <v>53</v>
      </c>
      <c r="F74" t="s">
        <v>295</v>
      </c>
      <c r="H74" t="s">
        <v>76</v>
      </c>
      <c r="I74" t="s">
        <v>188</v>
      </c>
    </row>
    <row r="75" spans="1:9" x14ac:dyDescent="0.3">
      <c r="A75" t="s">
        <v>296</v>
      </c>
      <c r="B75" t="s">
        <v>297</v>
      </c>
      <c r="C75" t="s">
        <v>89</v>
      </c>
      <c r="D75" t="s">
        <v>89</v>
      </c>
      <c r="E75" t="s">
        <v>89</v>
      </c>
    </row>
    <row r="76" spans="1:9" x14ac:dyDescent="0.3">
      <c r="A76" t="s">
        <v>298</v>
      </c>
      <c r="B76" t="s">
        <v>299</v>
      </c>
      <c r="C76" t="s">
        <v>89</v>
      </c>
      <c r="D76" t="s">
        <v>89</v>
      </c>
      <c r="E76" t="s">
        <v>89</v>
      </c>
      <c r="F76" t="s">
        <v>178</v>
      </c>
      <c r="G76" t="s">
        <v>178</v>
      </c>
      <c r="H76" t="s">
        <v>178</v>
      </c>
      <c r="I76" t="s">
        <v>178</v>
      </c>
    </row>
    <row r="77" spans="1:9" x14ac:dyDescent="0.3">
      <c r="A77" t="s">
        <v>300</v>
      </c>
      <c r="B77" t="s">
        <v>301</v>
      </c>
      <c r="C77" t="s">
        <v>302</v>
      </c>
      <c r="D77" t="s">
        <v>89</v>
      </c>
      <c r="E77" t="s">
        <v>44</v>
      </c>
      <c r="H77" t="s">
        <v>228</v>
      </c>
      <c r="I77" t="s">
        <v>68</v>
      </c>
    </row>
    <row r="78" spans="1:9" x14ac:dyDescent="0.3">
      <c r="A78" t="s">
        <v>303</v>
      </c>
      <c r="B78" t="s">
        <v>304</v>
      </c>
      <c r="C78" t="s">
        <v>306</v>
      </c>
      <c r="D78" t="s">
        <v>307</v>
      </c>
      <c r="E78" t="s">
        <v>306</v>
      </c>
      <c r="I78" t="s">
        <v>308</v>
      </c>
    </row>
    <row r="79" spans="1:9" x14ac:dyDescent="0.3">
      <c r="A79" t="s">
        <v>310</v>
      </c>
      <c r="B79" t="s">
        <v>311</v>
      </c>
      <c r="D79" t="s">
        <v>68</v>
      </c>
      <c r="F79" t="s">
        <v>68</v>
      </c>
      <c r="H79" t="s">
        <v>170</v>
      </c>
      <c r="I79" t="s">
        <v>313</v>
      </c>
    </row>
    <row r="80" spans="1:9" x14ac:dyDescent="0.3">
      <c r="A80" t="s">
        <v>315</v>
      </c>
      <c r="B80" t="s">
        <v>316</v>
      </c>
      <c r="H80" t="s">
        <v>177</v>
      </c>
      <c r="I80" t="s">
        <v>117</v>
      </c>
    </row>
    <row r="81" spans="1:9" x14ac:dyDescent="0.3">
      <c r="A81" t="s">
        <v>317</v>
      </c>
      <c r="B81" t="s">
        <v>318</v>
      </c>
      <c r="G81" t="s">
        <v>150</v>
      </c>
      <c r="H81" t="s">
        <v>228</v>
      </c>
      <c r="I81" t="s">
        <v>58</v>
      </c>
    </row>
    <row r="82" spans="1:9" x14ac:dyDescent="0.3">
      <c r="A82" t="s">
        <v>319</v>
      </c>
      <c r="B82" t="s">
        <v>320</v>
      </c>
      <c r="F82" t="s">
        <v>72</v>
      </c>
      <c r="H82" t="s">
        <v>117</v>
      </c>
      <c r="I82" t="s">
        <v>117</v>
      </c>
    </row>
    <row r="83" spans="1:9" x14ac:dyDescent="0.3">
      <c r="A83" t="s">
        <v>322</v>
      </c>
      <c r="B83" t="s">
        <v>323</v>
      </c>
      <c r="D83" t="s">
        <v>324</v>
      </c>
      <c r="E83" t="s">
        <v>324</v>
      </c>
      <c r="H83" t="s">
        <v>45</v>
      </c>
      <c r="I83" t="s">
        <v>313</v>
      </c>
    </row>
    <row r="84" spans="1:9" x14ac:dyDescent="0.3">
      <c r="A84" t="s">
        <v>325</v>
      </c>
      <c r="B84" t="s">
        <v>326</v>
      </c>
      <c r="C84" t="s">
        <v>89</v>
      </c>
      <c r="D84" t="s">
        <v>89</v>
      </c>
      <c r="E84" t="s">
        <v>89</v>
      </c>
      <c r="H84" t="s">
        <v>67</v>
      </c>
    </row>
    <row r="85" spans="1:9" x14ac:dyDescent="0.3">
      <c r="A85" t="s">
        <v>327</v>
      </c>
      <c r="B85" t="s">
        <v>328</v>
      </c>
      <c r="C85" t="s">
        <v>91</v>
      </c>
      <c r="D85" t="s">
        <v>53</v>
      </c>
      <c r="E85" t="s">
        <v>91</v>
      </c>
      <c r="G85" t="s">
        <v>51</v>
      </c>
      <c r="H85" t="s">
        <v>177</v>
      </c>
    </row>
    <row r="86" spans="1:9" x14ac:dyDescent="0.3">
      <c r="A86" t="s">
        <v>329</v>
      </c>
      <c r="B86" t="s">
        <v>330</v>
      </c>
      <c r="G86" t="s">
        <v>314</v>
      </c>
      <c r="H86" t="s">
        <v>121</v>
      </c>
      <c r="I86" t="s">
        <v>182</v>
      </c>
    </row>
    <row r="87" spans="1:9" x14ac:dyDescent="0.3">
      <c r="A87" t="s">
        <v>331</v>
      </c>
      <c r="B87" t="s">
        <v>332</v>
      </c>
      <c r="H87" t="s">
        <v>333</v>
      </c>
    </row>
    <row r="88" spans="1:9" x14ac:dyDescent="0.3">
      <c r="A88" t="s">
        <v>334</v>
      </c>
      <c r="B88" t="s">
        <v>335</v>
      </c>
      <c r="G88" t="s">
        <v>167</v>
      </c>
    </row>
    <row r="89" spans="1:9" x14ac:dyDescent="0.3">
      <c r="A89" t="s">
        <v>336</v>
      </c>
      <c r="B89" t="s">
        <v>337</v>
      </c>
      <c r="C89" t="s">
        <v>187</v>
      </c>
      <c r="D89" t="s">
        <v>187</v>
      </c>
      <c r="E89" t="s">
        <v>44</v>
      </c>
      <c r="F89" t="s">
        <v>187</v>
      </c>
      <c r="H89" t="s">
        <v>111</v>
      </c>
      <c r="I89" t="s">
        <v>313</v>
      </c>
    </row>
    <row r="90" spans="1:9" x14ac:dyDescent="0.3">
      <c r="A90" t="s">
        <v>340</v>
      </c>
      <c r="B90" t="s">
        <v>341</v>
      </c>
      <c r="H90" t="s">
        <v>106</v>
      </c>
      <c r="I90" t="s">
        <v>182</v>
      </c>
    </row>
    <row r="91" spans="1:9" x14ac:dyDescent="0.3">
      <c r="A91" t="s">
        <v>342</v>
      </c>
      <c r="B91" t="s">
        <v>343</v>
      </c>
      <c r="H91" t="s">
        <v>123</v>
      </c>
    </row>
    <row r="92" spans="1:9" x14ac:dyDescent="0.3">
      <c r="A92" t="s">
        <v>345</v>
      </c>
      <c r="B92" t="s">
        <v>346</v>
      </c>
      <c r="F92" t="s">
        <v>68</v>
      </c>
      <c r="H92" t="s">
        <v>123</v>
      </c>
      <c r="I92" t="s">
        <v>123</v>
      </c>
    </row>
    <row r="93" spans="1:9" x14ac:dyDescent="0.3">
      <c r="A93" t="s">
        <v>347</v>
      </c>
      <c r="B93" t="s">
        <v>348</v>
      </c>
      <c r="F93" t="s">
        <v>50</v>
      </c>
      <c r="H93" t="s">
        <v>123</v>
      </c>
      <c r="I93" t="s">
        <v>127</v>
      </c>
    </row>
    <row r="94" spans="1:9" x14ac:dyDescent="0.3">
      <c r="A94" t="s">
        <v>349</v>
      </c>
      <c r="B94" t="s">
        <v>350</v>
      </c>
      <c r="G94" t="s">
        <v>51</v>
      </c>
      <c r="H94" t="s">
        <v>207</v>
      </c>
    </row>
    <row r="95" spans="1:9" x14ac:dyDescent="0.3">
      <c r="A95" t="s">
        <v>351</v>
      </c>
      <c r="B95" t="s">
        <v>352</v>
      </c>
      <c r="H95" t="s">
        <v>143</v>
      </c>
    </row>
    <row r="96" spans="1:9" x14ac:dyDescent="0.3">
      <c r="A96" t="s">
        <v>353</v>
      </c>
      <c r="B96" t="s">
        <v>354</v>
      </c>
      <c r="F96" t="s">
        <v>173</v>
      </c>
      <c r="H96" t="s">
        <v>62</v>
      </c>
    </row>
    <row r="97" spans="1:9" x14ac:dyDescent="0.3">
      <c r="A97" t="s">
        <v>355</v>
      </c>
      <c r="B97" t="s">
        <v>356</v>
      </c>
      <c r="C97" t="s">
        <v>357</v>
      </c>
      <c r="D97" t="s">
        <v>357</v>
      </c>
      <c r="E97" t="s">
        <v>357</v>
      </c>
      <c r="H97" t="s">
        <v>62</v>
      </c>
      <c r="I97" t="s">
        <v>62</v>
      </c>
    </row>
    <row r="98" spans="1:9" x14ac:dyDescent="0.3">
      <c r="A98" t="s">
        <v>358</v>
      </c>
      <c r="B98" t="s">
        <v>359</v>
      </c>
    </row>
    <row r="99" spans="1:9" x14ac:dyDescent="0.3">
      <c r="A99" t="s">
        <v>360</v>
      </c>
      <c r="B99" t="s">
        <v>361</v>
      </c>
      <c r="H99" t="s">
        <v>121</v>
      </c>
      <c r="I99" t="s">
        <v>121</v>
      </c>
    </row>
    <row r="100" spans="1:9" x14ac:dyDescent="0.3">
      <c r="A100" t="s">
        <v>363</v>
      </c>
      <c r="B100" t="s">
        <v>364</v>
      </c>
      <c r="C100" t="s">
        <v>89</v>
      </c>
      <c r="D100" t="s">
        <v>89</v>
      </c>
      <c r="E100" t="s">
        <v>89</v>
      </c>
      <c r="F100" t="s">
        <v>44</v>
      </c>
      <c r="H100" t="s">
        <v>123</v>
      </c>
      <c r="I100" t="s">
        <v>116</v>
      </c>
    </row>
    <row r="101" spans="1:9" x14ac:dyDescent="0.3">
      <c r="A101" t="s">
        <v>365</v>
      </c>
      <c r="B101" t="s">
        <v>366</v>
      </c>
      <c r="H101" t="s">
        <v>177</v>
      </c>
    </row>
    <row r="102" spans="1:9" x14ac:dyDescent="0.3">
      <c r="A102" t="s">
        <v>367</v>
      </c>
      <c r="B102" t="s">
        <v>368</v>
      </c>
      <c r="F102" t="s">
        <v>60</v>
      </c>
      <c r="H102" t="s">
        <v>362</v>
      </c>
      <c r="I102" t="s">
        <v>76</v>
      </c>
    </row>
    <row r="103" spans="1:9" x14ac:dyDescent="0.3">
      <c r="A103" t="s">
        <v>369</v>
      </c>
      <c r="B103" t="s">
        <v>370</v>
      </c>
      <c r="H103" t="s">
        <v>207</v>
      </c>
      <c r="I103" t="s">
        <v>121</v>
      </c>
    </row>
    <row r="104" spans="1:9" x14ac:dyDescent="0.3">
      <c r="A104" t="s">
        <v>371</v>
      </c>
      <c r="B104" t="s">
        <v>372</v>
      </c>
      <c r="F104" t="s">
        <v>91</v>
      </c>
      <c r="H104" t="s">
        <v>117</v>
      </c>
      <c r="I104" t="s">
        <v>123</v>
      </c>
    </row>
    <row r="105" spans="1:9" x14ac:dyDescent="0.3">
      <c r="A105" t="s">
        <v>373</v>
      </c>
      <c r="B105" t="s">
        <v>374</v>
      </c>
      <c r="G105" t="s">
        <v>51</v>
      </c>
      <c r="H105" t="s">
        <v>117</v>
      </c>
    </row>
    <row r="106" spans="1:9" x14ac:dyDescent="0.3">
      <c r="A106" t="s">
        <v>375</v>
      </c>
      <c r="B106" t="s">
        <v>376</v>
      </c>
      <c r="D106" t="s">
        <v>89</v>
      </c>
      <c r="F106" t="s">
        <v>89</v>
      </c>
      <c r="G106" t="s">
        <v>274</v>
      </c>
      <c r="H106" t="s">
        <v>377</v>
      </c>
      <c r="I106" t="s">
        <v>228</v>
      </c>
    </row>
    <row r="107" spans="1:9" x14ac:dyDescent="0.3">
      <c r="A107" t="s">
        <v>379</v>
      </c>
      <c r="B107" t="s">
        <v>380</v>
      </c>
      <c r="C107" t="s">
        <v>187</v>
      </c>
      <c r="D107" t="s">
        <v>187</v>
      </c>
      <c r="E107" t="s">
        <v>187</v>
      </c>
      <c r="F107" t="s">
        <v>68</v>
      </c>
      <c r="G107" t="s">
        <v>157</v>
      </c>
      <c r="H107" t="s">
        <v>139</v>
      </c>
      <c r="I107" t="s">
        <v>313</v>
      </c>
    </row>
    <row r="108" spans="1:9" x14ac:dyDescent="0.3">
      <c r="A108" t="s">
        <v>384</v>
      </c>
      <c r="B108" t="s">
        <v>385</v>
      </c>
      <c r="C108" t="s">
        <v>89</v>
      </c>
      <c r="D108" t="s">
        <v>89</v>
      </c>
      <c r="E108" t="s">
        <v>89</v>
      </c>
      <c r="F108" t="s">
        <v>44</v>
      </c>
      <c r="H108" t="s">
        <v>123</v>
      </c>
      <c r="I108" t="s">
        <v>58</v>
      </c>
    </row>
    <row r="109" spans="1:9" x14ac:dyDescent="0.3">
      <c r="A109" t="s">
        <v>386</v>
      </c>
      <c r="B109" t="s">
        <v>387</v>
      </c>
      <c r="H109" t="s">
        <v>123</v>
      </c>
      <c r="I109" t="s">
        <v>313</v>
      </c>
    </row>
    <row r="110" spans="1:9" x14ac:dyDescent="0.3">
      <c r="A110" t="s">
        <v>389</v>
      </c>
      <c r="B110" t="s">
        <v>390</v>
      </c>
      <c r="C110" t="s">
        <v>50</v>
      </c>
      <c r="D110" t="s">
        <v>50</v>
      </c>
      <c r="E110" t="s">
        <v>50</v>
      </c>
      <c r="G110" t="s">
        <v>157</v>
      </c>
      <c r="H110" t="s">
        <v>177</v>
      </c>
      <c r="I110" t="s">
        <v>123</v>
      </c>
    </row>
    <row r="111" spans="1:9" x14ac:dyDescent="0.3">
      <c r="A111" t="s">
        <v>392</v>
      </c>
      <c r="B111" t="s">
        <v>393</v>
      </c>
      <c r="C111" t="s">
        <v>50</v>
      </c>
      <c r="D111" t="s">
        <v>72</v>
      </c>
      <c r="E111" t="s">
        <v>72</v>
      </c>
      <c r="G111" t="s">
        <v>96</v>
      </c>
      <c r="H111" t="s">
        <v>123</v>
      </c>
      <c r="I111" t="s">
        <v>313</v>
      </c>
    </row>
    <row r="112" spans="1:9" x14ac:dyDescent="0.3">
      <c r="A112" t="s">
        <v>394</v>
      </c>
      <c r="B112" t="s">
        <v>395</v>
      </c>
      <c r="F112" t="s">
        <v>68</v>
      </c>
      <c r="H112" t="s">
        <v>76</v>
      </c>
      <c r="I112" t="s">
        <v>313</v>
      </c>
    </row>
    <row r="113" spans="1:9" x14ac:dyDescent="0.3">
      <c r="A113" t="s">
        <v>396</v>
      </c>
      <c r="B113" t="s">
        <v>397</v>
      </c>
      <c r="C113" t="s">
        <v>115</v>
      </c>
      <c r="D113" t="s">
        <v>115</v>
      </c>
      <c r="E113" t="s">
        <v>115</v>
      </c>
      <c r="I113" t="s">
        <v>60</v>
      </c>
    </row>
    <row r="114" spans="1:9" x14ac:dyDescent="0.3">
      <c r="A114" t="s">
        <v>398</v>
      </c>
      <c r="B114" t="s">
        <v>399</v>
      </c>
      <c r="C114" t="s">
        <v>187</v>
      </c>
      <c r="D114" t="s">
        <v>115</v>
      </c>
      <c r="E114" t="s">
        <v>115</v>
      </c>
      <c r="H114" t="s">
        <v>92</v>
      </c>
      <c r="I114" t="s">
        <v>92</v>
      </c>
    </row>
    <row r="115" spans="1:9" x14ac:dyDescent="0.3">
      <c r="A115" t="s">
        <v>400</v>
      </c>
      <c r="B115" t="s">
        <v>401</v>
      </c>
      <c r="C115" t="s">
        <v>91</v>
      </c>
      <c r="D115" t="s">
        <v>53</v>
      </c>
      <c r="E115" t="s">
        <v>53</v>
      </c>
      <c r="F115" t="s">
        <v>53</v>
      </c>
      <c r="G115" t="s">
        <v>203</v>
      </c>
      <c r="H115" t="s">
        <v>123</v>
      </c>
      <c r="I115" t="s">
        <v>313</v>
      </c>
    </row>
    <row r="116" spans="1:9" x14ac:dyDescent="0.3">
      <c r="A116" t="s">
        <v>402</v>
      </c>
      <c r="B116" t="s">
        <v>403</v>
      </c>
      <c r="H116" t="s">
        <v>111</v>
      </c>
      <c r="I116" t="s">
        <v>313</v>
      </c>
    </row>
    <row r="117" spans="1:9" x14ac:dyDescent="0.3">
      <c r="A117" t="s">
        <v>404</v>
      </c>
      <c r="B117" t="s">
        <v>405</v>
      </c>
      <c r="C117" t="s">
        <v>407</v>
      </c>
      <c r="D117" t="s">
        <v>407</v>
      </c>
      <c r="E117" t="s">
        <v>407</v>
      </c>
      <c r="F117" t="s">
        <v>407</v>
      </c>
      <c r="G117" t="s">
        <v>51</v>
      </c>
      <c r="H117" t="s">
        <v>207</v>
      </c>
      <c r="I117" t="s">
        <v>86</v>
      </c>
    </row>
    <row r="118" spans="1:9" x14ac:dyDescent="0.3">
      <c r="A118" t="s">
        <v>408</v>
      </c>
      <c r="B118" t="s">
        <v>409</v>
      </c>
      <c r="C118" t="s">
        <v>241</v>
      </c>
      <c r="D118" t="s">
        <v>115</v>
      </c>
      <c r="E118" t="s">
        <v>115</v>
      </c>
      <c r="F118" t="s">
        <v>45</v>
      </c>
      <c r="H118" t="s">
        <v>121</v>
      </c>
      <c r="I118" t="s">
        <v>90</v>
      </c>
    </row>
    <row r="119" spans="1:9" x14ac:dyDescent="0.3">
      <c r="A119" t="s">
        <v>411</v>
      </c>
      <c r="B119" t="s">
        <v>412</v>
      </c>
      <c r="C119" t="s">
        <v>139</v>
      </c>
      <c r="D119" t="s">
        <v>139</v>
      </c>
      <c r="E119" t="s">
        <v>139</v>
      </c>
      <c r="F119" t="s">
        <v>139</v>
      </c>
      <c r="H119" t="s">
        <v>117</v>
      </c>
      <c r="I119" t="s">
        <v>76</v>
      </c>
    </row>
    <row r="120" spans="1:9" x14ac:dyDescent="0.3">
      <c r="A120" t="s">
        <v>414</v>
      </c>
      <c r="B120" t="s">
        <v>415</v>
      </c>
      <c r="F120" t="s">
        <v>66</v>
      </c>
      <c r="H120" t="s">
        <v>313</v>
      </c>
      <c r="I120" t="s">
        <v>313</v>
      </c>
    </row>
    <row r="121" spans="1:9" x14ac:dyDescent="0.3">
      <c r="A121" t="s">
        <v>417</v>
      </c>
      <c r="B121" t="s">
        <v>418</v>
      </c>
      <c r="C121" t="s">
        <v>45</v>
      </c>
      <c r="D121" t="s">
        <v>45</v>
      </c>
      <c r="H121" t="s">
        <v>127</v>
      </c>
      <c r="I121" t="s">
        <v>152</v>
      </c>
    </row>
    <row r="122" spans="1:9" x14ac:dyDescent="0.3">
      <c r="A122" t="s">
        <v>419</v>
      </c>
      <c r="B122" t="s">
        <v>420</v>
      </c>
      <c r="C122" t="s">
        <v>139</v>
      </c>
      <c r="D122" t="s">
        <v>139</v>
      </c>
      <c r="E122" t="s">
        <v>139</v>
      </c>
      <c r="F122" t="s">
        <v>139</v>
      </c>
      <c r="H122" t="s">
        <v>177</v>
      </c>
      <c r="I122" t="s">
        <v>76</v>
      </c>
    </row>
    <row r="123" spans="1:9" x14ac:dyDescent="0.3">
      <c r="A123" t="s">
        <v>421</v>
      </c>
      <c r="B123" t="s">
        <v>422</v>
      </c>
      <c r="C123" t="s">
        <v>52</v>
      </c>
      <c r="D123" t="s">
        <v>52</v>
      </c>
      <c r="E123" t="s">
        <v>52</v>
      </c>
      <c r="I123" t="s">
        <v>158</v>
      </c>
    </row>
    <row r="124" spans="1:9" x14ac:dyDescent="0.3">
      <c r="A124" t="s">
        <v>424</v>
      </c>
      <c r="B124" t="s">
        <v>425</v>
      </c>
      <c r="C124" t="s">
        <v>89</v>
      </c>
      <c r="D124" t="s">
        <v>53</v>
      </c>
      <c r="E124" t="s">
        <v>187</v>
      </c>
      <c r="H124" t="s">
        <v>228</v>
      </c>
      <c r="I124" t="s">
        <v>106</v>
      </c>
    </row>
    <row r="125" spans="1:9" x14ac:dyDescent="0.3">
      <c r="A125" t="s">
        <v>426</v>
      </c>
      <c r="B125" t="s">
        <v>427</v>
      </c>
      <c r="D125" t="s">
        <v>91</v>
      </c>
      <c r="E125" t="s">
        <v>91</v>
      </c>
      <c r="F125" t="s">
        <v>91</v>
      </c>
      <c r="H125" t="s">
        <v>313</v>
      </c>
      <c r="I125" t="s">
        <v>123</v>
      </c>
    </row>
    <row r="126" spans="1:9" x14ac:dyDescent="0.3">
      <c r="A126" t="s">
        <v>429</v>
      </c>
      <c r="B126" t="s">
        <v>430</v>
      </c>
      <c r="D126" t="s">
        <v>53</v>
      </c>
      <c r="F126" t="s">
        <v>302</v>
      </c>
      <c r="H126" t="s">
        <v>127</v>
      </c>
      <c r="I126" t="s">
        <v>123</v>
      </c>
    </row>
    <row r="127" spans="1:9" x14ac:dyDescent="0.3">
      <c r="A127" t="s">
        <v>431</v>
      </c>
      <c r="B127" t="s">
        <v>432</v>
      </c>
      <c r="C127" t="s">
        <v>44</v>
      </c>
      <c r="D127" t="s">
        <v>44</v>
      </c>
      <c r="E127" t="s">
        <v>44</v>
      </c>
      <c r="F127" t="s">
        <v>302</v>
      </c>
      <c r="H127" t="s">
        <v>121</v>
      </c>
      <c r="I127" t="s">
        <v>121</v>
      </c>
    </row>
    <row r="128" spans="1:9" x14ac:dyDescent="0.3">
      <c r="A128" t="s">
        <v>433</v>
      </c>
      <c r="B128" t="s">
        <v>434</v>
      </c>
      <c r="D128" t="s">
        <v>89</v>
      </c>
      <c r="F128" t="s">
        <v>68</v>
      </c>
      <c r="I128" t="s">
        <v>123</v>
      </c>
    </row>
    <row r="129" spans="1:9" x14ac:dyDescent="0.3">
      <c r="A129" t="s">
        <v>436</v>
      </c>
      <c r="B129" t="s">
        <v>437</v>
      </c>
      <c r="C129" t="s">
        <v>241</v>
      </c>
      <c r="D129" t="s">
        <v>241</v>
      </c>
      <c r="E129" t="s">
        <v>241</v>
      </c>
      <c r="F129" t="s">
        <v>115</v>
      </c>
      <c r="H129" t="s">
        <v>67</v>
      </c>
      <c r="I129" t="s">
        <v>313</v>
      </c>
    </row>
    <row r="130" spans="1:9" x14ac:dyDescent="0.3">
      <c r="A130" t="s">
        <v>438</v>
      </c>
      <c r="B130" t="s">
        <v>439</v>
      </c>
      <c r="C130" t="s">
        <v>44</v>
      </c>
      <c r="D130" t="s">
        <v>89</v>
      </c>
      <c r="E130" t="s">
        <v>187</v>
      </c>
      <c r="F130" t="s">
        <v>115</v>
      </c>
      <c r="H130" t="s">
        <v>207</v>
      </c>
      <c r="I130" t="s">
        <v>111</v>
      </c>
    </row>
    <row r="131" spans="1:9" x14ac:dyDescent="0.3">
      <c r="A131" t="s">
        <v>442</v>
      </c>
      <c r="B131" t="s">
        <v>443</v>
      </c>
      <c r="C131" t="s">
        <v>71</v>
      </c>
      <c r="D131" t="s">
        <v>71</v>
      </c>
      <c r="E131" t="s">
        <v>71</v>
      </c>
      <c r="F131" t="s">
        <v>71</v>
      </c>
      <c r="I131" t="s">
        <v>67</v>
      </c>
    </row>
    <row r="132" spans="1:9" x14ac:dyDescent="0.3">
      <c r="A132" t="s">
        <v>445</v>
      </c>
      <c r="B132" t="s">
        <v>446</v>
      </c>
      <c r="C132" t="s">
        <v>44</v>
      </c>
      <c r="D132" t="s">
        <v>89</v>
      </c>
      <c r="E132" t="s">
        <v>89</v>
      </c>
      <c r="F132" t="s">
        <v>44</v>
      </c>
      <c r="H132" t="s">
        <v>207</v>
      </c>
      <c r="I132" t="s">
        <v>123</v>
      </c>
    </row>
    <row r="133" spans="1:9" x14ac:dyDescent="0.3">
      <c r="A133" t="s">
        <v>447</v>
      </c>
      <c r="B133" t="s">
        <v>448</v>
      </c>
      <c r="C133" t="s">
        <v>44</v>
      </c>
      <c r="D133" t="s">
        <v>44</v>
      </c>
      <c r="H133" t="s">
        <v>76</v>
      </c>
      <c r="I133" t="s">
        <v>228</v>
      </c>
    </row>
    <row r="134" spans="1:9" x14ac:dyDescent="0.3">
      <c r="A134" t="s">
        <v>449</v>
      </c>
      <c r="B134" t="s">
        <v>450</v>
      </c>
      <c r="D134" t="s">
        <v>44</v>
      </c>
      <c r="E134" t="s">
        <v>44</v>
      </c>
      <c r="F134" t="s">
        <v>44</v>
      </c>
      <c r="H134" t="s">
        <v>177</v>
      </c>
      <c r="I134" t="s">
        <v>117</v>
      </c>
    </row>
    <row r="135" spans="1:9" x14ac:dyDescent="0.3">
      <c r="A135" t="s">
        <v>451</v>
      </c>
      <c r="B135" t="s">
        <v>452</v>
      </c>
      <c r="C135" t="s">
        <v>71</v>
      </c>
      <c r="D135" t="s">
        <v>71</v>
      </c>
      <c r="F135" t="s">
        <v>71</v>
      </c>
      <c r="H135" t="s">
        <v>177</v>
      </c>
      <c r="I135" t="s">
        <v>313</v>
      </c>
    </row>
    <row r="136" spans="1:9" x14ac:dyDescent="0.3">
      <c r="A136" t="s">
        <v>454</v>
      </c>
      <c r="B136" t="s">
        <v>455</v>
      </c>
      <c r="F136" t="s">
        <v>44</v>
      </c>
      <c r="H136" t="s">
        <v>127</v>
      </c>
      <c r="I136" t="s">
        <v>123</v>
      </c>
    </row>
    <row r="137" spans="1:9" x14ac:dyDescent="0.3">
      <c r="A137" t="s">
        <v>456</v>
      </c>
      <c r="B137" t="s">
        <v>457</v>
      </c>
      <c r="C137" t="s">
        <v>53</v>
      </c>
      <c r="D137" t="s">
        <v>53</v>
      </c>
      <c r="E137" t="s">
        <v>53</v>
      </c>
      <c r="F137" t="s">
        <v>53</v>
      </c>
      <c r="H137" t="s">
        <v>121</v>
      </c>
      <c r="I137" t="s">
        <v>313</v>
      </c>
    </row>
    <row r="138" spans="1:9" x14ac:dyDescent="0.3">
      <c r="A138" t="s">
        <v>458</v>
      </c>
      <c r="B138" t="s">
        <v>459</v>
      </c>
      <c r="C138" t="s">
        <v>56</v>
      </c>
      <c r="D138" t="s">
        <v>56</v>
      </c>
      <c r="E138" t="s">
        <v>56</v>
      </c>
      <c r="H138" t="s">
        <v>123</v>
      </c>
      <c r="I138" t="s">
        <v>123</v>
      </c>
    </row>
    <row r="139" spans="1:9" x14ac:dyDescent="0.3">
      <c r="A139" t="s">
        <v>460</v>
      </c>
      <c r="B139" t="s">
        <v>461</v>
      </c>
      <c r="C139" t="s">
        <v>56</v>
      </c>
      <c r="D139" t="s">
        <v>56</v>
      </c>
      <c r="E139" t="s">
        <v>56</v>
      </c>
      <c r="H139" t="s">
        <v>313</v>
      </c>
      <c r="I139" t="s">
        <v>313</v>
      </c>
    </row>
    <row r="140" spans="1:9" x14ac:dyDescent="0.3">
      <c r="A140" t="s">
        <v>462</v>
      </c>
      <c r="B140" t="s">
        <v>463</v>
      </c>
      <c r="C140" t="s">
        <v>56</v>
      </c>
      <c r="D140" t="s">
        <v>56</v>
      </c>
      <c r="E140" t="s">
        <v>56</v>
      </c>
      <c r="H140" t="s">
        <v>123</v>
      </c>
      <c r="I140" t="s">
        <v>313</v>
      </c>
    </row>
    <row r="141" spans="1:9" x14ac:dyDescent="0.3">
      <c r="A141" t="s">
        <v>464</v>
      </c>
      <c r="B141" t="s">
        <v>465</v>
      </c>
      <c r="D141" t="s">
        <v>90</v>
      </c>
    </row>
    <row r="142" spans="1:9" x14ac:dyDescent="0.3">
      <c r="A142" t="s">
        <v>466</v>
      </c>
      <c r="B142" t="s">
        <v>467</v>
      </c>
    </row>
    <row r="143" spans="1:9" x14ac:dyDescent="0.3">
      <c r="A143" t="s">
        <v>468</v>
      </c>
      <c r="B143" t="s">
        <v>469</v>
      </c>
      <c r="C143" t="s">
        <v>71</v>
      </c>
      <c r="H143" t="s">
        <v>127</v>
      </c>
      <c r="I143" t="s">
        <v>228</v>
      </c>
    </row>
    <row r="144" spans="1:9" x14ac:dyDescent="0.3">
      <c r="A144" t="s">
        <v>470</v>
      </c>
      <c r="B144" t="s">
        <v>471</v>
      </c>
      <c r="C144" t="s">
        <v>72</v>
      </c>
      <c r="D144" t="s">
        <v>72</v>
      </c>
      <c r="E144" t="s">
        <v>72</v>
      </c>
      <c r="F144" t="s">
        <v>90</v>
      </c>
      <c r="H144" t="s">
        <v>177</v>
      </c>
      <c r="I144" t="s">
        <v>177</v>
      </c>
    </row>
    <row r="145" spans="1:9" x14ac:dyDescent="0.3">
      <c r="A145" t="s">
        <v>472</v>
      </c>
      <c r="B145" t="s">
        <v>473</v>
      </c>
      <c r="D145" t="s">
        <v>60</v>
      </c>
      <c r="E145" t="s">
        <v>60</v>
      </c>
      <c r="H145" t="s">
        <v>177</v>
      </c>
      <c r="I145" t="s">
        <v>313</v>
      </c>
    </row>
    <row r="146" spans="1:9" x14ac:dyDescent="0.3">
      <c r="A146" t="s">
        <v>474</v>
      </c>
      <c r="B146" t="s">
        <v>475</v>
      </c>
      <c r="F146" t="s">
        <v>241</v>
      </c>
      <c r="H146" t="s">
        <v>123</v>
      </c>
      <c r="I146" t="s">
        <v>127</v>
      </c>
    </row>
    <row r="147" spans="1:9" x14ac:dyDescent="0.3">
      <c r="A147" t="s">
        <v>476</v>
      </c>
      <c r="B147" t="s">
        <v>477</v>
      </c>
      <c r="D147" t="s">
        <v>60</v>
      </c>
    </row>
    <row r="148" spans="1:9" x14ac:dyDescent="0.3">
      <c r="A148" t="s">
        <v>478</v>
      </c>
      <c r="B148" t="s">
        <v>479</v>
      </c>
      <c r="D148" t="s">
        <v>90</v>
      </c>
    </row>
    <row r="149" spans="1:9" x14ac:dyDescent="0.3">
      <c r="A149" t="s">
        <v>480</v>
      </c>
      <c r="B149" t="s">
        <v>481</v>
      </c>
      <c r="D149" t="s">
        <v>72</v>
      </c>
    </row>
    <row r="150" spans="1:9" x14ac:dyDescent="0.3">
      <c r="A150" t="s">
        <v>482</v>
      </c>
      <c r="B150" t="s">
        <v>483</v>
      </c>
      <c r="C150" t="s">
        <v>302</v>
      </c>
      <c r="H150" t="s">
        <v>111</v>
      </c>
      <c r="I150" t="s">
        <v>127</v>
      </c>
    </row>
    <row r="151" spans="1:9" x14ac:dyDescent="0.3">
      <c r="A151" t="s">
        <v>484</v>
      </c>
      <c r="B151" t="s">
        <v>485</v>
      </c>
      <c r="C151" t="s">
        <v>56</v>
      </c>
      <c r="D151" t="s">
        <v>56</v>
      </c>
      <c r="E151" t="s">
        <v>56</v>
      </c>
      <c r="H151" t="s">
        <v>313</v>
      </c>
      <c r="I151" t="s">
        <v>313</v>
      </c>
    </row>
    <row r="152" spans="1:9" x14ac:dyDescent="0.3">
      <c r="A152" t="s">
        <v>486</v>
      </c>
      <c r="B152" t="s">
        <v>487</v>
      </c>
      <c r="C152" t="s">
        <v>56</v>
      </c>
      <c r="D152" t="s">
        <v>56</v>
      </c>
      <c r="E152" t="s">
        <v>56</v>
      </c>
      <c r="I152" t="s">
        <v>313</v>
      </c>
    </row>
    <row r="153" spans="1:9" x14ac:dyDescent="0.3">
      <c r="A153" t="s">
        <v>488</v>
      </c>
      <c r="B153" t="s">
        <v>489</v>
      </c>
      <c r="C153" t="s">
        <v>91</v>
      </c>
      <c r="D153" t="s">
        <v>91</v>
      </c>
      <c r="E153" t="s">
        <v>91</v>
      </c>
      <c r="F153" t="s">
        <v>91</v>
      </c>
      <c r="H153" t="s">
        <v>207</v>
      </c>
      <c r="I153" t="s">
        <v>123</v>
      </c>
    </row>
    <row r="154" spans="1:9" x14ac:dyDescent="0.3">
      <c r="A154" t="s">
        <v>490</v>
      </c>
      <c r="B154" t="s">
        <v>491</v>
      </c>
      <c r="C154" t="s">
        <v>59</v>
      </c>
      <c r="D154" t="s">
        <v>59</v>
      </c>
      <c r="E154" t="s">
        <v>59</v>
      </c>
      <c r="F154" t="s">
        <v>68</v>
      </c>
      <c r="H154" t="s">
        <v>58</v>
      </c>
      <c r="I154" t="s">
        <v>58</v>
      </c>
    </row>
    <row r="155" spans="1:9" x14ac:dyDescent="0.3">
      <c r="A155" t="s">
        <v>494</v>
      </c>
      <c r="B155" t="s">
        <v>495</v>
      </c>
      <c r="C155" t="s">
        <v>68</v>
      </c>
      <c r="D155" t="s">
        <v>91</v>
      </c>
      <c r="E155" t="s">
        <v>91</v>
      </c>
    </row>
    <row r="156" spans="1:9" x14ac:dyDescent="0.3">
      <c r="A156" t="s">
        <v>496</v>
      </c>
      <c r="B156" t="s">
        <v>497</v>
      </c>
      <c r="C156" t="s">
        <v>52</v>
      </c>
      <c r="D156" t="s">
        <v>91</v>
      </c>
      <c r="E156" t="s">
        <v>91</v>
      </c>
      <c r="F156" t="s">
        <v>72</v>
      </c>
      <c r="H156" t="s">
        <v>105</v>
      </c>
      <c r="I156" t="s">
        <v>45</v>
      </c>
    </row>
    <row r="157" spans="1:9" x14ac:dyDescent="0.3">
      <c r="A157" t="s">
        <v>498</v>
      </c>
      <c r="B157" t="s">
        <v>499</v>
      </c>
      <c r="C157" t="s">
        <v>59</v>
      </c>
      <c r="D157" t="s">
        <v>59</v>
      </c>
      <c r="E157" t="s">
        <v>59</v>
      </c>
      <c r="F157" t="s">
        <v>91</v>
      </c>
      <c r="I157" t="s">
        <v>123</v>
      </c>
    </row>
    <row r="158" spans="1:9" x14ac:dyDescent="0.3">
      <c r="A158" t="s">
        <v>502</v>
      </c>
      <c r="B158" t="s">
        <v>503</v>
      </c>
      <c r="C158" t="s">
        <v>56</v>
      </c>
      <c r="D158" t="s">
        <v>56</v>
      </c>
      <c r="E158" t="s">
        <v>56</v>
      </c>
      <c r="F158" t="s">
        <v>56</v>
      </c>
      <c r="H158" t="s">
        <v>45</v>
      </c>
      <c r="I158" t="s">
        <v>45</v>
      </c>
    </row>
    <row r="159" spans="1:9" x14ac:dyDescent="0.3">
      <c r="A159" t="s">
        <v>504</v>
      </c>
      <c r="B159" t="s">
        <v>505</v>
      </c>
      <c r="C159" t="s">
        <v>44</v>
      </c>
      <c r="D159" t="s">
        <v>89</v>
      </c>
      <c r="E159" t="s">
        <v>44</v>
      </c>
      <c r="F159" t="s">
        <v>44</v>
      </c>
      <c r="H159" t="s">
        <v>123</v>
      </c>
      <c r="I159" t="s">
        <v>123</v>
      </c>
    </row>
    <row r="160" spans="1:9" x14ac:dyDescent="0.3">
      <c r="A160" t="s">
        <v>507</v>
      </c>
      <c r="B160" t="s">
        <v>508</v>
      </c>
      <c r="C160" t="s">
        <v>53</v>
      </c>
      <c r="D160" t="s">
        <v>53</v>
      </c>
      <c r="E160" t="s">
        <v>53</v>
      </c>
      <c r="F160" t="s">
        <v>56</v>
      </c>
      <c r="H160" t="s">
        <v>67</v>
      </c>
      <c r="I160" t="s">
        <v>67</v>
      </c>
    </row>
    <row r="161" spans="1:9" x14ac:dyDescent="0.3">
      <c r="A161" t="s">
        <v>510</v>
      </c>
      <c r="B161" t="s">
        <v>511</v>
      </c>
      <c r="C161" t="s">
        <v>58</v>
      </c>
      <c r="D161" t="s">
        <v>58</v>
      </c>
      <c r="E161" t="s">
        <v>58</v>
      </c>
      <c r="F161" t="s">
        <v>58</v>
      </c>
      <c r="H161" t="s">
        <v>45</v>
      </c>
      <c r="I161" t="s">
        <v>45</v>
      </c>
    </row>
    <row r="162" spans="1:9" x14ac:dyDescent="0.3">
      <c r="A162" t="s">
        <v>512</v>
      </c>
      <c r="B162" t="s">
        <v>513</v>
      </c>
      <c r="C162" t="s">
        <v>59</v>
      </c>
      <c r="D162" t="s">
        <v>59</v>
      </c>
      <c r="E162" t="s">
        <v>59</v>
      </c>
      <c r="F162" t="s">
        <v>59</v>
      </c>
      <c r="H162" t="s">
        <v>188</v>
      </c>
      <c r="I162" t="s">
        <v>188</v>
      </c>
    </row>
    <row r="163" spans="1:9" x14ac:dyDescent="0.3">
      <c r="A163" t="s">
        <v>515</v>
      </c>
      <c r="B163" t="s">
        <v>516</v>
      </c>
      <c r="C163" t="s">
        <v>53</v>
      </c>
      <c r="D163" t="s">
        <v>53</v>
      </c>
      <c r="E163" t="s">
        <v>53</v>
      </c>
      <c r="F163" t="s">
        <v>56</v>
      </c>
      <c r="H163" t="s">
        <v>67</v>
      </c>
      <c r="I163" t="s">
        <v>67</v>
      </c>
    </row>
    <row r="164" spans="1:9" x14ac:dyDescent="0.3">
      <c r="A164" t="s">
        <v>517</v>
      </c>
      <c r="B164" t="s">
        <v>518</v>
      </c>
      <c r="C164" t="s">
        <v>53</v>
      </c>
      <c r="D164" t="s">
        <v>519</v>
      </c>
      <c r="E164" t="s">
        <v>519</v>
      </c>
      <c r="H164" t="s">
        <v>127</v>
      </c>
      <c r="I164" t="s">
        <v>313</v>
      </c>
    </row>
    <row r="165" spans="1:9" x14ac:dyDescent="0.3">
      <c r="A165" t="s">
        <v>520</v>
      </c>
      <c r="B165" t="s">
        <v>521</v>
      </c>
      <c r="C165" t="s">
        <v>52</v>
      </c>
      <c r="D165" t="s">
        <v>52</v>
      </c>
      <c r="E165" t="s">
        <v>52</v>
      </c>
      <c r="H165" t="s">
        <v>121</v>
      </c>
      <c r="I165" t="s">
        <v>127</v>
      </c>
    </row>
    <row r="166" spans="1:9" x14ac:dyDescent="0.3">
      <c r="A166" t="s">
        <v>523</v>
      </c>
      <c r="B166" t="s">
        <v>524</v>
      </c>
      <c r="C166" t="s">
        <v>59</v>
      </c>
      <c r="D166" t="s">
        <v>59</v>
      </c>
      <c r="E166" t="s">
        <v>59</v>
      </c>
      <c r="F166" t="s">
        <v>525</v>
      </c>
      <c r="H166" t="s">
        <v>121</v>
      </c>
      <c r="I166" t="s">
        <v>242</v>
      </c>
    </row>
    <row r="167" spans="1:9" x14ac:dyDescent="0.3">
      <c r="A167" t="s">
        <v>526</v>
      </c>
      <c r="B167" t="s">
        <v>527</v>
      </c>
      <c r="C167" t="s">
        <v>44</v>
      </c>
      <c r="D167" t="s">
        <v>44</v>
      </c>
      <c r="E167" t="s">
        <v>44</v>
      </c>
      <c r="H167" t="s">
        <v>313</v>
      </c>
      <c r="I167" t="s">
        <v>45</v>
      </c>
    </row>
    <row r="168" spans="1:9" x14ac:dyDescent="0.3">
      <c r="A168" t="s">
        <v>528</v>
      </c>
      <c r="B168" t="s">
        <v>529</v>
      </c>
      <c r="C168" t="s">
        <v>187</v>
      </c>
      <c r="D168" t="s">
        <v>530</v>
      </c>
      <c r="E168" t="s">
        <v>44</v>
      </c>
      <c r="F168" t="s">
        <v>187</v>
      </c>
      <c r="H168" t="s">
        <v>313</v>
      </c>
      <c r="I168" t="s">
        <v>228</v>
      </c>
    </row>
    <row r="169" spans="1:9" x14ac:dyDescent="0.3">
      <c r="A169" t="s">
        <v>531</v>
      </c>
      <c r="B169" t="s">
        <v>532</v>
      </c>
      <c r="C169" t="s">
        <v>52</v>
      </c>
      <c r="D169" t="s">
        <v>52</v>
      </c>
      <c r="E169" t="s">
        <v>52</v>
      </c>
      <c r="F169" t="s">
        <v>52</v>
      </c>
      <c r="H169" t="s">
        <v>123</v>
      </c>
      <c r="I169" t="s">
        <v>123</v>
      </c>
    </row>
    <row r="170" spans="1:9" x14ac:dyDescent="0.3">
      <c r="A170" t="s">
        <v>533</v>
      </c>
      <c r="B170" t="s">
        <v>534</v>
      </c>
      <c r="C170" t="s">
        <v>115</v>
      </c>
      <c r="D170" t="s">
        <v>115</v>
      </c>
      <c r="E170" t="s">
        <v>115</v>
      </c>
      <c r="H170" t="s">
        <v>127</v>
      </c>
      <c r="I170" t="s">
        <v>228</v>
      </c>
    </row>
    <row r="171" spans="1:9" x14ac:dyDescent="0.3">
      <c r="A171" t="s">
        <v>535</v>
      </c>
      <c r="B171" t="s">
        <v>536</v>
      </c>
      <c r="C171" t="s">
        <v>59</v>
      </c>
      <c r="D171" t="s">
        <v>59</v>
      </c>
      <c r="E171" t="s">
        <v>59</v>
      </c>
      <c r="F171" t="s">
        <v>59</v>
      </c>
    </row>
    <row r="172" spans="1:9" x14ac:dyDescent="0.3">
      <c r="A172" t="s">
        <v>537</v>
      </c>
      <c r="B172" t="s">
        <v>538</v>
      </c>
      <c r="C172" t="s">
        <v>52</v>
      </c>
      <c r="D172" t="s">
        <v>52</v>
      </c>
      <c r="E172" t="s">
        <v>52</v>
      </c>
      <c r="F172" t="s">
        <v>59</v>
      </c>
      <c r="I172" t="s">
        <v>514</v>
      </c>
    </row>
    <row r="173" spans="1:9" x14ac:dyDescent="0.3">
      <c r="A173" t="s">
        <v>540</v>
      </c>
      <c r="B173" t="s">
        <v>541</v>
      </c>
      <c r="C173" t="s">
        <v>115</v>
      </c>
      <c r="D173" t="s">
        <v>115</v>
      </c>
      <c r="E173" t="s">
        <v>115</v>
      </c>
      <c r="I173" t="s">
        <v>56</v>
      </c>
    </row>
    <row r="174" spans="1:9" x14ac:dyDescent="0.3">
      <c r="A174" t="s">
        <v>542</v>
      </c>
      <c r="B174" t="s">
        <v>543</v>
      </c>
      <c r="C174" t="s">
        <v>59</v>
      </c>
      <c r="D174" t="s">
        <v>59</v>
      </c>
      <c r="E174" t="s">
        <v>59</v>
      </c>
      <c r="I174" t="s">
        <v>56</v>
      </c>
    </row>
    <row r="175" spans="1:9" x14ac:dyDescent="0.3">
      <c r="A175" t="s">
        <v>544</v>
      </c>
      <c r="B175" t="s">
        <v>545</v>
      </c>
      <c r="C175" t="s">
        <v>59</v>
      </c>
      <c r="D175" t="s">
        <v>59</v>
      </c>
      <c r="E175" t="s">
        <v>59</v>
      </c>
      <c r="F175" t="s">
        <v>59</v>
      </c>
      <c r="H175" t="s">
        <v>116</v>
      </c>
      <c r="I175" t="s">
        <v>116</v>
      </c>
    </row>
    <row r="176" spans="1:9" x14ac:dyDescent="0.3">
      <c r="A176" t="s">
        <v>546</v>
      </c>
      <c r="B176" t="s">
        <v>547</v>
      </c>
      <c r="C176" t="s">
        <v>89</v>
      </c>
      <c r="D176" t="s">
        <v>89</v>
      </c>
      <c r="E176" t="s">
        <v>89</v>
      </c>
      <c r="H176" t="s">
        <v>123</v>
      </c>
      <c r="I176" t="s">
        <v>62</v>
      </c>
    </row>
    <row r="177" spans="1:9" x14ac:dyDescent="0.3">
      <c r="A177" t="s">
        <v>548</v>
      </c>
      <c r="B177" t="s">
        <v>549</v>
      </c>
      <c r="C177" t="s">
        <v>59</v>
      </c>
      <c r="D177" t="s">
        <v>45</v>
      </c>
      <c r="E177" t="s">
        <v>45</v>
      </c>
      <c r="F177" t="s">
        <v>59</v>
      </c>
      <c r="I177" t="s">
        <v>45</v>
      </c>
    </row>
    <row r="178" spans="1:9" x14ac:dyDescent="0.3">
      <c r="A178" t="s">
        <v>550</v>
      </c>
      <c r="B178" t="s">
        <v>551</v>
      </c>
      <c r="C178" t="s">
        <v>44</v>
      </c>
      <c r="D178" t="s">
        <v>44</v>
      </c>
      <c r="E178" t="s">
        <v>44</v>
      </c>
      <c r="F178" t="s">
        <v>378</v>
      </c>
      <c r="H178" t="s">
        <v>362</v>
      </c>
      <c r="I178" t="s">
        <v>45</v>
      </c>
    </row>
    <row r="179" spans="1:9" x14ac:dyDescent="0.3">
      <c r="A179" t="s">
        <v>552</v>
      </c>
      <c r="B179" t="s">
        <v>553</v>
      </c>
      <c r="C179" t="s">
        <v>53</v>
      </c>
      <c r="D179" t="s">
        <v>53</v>
      </c>
      <c r="E179" t="s">
        <v>53</v>
      </c>
      <c r="F179" t="s">
        <v>56</v>
      </c>
      <c r="H179" t="s">
        <v>67</v>
      </c>
      <c r="I179" t="s">
        <v>67</v>
      </c>
    </row>
    <row r="180" spans="1:9" x14ac:dyDescent="0.3">
      <c r="A180" t="s">
        <v>554</v>
      </c>
      <c r="B180" t="s">
        <v>555</v>
      </c>
      <c r="C180" t="s">
        <v>52</v>
      </c>
      <c r="D180" t="s">
        <v>52</v>
      </c>
      <c r="E180" t="s">
        <v>52</v>
      </c>
      <c r="H180" t="s">
        <v>123</v>
      </c>
      <c r="I180" t="s">
        <v>123</v>
      </c>
    </row>
    <row r="181" spans="1:9" x14ac:dyDescent="0.3">
      <c r="A181" t="s">
        <v>556</v>
      </c>
      <c r="B181" t="s">
        <v>557</v>
      </c>
      <c r="C181" t="s">
        <v>115</v>
      </c>
      <c r="D181" t="s">
        <v>91</v>
      </c>
      <c r="E181" t="s">
        <v>91</v>
      </c>
      <c r="F181" t="s">
        <v>91</v>
      </c>
      <c r="H181" t="s">
        <v>228</v>
      </c>
    </row>
    <row r="182" spans="1:9" x14ac:dyDescent="0.3">
      <c r="A182" t="s">
        <v>558</v>
      </c>
      <c r="B182" t="s">
        <v>559</v>
      </c>
      <c r="C182" t="s">
        <v>52</v>
      </c>
      <c r="D182" t="s">
        <v>52</v>
      </c>
      <c r="E182" t="s">
        <v>52</v>
      </c>
      <c r="F182" t="s">
        <v>112</v>
      </c>
      <c r="I182" t="s">
        <v>45</v>
      </c>
    </row>
    <row r="183" spans="1:9" x14ac:dyDescent="0.3">
      <c r="A183" t="s">
        <v>560</v>
      </c>
      <c r="B183" t="s">
        <v>561</v>
      </c>
      <c r="C183" t="s">
        <v>115</v>
      </c>
      <c r="D183" t="s">
        <v>115</v>
      </c>
      <c r="E183" t="s">
        <v>115</v>
      </c>
      <c r="I183" t="s">
        <v>158</v>
      </c>
    </row>
    <row r="184" spans="1:9" x14ac:dyDescent="0.3">
      <c r="A184" t="s">
        <v>562</v>
      </c>
      <c r="B184" t="s">
        <v>563</v>
      </c>
      <c r="C184" t="s">
        <v>115</v>
      </c>
      <c r="D184" t="s">
        <v>115</v>
      </c>
      <c r="E184" t="s">
        <v>115</v>
      </c>
      <c r="F184" t="s">
        <v>115</v>
      </c>
      <c r="H184" t="s">
        <v>207</v>
      </c>
      <c r="I184" t="s">
        <v>207</v>
      </c>
    </row>
    <row r="185" spans="1:9" x14ac:dyDescent="0.3">
      <c r="A185" t="s">
        <v>564</v>
      </c>
      <c r="B185" t="s">
        <v>565</v>
      </c>
      <c r="C185" t="s">
        <v>52</v>
      </c>
      <c r="D185" t="s">
        <v>52</v>
      </c>
      <c r="E185" t="s">
        <v>52</v>
      </c>
      <c r="H185" t="s">
        <v>117</v>
      </c>
      <c r="I185" t="s">
        <v>90</v>
      </c>
    </row>
    <row r="186" spans="1:9" x14ac:dyDescent="0.3">
      <c r="A186" t="s">
        <v>566</v>
      </c>
      <c r="B186" t="s">
        <v>567</v>
      </c>
      <c r="C186" t="s">
        <v>115</v>
      </c>
      <c r="D186" t="s">
        <v>115</v>
      </c>
      <c r="I186" t="s">
        <v>106</v>
      </c>
    </row>
    <row r="187" spans="1:9" x14ac:dyDescent="0.3">
      <c r="A187" t="s">
        <v>568</v>
      </c>
      <c r="B187" t="s">
        <v>569</v>
      </c>
      <c r="C187" t="s">
        <v>52</v>
      </c>
      <c r="D187" t="s">
        <v>52</v>
      </c>
      <c r="E187" t="s">
        <v>52</v>
      </c>
      <c r="H187" t="s">
        <v>117</v>
      </c>
      <c r="I187" t="s">
        <v>90</v>
      </c>
    </row>
    <row r="188" spans="1:9" x14ac:dyDescent="0.3">
      <c r="A188" t="s">
        <v>570</v>
      </c>
      <c r="B188" t="s">
        <v>571</v>
      </c>
      <c r="C188" t="s">
        <v>60</v>
      </c>
      <c r="D188" t="s">
        <v>60</v>
      </c>
      <c r="E188" t="s">
        <v>60</v>
      </c>
      <c r="F188" t="s">
        <v>60</v>
      </c>
    </row>
    <row r="189" spans="1:9" x14ac:dyDescent="0.3">
      <c r="A189" t="s">
        <v>572</v>
      </c>
      <c r="B189" t="s">
        <v>573</v>
      </c>
      <c r="C189" t="s">
        <v>45</v>
      </c>
      <c r="D189" t="s">
        <v>45</v>
      </c>
      <c r="E189" t="s">
        <v>45</v>
      </c>
      <c r="F189" t="s">
        <v>45</v>
      </c>
      <c r="H189" t="s">
        <v>127</v>
      </c>
      <c r="I189" t="s">
        <v>111</v>
      </c>
    </row>
    <row r="190" spans="1:9" x14ac:dyDescent="0.3">
      <c r="A190" t="s">
        <v>574</v>
      </c>
      <c r="B190" t="s">
        <v>575</v>
      </c>
      <c r="C190" t="s">
        <v>52</v>
      </c>
      <c r="D190" t="s">
        <v>52</v>
      </c>
      <c r="E190" t="s">
        <v>52</v>
      </c>
      <c r="F190" t="s">
        <v>52</v>
      </c>
      <c r="H190" t="s">
        <v>121</v>
      </c>
      <c r="I190" t="s">
        <v>90</v>
      </c>
    </row>
    <row r="191" spans="1:9" x14ac:dyDescent="0.3">
      <c r="A191" t="s">
        <v>576</v>
      </c>
      <c r="B191" t="s">
        <v>577</v>
      </c>
      <c r="C191" t="s">
        <v>241</v>
      </c>
      <c r="D191" t="s">
        <v>241</v>
      </c>
      <c r="E191" t="s">
        <v>241</v>
      </c>
    </row>
    <row r="192" spans="1:9" x14ac:dyDescent="0.3">
      <c r="A192" t="s">
        <v>578</v>
      </c>
      <c r="B192" t="s">
        <v>579</v>
      </c>
      <c r="C192" t="s">
        <v>53</v>
      </c>
      <c r="D192" t="s">
        <v>53</v>
      </c>
      <c r="E192" t="s">
        <v>53</v>
      </c>
      <c r="F192" t="s">
        <v>53</v>
      </c>
      <c r="H192" t="s">
        <v>111</v>
      </c>
      <c r="I192" t="s">
        <v>111</v>
      </c>
    </row>
    <row r="193" spans="1:9" x14ac:dyDescent="0.3">
      <c r="A193" t="s">
        <v>580</v>
      </c>
      <c r="B193" t="s">
        <v>581</v>
      </c>
      <c r="C193" t="s">
        <v>582</v>
      </c>
      <c r="D193" t="s">
        <v>582</v>
      </c>
      <c r="E193" t="s">
        <v>582</v>
      </c>
      <c r="H193" t="s">
        <v>127</v>
      </c>
      <c r="I193" t="s">
        <v>313</v>
      </c>
    </row>
    <row r="194" spans="1:9" x14ac:dyDescent="0.3">
      <c r="A194" t="s">
        <v>583</v>
      </c>
      <c r="B194" t="s">
        <v>584</v>
      </c>
      <c r="C194" t="s">
        <v>52</v>
      </c>
      <c r="D194" t="s">
        <v>52</v>
      </c>
      <c r="E194" t="s">
        <v>52</v>
      </c>
      <c r="H194" t="s">
        <v>123</v>
      </c>
      <c r="I194" t="s">
        <v>123</v>
      </c>
    </row>
    <row r="195" spans="1:9" x14ac:dyDescent="0.3">
      <c r="A195" t="s">
        <v>586</v>
      </c>
      <c r="B195" t="s">
        <v>587</v>
      </c>
      <c r="C195" t="s">
        <v>91</v>
      </c>
      <c r="D195" t="s">
        <v>91</v>
      </c>
      <c r="E195" t="s">
        <v>91</v>
      </c>
      <c r="F195" t="s">
        <v>91</v>
      </c>
      <c r="H195" t="s">
        <v>45</v>
      </c>
      <c r="I195" t="s">
        <v>91</v>
      </c>
    </row>
    <row r="196" spans="1:9" x14ac:dyDescent="0.3">
      <c r="A196" t="s">
        <v>589</v>
      </c>
      <c r="B196" t="s">
        <v>590</v>
      </c>
      <c r="H196" t="s">
        <v>592</v>
      </c>
      <c r="I196" t="s">
        <v>593</v>
      </c>
    </row>
    <row r="197" spans="1:9" x14ac:dyDescent="0.3">
      <c r="A197" t="s">
        <v>595</v>
      </c>
      <c r="B197" t="s">
        <v>596</v>
      </c>
      <c r="C197" t="s">
        <v>241</v>
      </c>
      <c r="D197" t="s">
        <v>241</v>
      </c>
      <c r="E197" t="s">
        <v>241</v>
      </c>
      <c r="I197" t="s">
        <v>152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03E33-47B7-40A0-ABBF-A5227D368B99}">
  <dimension ref="A1:N197"/>
  <sheetViews>
    <sheetView workbookViewId="0">
      <selection activeCell="N3" sqref="N3:O15"/>
    </sheetView>
  </sheetViews>
  <sheetFormatPr baseColWidth="10" defaultRowHeight="14.4" x14ac:dyDescent="0.3"/>
  <cols>
    <col min="1" max="1" width="9" bestFit="1" customWidth="1"/>
    <col min="2" max="2" width="29.6640625" customWidth="1"/>
    <col min="3" max="6" width="17.109375" customWidth="1"/>
  </cols>
  <sheetData>
    <row r="1" spans="1:14" x14ac:dyDescent="0.3">
      <c r="A1" s="1" t="s">
        <v>0</v>
      </c>
      <c r="B1" s="1" t="s">
        <v>1</v>
      </c>
      <c r="C1" t="s">
        <v>16</v>
      </c>
      <c r="D1" t="s">
        <v>18</v>
      </c>
      <c r="E1" t="s">
        <v>25</v>
      </c>
      <c r="F1" t="s">
        <v>32</v>
      </c>
    </row>
    <row r="2" spans="1:14" x14ac:dyDescent="0.3">
      <c r="A2" t="s">
        <v>40</v>
      </c>
      <c r="B2" t="s">
        <v>41</v>
      </c>
      <c r="E2" t="s">
        <v>45</v>
      </c>
      <c r="K2" t="s">
        <v>600</v>
      </c>
      <c r="L2" t="s">
        <v>601</v>
      </c>
      <c r="M2" t="s">
        <v>602</v>
      </c>
      <c r="N2" t="s">
        <v>603</v>
      </c>
    </row>
    <row r="3" spans="1:14" x14ac:dyDescent="0.3">
      <c r="A3" t="s">
        <v>46</v>
      </c>
      <c r="B3" t="s">
        <v>47</v>
      </c>
      <c r="D3" t="s">
        <v>45</v>
      </c>
      <c r="E3" t="s">
        <v>45</v>
      </c>
      <c r="J3" t="s">
        <v>167</v>
      </c>
      <c r="K3" cm="1">
        <f t="array" ref="K3">SUMPRODUCT((LEN(C2:C197)-LEN(SUBSTITUTE(C2:C197,"Todo el año","")))/LEN("Todo el año"))+SUMPRODUCT((LEN(C2:C197)-LEN(SUBSTITUTE(C2:C197,"Ene","")))/LEN("Ene"))</f>
        <v>11</v>
      </c>
      <c r="L3" cm="1">
        <f t="array" ref="L3">SUMPRODUCT((LEN(D2:D197)-LEN(SUBSTITUTE(D2:D197,"Todo el año","")))/LEN("Todo el año"))+SUMPRODUCT((LEN(D2:D197)-LEN(SUBSTITUTE(D2:D197,"Ene","")))/LEN("Ene"))</f>
        <v>73</v>
      </c>
      <c r="M3" cm="1">
        <f t="array" ref="M3">SUMPRODUCT((LEN(E2:E197)-LEN(SUBSTITUTE(E2:E197,"Todo el año","")))/LEN("Todo el año"))+SUMPRODUCT((LEN(E2:E197)-LEN(SUBSTITUTE(E2:E197,"Ene","")))/LEN("Ene"))</f>
        <v>149</v>
      </c>
      <c r="N3" cm="1">
        <f t="array" ref="N3">SUMPRODUCT((LEN(F2:F197)-LEN(SUBSTITUTE(F2:F197,"Todo el año","")))/LEN("Todo el año"))+SUMPRODUCT((LEN(F2:F197)-LEN(SUBSTITUTE(F2:F197,"Ene","")))/LEN("Ene"))</f>
        <v>46</v>
      </c>
    </row>
    <row r="4" spans="1:14" x14ac:dyDescent="0.3">
      <c r="A4" t="s">
        <v>54</v>
      </c>
      <c r="B4" t="s">
        <v>55</v>
      </c>
      <c r="D4" t="s">
        <v>60</v>
      </c>
      <c r="E4" t="s">
        <v>45</v>
      </c>
      <c r="F4" t="s">
        <v>45</v>
      </c>
      <c r="J4" t="s">
        <v>201</v>
      </c>
      <c r="K4" cm="1">
        <f t="array" ref="K4">SUMPRODUCT((LEN(C2:C197)-LEN(SUBSTITUTE(C2:C197,"Todo el año","")))/LEN("Todo el año"))+SUMPRODUCT((LEN(C2:C197)-LEN(SUBSTITUTE(C2:C197,"Feb","")))/LEN("Feb"))</f>
        <v>13</v>
      </c>
      <c r="L4" cm="1">
        <f t="array" ref="L4">SUMPRODUCT((LEN(D2:D197)-LEN(SUBSTITUTE(D2:D197,"Todo el año","")))/LEN("Todo el año"))+SUMPRODUCT((LEN(D2:D197)-LEN(SUBSTITUTE(D2:D197,"Feb","")))/LEN("Feb"))</f>
        <v>79</v>
      </c>
      <c r="M4" cm="1">
        <f t="array" ref="M4">SUMPRODUCT((LEN(E2:E197)-LEN(SUBSTITUTE(E2:E197,"Todo el año","")))/LEN("Todo el año"))+SUMPRODUCT((LEN(E2:E197)-LEN(SUBSTITUTE(E2:E197,"Feb","")))/LEN("Feb"))</f>
        <v>149</v>
      </c>
      <c r="N4" cm="1">
        <f t="array" ref="N4">SUMPRODUCT((LEN(F2:F197)-LEN(SUBSTITUTE(F2:F197,"Todo el año","")))/LEN("Todo el año"))+SUMPRODUCT((LEN(F2:F197)-LEN(SUBSTITUTE(F2:F197,"Feb","")))/LEN("Feb"))</f>
        <v>46</v>
      </c>
    </row>
    <row r="5" spans="1:14" x14ac:dyDescent="0.3">
      <c r="A5" t="s">
        <v>64</v>
      </c>
      <c r="B5" t="s">
        <v>65</v>
      </c>
      <c r="C5" t="s">
        <v>44</v>
      </c>
      <c r="E5" t="s">
        <v>45</v>
      </c>
      <c r="J5" t="s">
        <v>178</v>
      </c>
      <c r="K5" cm="1">
        <f t="array" ref="K5">SUMPRODUCT((LEN(C2:C197)-LEN(SUBSTITUTE(C2:C197,"Todo el año","")))/LEN("Todo el año"))+SUMPRODUCT((LEN(C2:C197)-LEN(SUBSTITUTE(C2:C197,"Mar","")))/LEN("Mar"))</f>
        <v>15</v>
      </c>
      <c r="L5" cm="1">
        <f t="array" ref="L5">SUMPRODUCT((LEN(D2:D197)-LEN(SUBSTITUTE(D2:D197,"Todo el año","")))/LEN("Todo el año"))+SUMPRODUCT((LEN(D2:D197)-LEN(SUBSTITUTE(D2:D197,"Mar","")))/LEN("Mar"))</f>
        <v>87</v>
      </c>
      <c r="M5" cm="1">
        <f t="array" ref="M5">SUMPRODUCT((LEN(E2:E197)-LEN(SUBSTITUTE(E2:E197,"Todo el año","")))/LEN("Todo el año"))+SUMPRODUCT((LEN(E2:E197)-LEN(SUBSTITUTE(E2:E197,"Mar","")))/LEN("Mar"))</f>
        <v>149</v>
      </c>
      <c r="N5" cm="1">
        <f t="array" ref="N5">SUMPRODUCT((LEN(F2:F197)-LEN(SUBSTITUTE(F2:F197,"Todo el año","")))/LEN("Todo el año"))+SUMPRODUCT((LEN(F2:F197)-LEN(SUBSTITUTE(F2:F197,"Mar","")))/LEN("Mar"))</f>
        <v>46</v>
      </c>
    </row>
    <row r="6" spans="1:14" x14ac:dyDescent="0.3">
      <c r="A6" t="s">
        <v>69</v>
      </c>
      <c r="B6" t="s">
        <v>70</v>
      </c>
      <c r="D6" t="s">
        <v>45</v>
      </c>
      <c r="E6" t="s">
        <v>45</v>
      </c>
      <c r="J6" t="s">
        <v>61</v>
      </c>
      <c r="K6" cm="1">
        <f t="array" ref="K6">SUMPRODUCT((LEN(C2:C197)-LEN(SUBSTITUTE(C2:C197,"Todo el año","")))/LEN("Todo el año"))+SUMPRODUCT((LEN(C2:C197)-LEN(SUBSTITUTE(C2:C197,"Abr","")))/LEN("Abr"))</f>
        <v>16</v>
      </c>
      <c r="L6" cm="1">
        <f t="array" ref="L6">SUMPRODUCT((LEN(D2:D197)-LEN(SUBSTITUTE(D2:D197,"Todo el año","")))/LEN("Todo el año"))+SUMPRODUCT((LEN(D2:D197)-LEN(SUBSTITUTE(D2:D197,"Abr","")))/LEN("Abr"))</f>
        <v>90</v>
      </c>
      <c r="M6" cm="1">
        <f t="array" ref="M6">SUMPRODUCT((LEN(E2:E197)-LEN(SUBSTITUTE(E2:E197,"Todo el año","")))/LEN("Todo el año"))+SUMPRODUCT((LEN(E2:E197)-LEN(SUBSTITUTE(E2:E197,"Abr","")))/LEN("Abr"))</f>
        <v>149</v>
      </c>
      <c r="N6" cm="1">
        <f t="array" ref="N6">SUMPRODUCT((LEN(F2:F197)-LEN(SUBSTITUTE(F2:F197,"Todo el año","")))/LEN("Todo el año"))+SUMPRODUCT((LEN(F2:F197)-LEN(SUBSTITUTE(F2:F197,"Abr","")))/LEN("Abr"))</f>
        <v>47</v>
      </c>
    </row>
    <row r="7" spans="1:14" x14ac:dyDescent="0.3">
      <c r="A7" t="s">
        <v>74</v>
      </c>
      <c r="B7" t="s">
        <v>75</v>
      </c>
      <c r="E7" t="s">
        <v>45</v>
      </c>
      <c r="J7" t="s">
        <v>598</v>
      </c>
      <c r="K7" cm="1">
        <f t="array" ref="K7">SUMPRODUCT((LEN(C2:C197)-LEN(SUBSTITUTE(C2:C197,"Todo el año","")))/LEN("Todo el año"))+SUMPRODUCT((LEN(C2:C197)-LEN(SUBSTITUTE(C2:C197,"May","")))/LEN("May"))</f>
        <v>19</v>
      </c>
      <c r="L7" cm="1">
        <f t="array" ref="L7">SUMPRODUCT((LEN(D2:D197)-LEN(SUBSTITUTE(D2:D197,"Todo el año","")))/LEN("Todo el año"))+SUMPRODUCT((LEN(D2:D197)-LEN(SUBSTITUTE(D2:D197,"May","")))/LEN("May"))</f>
        <v>91</v>
      </c>
      <c r="M7" cm="1">
        <f t="array" ref="M7">SUMPRODUCT((LEN(E2:E197)-LEN(SUBSTITUTE(E2:E197,"Todo el año","")))/LEN("Todo el año"))+SUMPRODUCT((LEN(E2:E197)-LEN(SUBSTITUTE(E2:E197,"May","")))/LEN("May"))</f>
        <v>149</v>
      </c>
      <c r="N7" cm="1">
        <f t="array" ref="N7">SUMPRODUCT((LEN(F2:F197)-LEN(SUBSTITUTE(F2:F197,"Todo el año","")))/LEN("Todo el año"))+SUMPRODUCT((LEN(F2:F197)-LEN(SUBSTITUTE(F2:F197,"May","")))/LEN("May"))</f>
        <v>47</v>
      </c>
    </row>
    <row r="8" spans="1:14" x14ac:dyDescent="0.3">
      <c r="A8" t="s">
        <v>78</v>
      </c>
      <c r="B8" t="s">
        <v>79</v>
      </c>
      <c r="F8" t="s">
        <v>45</v>
      </c>
      <c r="J8" t="s">
        <v>159</v>
      </c>
      <c r="K8" cm="1">
        <f t="array" ref="K8">SUMPRODUCT((LEN(C2:C197)-LEN(SUBSTITUTE(C2:C197,"Todo el año","")))/LEN("Todo el año"))+SUMPRODUCT((LEN(C2:C197)-LEN(SUBSTITUTE(C2:C197,"Jun","")))/LEN("Jun"))</f>
        <v>23</v>
      </c>
      <c r="L8" cm="1">
        <f t="array" ref="L8">SUMPRODUCT((LEN(D2:D197)-LEN(SUBSTITUTE(D2:D197,"Todo el año","")))/LEN("Todo el año"))+SUMPRODUCT((LEN(D2:D197)-LEN(SUBSTITUTE(D2:D197,"Jun","")))/LEN("Jun"))</f>
        <v>85</v>
      </c>
      <c r="M8" cm="1">
        <f t="array" ref="M8">SUMPRODUCT((LEN(E2:E197)-LEN(SUBSTITUTE(E2:E197,"Todo el año","")))/LEN("Todo el año"))+SUMPRODUCT((LEN(E2:E197)-LEN(SUBSTITUTE(E2:E197,"Jun","")))/LEN("Jun"))</f>
        <v>149</v>
      </c>
      <c r="N8" cm="1">
        <f t="array" ref="N8">SUMPRODUCT((LEN(F2:F197)-LEN(SUBSTITUTE(F2:F197,"Todo el año","")))/LEN("Todo el año"))+SUMPRODUCT((LEN(F2:F197)-LEN(SUBSTITUTE(F2:F197,"Jun","")))/LEN("Jun"))</f>
        <v>46</v>
      </c>
    </row>
    <row r="9" spans="1:14" x14ac:dyDescent="0.3">
      <c r="A9" t="s">
        <v>82</v>
      </c>
      <c r="B9" t="s">
        <v>83</v>
      </c>
      <c r="D9" t="s">
        <v>58</v>
      </c>
      <c r="E9" t="s">
        <v>45</v>
      </c>
      <c r="J9" t="s">
        <v>173</v>
      </c>
      <c r="K9" cm="1">
        <f t="array" ref="K9">SUMPRODUCT((LEN(C2:C197)-LEN(SUBSTITUTE(C2:C197,"Todo el año","")))/LEN("Todo el año"))+SUMPRODUCT((LEN(C2:C197)-LEN(SUBSTITUTE(C2:C197,"Jul","")))/LEN("Jul"))</f>
        <v>23</v>
      </c>
      <c r="L9" cm="1">
        <f t="array" ref="L9">SUMPRODUCT((LEN(D2:D197)-LEN(SUBSTITUTE(D2:D197,"Todo el año","")))/LEN("Todo el año"))+SUMPRODUCT((LEN(D2:D197)-LEN(SUBSTITUTE(D2:D197,"Jul","")))/LEN("Jul"))</f>
        <v>82</v>
      </c>
      <c r="M9" cm="1">
        <f t="array" ref="M9">SUMPRODUCT((LEN(E2:E197)-LEN(SUBSTITUTE(E2:E197,"Todo el año","")))/LEN("Todo el año"))+SUMPRODUCT((LEN(E2:E197)-LEN(SUBSTITUTE(E2:E197,"Jul","")))/LEN("Jul"))</f>
        <v>149</v>
      </c>
      <c r="N9" cm="1">
        <f t="array" ref="N9">SUMPRODUCT((LEN(F2:F197)-LEN(SUBSTITUTE(F2:F197,"Todo el año","")))/LEN("Todo el año"))+SUMPRODUCT((LEN(F2:F197)-LEN(SUBSTITUTE(F2:F197,"Jul","")))/LEN("Jul"))</f>
        <v>45</v>
      </c>
    </row>
    <row r="10" spans="1:14" x14ac:dyDescent="0.3">
      <c r="A10" t="s">
        <v>87</v>
      </c>
      <c r="B10" t="s">
        <v>88</v>
      </c>
      <c r="C10" t="s">
        <v>92</v>
      </c>
      <c r="E10" t="s">
        <v>45</v>
      </c>
      <c r="J10" t="s">
        <v>73</v>
      </c>
      <c r="K10" cm="1">
        <f t="array" ref="K10">SUMPRODUCT((LEN(C2:C197)-LEN(SUBSTITUTE(C2:C197,"Todo el año","")))/LEN("Todo el año"))+SUMPRODUCT((LEN(C2:C197)-LEN(SUBSTITUTE(C2:C197,"Ago","")))/LEN("Ago"))</f>
        <v>24</v>
      </c>
      <c r="L10" cm="1">
        <f t="array" ref="L10">SUMPRODUCT((LEN(D2:D197)-LEN(SUBSTITUTE(D2:D197,"Todo el año","")))/LEN("Todo el año"))+SUMPRODUCT((LEN(D2:D197)-LEN(SUBSTITUTE(D2:D197,"Ago","")))/LEN("Ago"))</f>
        <v>78</v>
      </c>
      <c r="M10" cm="1">
        <f t="array" ref="M10">SUMPRODUCT((LEN(E2:E197)-LEN(SUBSTITUTE(E2:E197,"Todo el año","")))/LEN("Todo el año"))+SUMPRODUCT((LEN(E2:E197)-LEN(SUBSTITUTE(E2:E197,"Ago","")))/LEN("Ago"))</f>
        <v>149</v>
      </c>
      <c r="N10" cm="1">
        <f t="array" ref="N10">SUMPRODUCT((LEN(F2:F197)-LEN(SUBSTITUTE(F2:F197,"Todo el año","")))/LEN("Todo el año"))+SUMPRODUCT((LEN(F2:F197)-LEN(SUBSTITUTE(F2:F197,"Ago","")))/LEN("Ago"))</f>
        <v>45</v>
      </c>
    </row>
    <row r="11" spans="1:14" x14ac:dyDescent="0.3">
      <c r="A11" t="s">
        <v>93</v>
      </c>
      <c r="B11" t="s">
        <v>94</v>
      </c>
      <c r="D11" t="s">
        <v>90</v>
      </c>
      <c r="E11" t="s">
        <v>45</v>
      </c>
      <c r="J11" t="s">
        <v>71</v>
      </c>
      <c r="K11" cm="1">
        <f t="array" ref="K11">SUMPRODUCT((LEN(C2:C197)-LEN(SUBSTITUTE(C2:C197,"Todo el año","")))/LEN("Todo el año"))+SUMPRODUCT((LEN(C2:C197)-LEN(SUBSTITUTE(C2:C197,"Sept","")))/LEN("Sept"))</f>
        <v>23</v>
      </c>
      <c r="L11" cm="1">
        <f t="array" ref="L11">SUMPRODUCT((LEN(D2:D197)-LEN(SUBSTITUTE(D2:D197,"Todo el año","")))/LEN("Todo el año"))+SUMPRODUCT((LEN(D2:D197)-LEN(SUBSTITUTE(D2:D197,"Sept","")))/LEN("Sept"))</f>
        <v>77</v>
      </c>
      <c r="M11" cm="1">
        <f t="array" ref="M11">SUMPRODUCT((LEN(E2:E197)-LEN(SUBSTITUTE(E2:E197,"Todo el año","")))/LEN("Todo el año"))+SUMPRODUCT((LEN(E2:E197)-LEN(SUBSTITUTE(E2:E197,"Sept","")))/LEN("Sept"))</f>
        <v>149</v>
      </c>
      <c r="N11" cm="1">
        <f t="array" ref="N11">SUMPRODUCT((LEN(F2:F197)-LEN(SUBSTITUTE(F2:F197,"Todo el año","")))/LEN("Todo el año"))+SUMPRODUCT((LEN(F2:F197)-LEN(SUBSTITUTE(F2:F197,"Sept","")))/LEN("Sept"))</f>
        <v>45</v>
      </c>
    </row>
    <row r="12" spans="1:14" x14ac:dyDescent="0.3">
      <c r="A12" t="s">
        <v>98</v>
      </c>
      <c r="B12" t="s">
        <v>99</v>
      </c>
      <c r="E12" t="s">
        <v>45</v>
      </c>
      <c r="J12" t="s">
        <v>302</v>
      </c>
      <c r="K12" cm="1">
        <f t="array" ref="K12">SUMPRODUCT((LEN(C2:C197)-LEN(SUBSTITUTE(C2:C197,"Todo el año","")))/LEN("Todo el año"))+SUMPRODUCT((LEN(C2:C197)-LEN(SUBSTITUTE(C2:C197,"Oct","")))/LEN("Oct"))</f>
        <v>18</v>
      </c>
      <c r="L12" cm="1">
        <f t="array" ref="L12">SUMPRODUCT((LEN(D2:D197)-LEN(SUBSTITUTE(D2:D197,"Todo el año","")))/LEN("Todo el año"))+SUMPRODUCT((LEN(D2:D197)-LEN(SUBSTITUTE(D2:D197,"Oct","")))/LEN("Oct"))</f>
        <v>71</v>
      </c>
      <c r="M12" cm="1">
        <f t="array" ref="M12">SUMPRODUCT((LEN(E2:E197)-LEN(SUBSTITUTE(E2:E197,"Todo el año","")))/LEN("Todo el año"))+SUMPRODUCT((LEN(E2:E197)-LEN(SUBSTITUTE(E2:E197,"Oct","")))/LEN("Oct"))</f>
        <v>149</v>
      </c>
      <c r="N12" cm="1">
        <f t="array" ref="N12">SUMPRODUCT((LEN(F2:F197)-LEN(SUBSTITUTE(F2:F197,"Todo el año","")))/LEN("Todo el año"))+SUMPRODUCT((LEN(F2:F197)-LEN(SUBSTITUTE(F2:F197,"Oct","")))/LEN("Oct"))</f>
        <v>46</v>
      </c>
    </row>
    <row r="13" spans="1:14" x14ac:dyDescent="0.3">
      <c r="A13" t="s">
        <v>100</v>
      </c>
      <c r="B13" t="s">
        <v>101</v>
      </c>
      <c r="E13" t="s">
        <v>45</v>
      </c>
      <c r="J13" t="s">
        <v>599</v>
      </c>
      <c r="K13" cm="1">
        <f t="array" ref="K13">SUMPRODUCT((LEN(C2:C197)-LEN(SUBSTITUTE(C2:C197,"Todo el año","")))/LEN("Todo el año"))+SUMPRODUCT((LEN(C2:C197)-LEN(SUBSTITUTE(C2:C197,"Nov","")))/LEN("Nov"))</f>
        <v>12</v>
      </c>
      <c r="L13" cm="1">
        <f t="array" ref="L13">SUMPRODUCT((LEN(D2:D197)-LEN(SUBSTITUTE(D2:D197,"Todo el año","")))/LEN("Todo el año"))+SUMPRODUCT((LEN(D2:D197)-LEN(SUBSTITUTE(D2:D197,"Nov","")))/LEN("Nov"))</f>
        <v>70</v>
      </c>
      <c r="M13" cm="1">
        <f t="array" ref="M13">SUMPRODUCT((LEN(E2:E197)-LEN(SUBSTITUTE(E2:E197,"Todo el año","")))/LEN("Todo el año"))+SUMPRODUCT((LEN(E2:E197)-LEN(SUBSTITUTE(E2:E197,"Nov","")))/LEN("Nov"))</f>
        <v>150</v>
      </c>
      <c r="N13" cm="1">
        <f t="array" ref="N13">SUMPRODUCT((LEN(F2:F197)-LEN(SUBSTITUTE(F2:F197,"Todo el año","")))/LEN("Todo el año"))+SUMPRODUCT((LEN(F2:F197)-LEN(SUBSTITUTE(F2:F197,"Nov","")))/LEN("Nov"))</f>
        <v>47</v>
      </c>
    </row>
    <row r="14" spans="1:14" x14ac:dyDescent="0.3">
      <c r="A14" t="s">
        <v>103</v>
      </c>
      <c r="B14" t="s">
        <v>104</v>
      </c>
      <c r="E14" t="s">
        <v>45</v>
      </c>
      <c r="F14" t="s">
        <v>45</v>
      </c>
      <c r="J14" t="s">
        <v>314</v>
      </c>
      <c r="K14" cm="1">
        <f t="array" ref="K14">SUMPRODUCT((LEN(C2:C197)-LEN(SUBSTITUTE(C2:C197,"Todo el año","")))/LEN("Todo el año"))+SUMPRODUCT((LEN(C2:C197)-LEN(SUBSTITUTE(C2:C197,"Dic","")))/LEN("Dic"))</f>
        <v>11</v>
      </c>
      <c r="L14" cm="1">
        <f t="array" ref="L14">SUMPRODUCT((LEN(D2:D197)-LEN(SUBSTITUTE(D2:D197,"Todo el año","")))/LEN("Todo el año"))+SUMPRODUCT((LEN(D2:D197)-LEN(SUBSTITUTE(D2:D197,"Dic","")))/LEN("Dic"))</f>
        <v>70</v>
      </c>
      <c r="M14" cm="1">
        <f t="array" ref="M14">SUMPRODUCT((LEN(E2:E197)-LEN(SUBSTITUTE(E2:E197,"Todo el año","")))/LEN("Todo el año"))+SUMPRODUCT((LEN(E2:E197)-LEN(SUBSTITUTE(E2:E197,"Dic","")))/LEN("Dic"))</f>
        <v>150</v>
      </c>
      <c r="N14" cm="1">
        <f t="array" ref="N14">SUMPRODUCT((LEN(F2:F197)-LEN(SUBSTITUTE(F2:F197,"Todo el año","")))/LEN("Todo el año"))+SUMPRODUCT((LEN(F2:F197)-LEN(SUBSTITUTE(F2:F197,"Dic","")))/LEN("Dic"))</f>
        <v>47</v>
      </c>
    </row>
    <row r="15" spans="1:14" x14ac:dyDescent="0.3">
      <c r="A15" t="s">
        <v>108</v>
      </c>
      <c r="B15" t="s">
        <v>109</v>
      </c>
      <c r="D15" t="s">
        <v>45</v>
      </c>
      <c r="E15" t="s">
        <v>45</v>
      </c>
    </row>
    <row r="16" spans="1:14" x14ac:dyDescent="0.3">
      <c r="A16" t="s">
        <v>113</v>
      </c>
      <c r="B16" t="s">
        <v>114</v>
      </c>
      <c r="E16" t="s">
        <v>45</v>
      </c>
    </row>
    <row r="17" spans="1:6" x14ac:dyDescent="0.3">
      <c r="A17" t="s">
        <v>118</v>
      </c>
      <c r="B17" t="s">
        <v>119</v>
      </c>
      <c r="E17" t="s">
        <v>45</v>
      </c>
      <c r="F17" t="s">
        <v>45</v>
      </c>
    </row>
    <row r="18" spans="1:6" x14ac:dyDescent="0.3">
      <c r="A18" t="s">
        <v>124</v>
      </c>
      <c r="B18" t="s">
        <v>125</v>
      </c>
      <c r="E18" t="s">
        <v>45</v>
      </c>
    </row>
    <row r="19" spans="1:6" x14ac:dyDescent="0.3">
      <c r="A19" t="s">
        <v>128</v>
      </c>
      <c r="B19" t="s">
        <v>129</v>
      </c>
    </row>
    <row r="20" spans="1:6" x14ac:dyDescent="0.3">
      <c r="A20" t="s">
        <v>130</v>
      </c>
      <c r="B20" t="s">
        <v>131</v>
      </c>
    </row>
    <row r="21" spans="1:6" x14ac:dyDescent="0.3">
      <c r="A21" t="s">
        <v>132</v>
      </c>
      <c r="B21" t="s">
        <v>133</v>
      </c>
      <c r="D21" t="s">
        <v>45</v>
      </c>
      <c r="E21" t="s">
        <v>45</v>
      </c>
    </row>
    <row r="22" spans="1:6" x14ac:dyDescent="0.3">
      <c r="A22" t="s">
        <v>135</v>
      </c>
      <c r="B22" t="s">
        <v>136</v>
      </c>
      <c r="D22" t="s">
        <v>45</v>
      </c>
      <c r="E22" t="s">
        <v>45</v>
      </c>
    </row>
    <row r="23" spans="1:6" x14ac:dyDescent="0.3">
      <c r="A23" t="s">
        <v>137</v>
      </c>
      <c r="B23" t="s">
        <v>138</v>
      </c>
      <c r="D23" t="s">
        <v>127</v>
      </c>
      <c r="E23" t="s">
        <v>45</v>
      </c>
    </row>
    <row r="24" spans="1:6" x14ac:dyDescent="0.3">
      <c r="A24" t="s">
        <v>140</v>
      </c>
      <c r="B24" t="s">
        <v>141</v>
      </c>
    </row>
    <row r="25" spans="1:6" x14ac:dyDescent="0.3">
      <c r="A25" t="s">
        <v>145</v>
      </c>
      <c r="B25" t="s">
        <v>146</v>
      </c>
      <c r="D25" t="s">
        <v>45</v>
      </c>
      <c r="E25" t="s">
        <v>45</v>
      </c>
    </row>
    <row r="26" spans="1:6" x14ac:dyDescent="0.3">
      <c r="A26" t="s">
        <v>148</v>
      </c>
      <c r="B26" t="s">
        <v>149</v>
      </c>
      <c r="D26" t="s">
        <v>152</v>
      </c>
      <c r="E26" t="s">
        <v>45</v>
      </c>
    </row>
    <row r="27" spans="1:6" x14ac:dyDescent="0.3">
      <c r="A27" t="s">
        <v>153</v>
      </c>
      <c r="B27" t="s">
        <v>154</v>
      </c>
      <c r="D27" t="s">
        <v>45</v>
      </c>
      <c r="E27" t="s">
        <v>45</v>
      </c>
    </row>
    <row r="28" spans="1:6" x14ac:dyDescent="0.3">
      <c r="A28" t="s">
        <v>155</v>
      </c>
      <c r="B28" t="s">
        <v>156</v>
      </c>
      <c r="E28" t="s">
        <v>45</v>
      </c>
    </row>
    <row r="29" spans="1:6" x14ac:dyDescent="0.3">
      <c r="A29" t="s">
        <v>160</v>
      </c>
      <c r="B29" t="s">
        <v>161</v>
      </c>
      <c r="D29" t="s">
        <v>45</v>
      </c>
    </row>
    <row r="30" spans="1:6" x14ac:dyDescent="0.3">
      <c r="A30" t="s">
        <v>162</v>
      </c>
      <c r="B30" t="s">
        <v>163</v>
      </c>
      <c r="D30" t="s">
        <v>152</v>
      </c>
      <c r="E30" t="s">
        <v>45</v>
      </c>
    </row>
    <row r="31" spans="1:6" x14ac:dyDescent="0.3">
      <c r="A31" t="s">
        <v>164</v>
      </c>
      <c r="B31" t="s">
        <v>165</v>
      </c>
      <c r="E31" t="s">
        <v>45</v>
      </c>
    </row>
    <row r="32" spans="1:6" x14ac:dyDescent="0.3">
      <c r="A32" t="s">
        <v>168</v>
      </c>
      <c r="B32" t="s">
        <v>169</v>
      </c>
    </row>
    <row r="33" spans="1:6" x14ac:dyDescent="0.3">
      <c r="A33" t="s">
        <v>171</v>
      </c>
      <c r="B33" t="s">
        <v>172</v>
      </c>
      <c r="D33" t="s">
        <v>174</v>
      </c>
      <c r="E33" t="s">
        <v>45</v>
      </c>
    </row>
    <row r="34" spans="1:6" x14ac:dyDescent="0.3">
      <c r="A34" t="s">
        <v>175</v>
      </c>
      <c r="B34" t="s">
        <v>176</v>
      </c>
      <c r="D34" t="s">
        <v>177</v>
      </c>
      <c r="E34" t="s">
        <v>45</v>
      </c>
    </row>
    <row r="35" spans="1:6" x14ac:dyDescent="0.3">
      <c r="A35" t="s">
        <v>180</v>
      </c>
      <c r="B35" t="s">
        <v>181</v>
      </c>
      <c r="E35" t="s">
        <v>45</v>
      </c>
    </row>
    <row r="36" spans="1:6" x14ac:dyDescent="0.3">
      <c r="A36" t="s">
        <v>183</v>
      </c>
      <c r="B36" t="s">
        <v>184</v>
      </c>
    </row>
    <row r="37" spans="1:6" x14ac:dyDescent="0.3">
      <c r="A37" t="s">
        <v>185</v>
      </c>
      <c r="B37" t="s">
        <v>186</v>
      </c>
      <c r="D37" t="s">
        <v>188</v>
      </c>
      <c r="E37" t="s">
        <v>45</v>
      </c>
      <c r="F37" t="s">
        <v>45</v>
      </c>
    </row>
    <row r="38" spans="1:6" x14ac:dyDescent="0.3">
      <c r="A38" t="s">
        <v>189</v>
      </c>
      <c r="B38" t="s">
        <v>190</v>
      </c>
      <c r="E38" t="s">
        <v>45</v>
      </c>
    </row>
    <row r="39" spans="1:6" x14ac:dyDescent="0.3">
      <c r="A39" t="s">
        <v>193</v>
      </c>
      <c r="B39" t="s">
        <v>194</v>
      </c>
      <c r="E39" t="s">
        <v>45</v>
      </c>
      <c r="F39" t="s">
        <v>45</v>
      </c>
    </row>
    <row r="40" spans="1:6" x14ac:dyDescent="0.3">
      <c r="A40" t="s">
        <v>196</v>
      </c>
      <c r="B40" t="s">
        <v>197</v>
      </c>
      <c r="D40" t="s">
        <v>45</v>
      </c>
      <c r="E40" t="s">
        <v>45</v>
      </c>
    </row>
    <row r="41" spans="1:6" x14ac:dyDescent="0.3">
      <c r="A41" t="s">
        <v>199</v>
      </c>
      <c r="B41" t="s">
        <v>200</v>
      </c>
      <c r="D41" t="s">
        <v>76</v>
      </c>
    </row>
    <row r="42" spans="1:6" x14ac:dyDescent="0.3">
      <c r="A42" t="s">
        <v>204</v>
      </c>
      <c r="B42" t="s">
        <v>205</v>
      </c>
      <c r="D42" t="s">
        <v>45</v>
      </c>
      <c r="E42" t="s">
        <v>45</v>
      </c>
    </row>
    <row r="43" spans="1:6" x14ac:dyDescent="0.3">
      <c r="A43" t="s">
        <v>209</v>
      </c>
      <c r="B43" t="s">
        <v>210</v>
      </c>
      <c r="D43" t="s">
        <v>45</v>
      </c>
      <c r="E43" t="s">
        <v>45</v>
      </c>
      <c r="F43" t="s">
        <v>45</v>
      </c>
    </row>
    <row r="44" spans="1:6" x14ac:dyDescent="0.3">
      <c r="A44" t="s">
        <v>212</v>
      </c>
      <c r="B44" t="s">
        <v>213</v>
      </c>
      <c r="E44" t="s">
        <v>45</v>
      </c>
    </row>
    <row r="45" spans="1:6" x14ac:dyDescent="0.3">
      <c r="A45" t="s">
        <v>214</v>
      </c>
      <c r="B45" t="s">
        <v>215</v>
      </c>
      <c r="E45" t="s">
        <v>45</v>
      </c>
      <c r="F45" t="s">
        <v>45</v>
      </c>
    </row>
    <row r="46" spans="1:6" x14ac:dyDescent="0.3">
      <c r="A46" t="s">
        <v>216</v>
      </c>
      <c r="B46" t="s">
        <v>217</v>
      </c>
      <c r="E46" t="s">
        <v>45</v>
      </c>
    </row>
    <row r="47" spans="1:6" x14ac:dyDescent="0.3">
      <c r="A47" t="s">
        <v>220</v>
      </c>
      <c r="B47" t="s">
        <v>221</v>
      </c>
      <c r="E47" t="s">
        <v>45</v>
      </c>
      <c r="F47" t="s">
        <v>45</v>
      </c>
    </row>
    <row r="48" spans="1:6" x14ac:dyDescent="0.3">
      <c r="A48" t="s">
        <v>222</v>
      </c>
      <c r="B48" t="s">
        <v>223</v>
      </c>
      <c r="D48" t="s">
        <v>224</v>
      </c>
      <c r="E48" t="s">
        <v>45</v>
      </c>
    </row>
    <row r="49" spans="1:6" x14ac:dyDescent="0.3">
      <c r="A49" t="s">
        <v>226</v>
      </c>
      <c r="B49" t="s">
        <v>227</v>
      </c>
      <c r="D49" t="s">
        <v>45</v>
      </c>
      <c r="E49" t="s">
        <v>45</v>
      </c>
      <c r="F49" t="s">
        <v>45</v>
      </c>
    </row>
    <row r="50" spans="1:6" x14ac:dyDescent="0.3">
      <c r="A50" t="s">
        <v>229</v>
      </c>
      <c r="B50" t="s">
        <v>230</v>
      </c>
      <c r="D50" t="s">
        <v>45</v>
      </c>
    </row>
    <row r="51" spans="1:6" x14ac:dyDescent="0.3">
      <c r="A51" t="s">
        <v>232</v>
      </c>
      <c r="B51" t="s">
        <v>233</v>
      </c>
      <c r="C51" t="s">
        <v>45</v>
      </c>
      <c r="D51" t="s">
        <v>45</v>
      </c>
      <c r="E51" t="s">
        <v>45</v>
      </c>
      <c r="F51" t="s">
        <v>45</v>
      </c>
    </row>
    <row r="52" spans="1:6" x14ac:dyDescent="0.3">
      <c r="A52" t="s">
        <v>236</v>
      </c>
      <c r="B52" t="s">
        <v>237</v>
      </c>
      <c r="D52" t="s">
        <v>45</v>
      </c>
      <c r="E52" t="s">
        <v>45</v>
      </c>
      <c r="F52" t="s">
        <v>45</v>
      </c>
    </row>
    <row r="53" spans="1:6" x14ac:dyDescent="0.3">
      <c r="A53" t="s">
        <v>239</v>
      </c>
      <c r="B53" t="s">
        <v>240</v>
      </c>
      <c r="D53" t="s">
        <v>111</v>
      </c>
      <c r="E53" t="s">
        <v>45</v>
      </c>
      <c r="F53" t="s">
        <v>45</v>
      </c>
    </row>
    <row r="54" spans="1:6" x14ac:dyDescent="0.3">
      <c r="A54" t="s">
        <v>245</v>
      </c>
      <c r="B54" t="s">
        <v>246</v>
      </c>
    </row>
    <row r="55" spans="1:6" x14ac:dyDescent="0.3">
      <c r="A55" t="s">
        <v>247</v>
      </c>
      <c r="B55" t="s">
        <v>248</v>
      </c>
      <c r="D55" t="s">
        <v>45</v>
      </c>
      <c r="E55" t="s">
        <v>224</v>
      </c>
    </row>
    <row r="56" spans="1:6" x14ac:dyDescent="0.3">
      <c r="A56" t="s">
        <v>249</v>
      </c>
      <c r="B56" t="s">
        <v>250</v>
      </c>
    </row>
    <row r="57" spans="1:6" x14ac:dyDescent="0.3">
      <c r="A57" t="s">
        <v>251</v>
      </c>
      <c r="B57" t="s">
        <v>252</v>
      </c>
      <c r="D57" t="s">
        <v>45</v>
      </c>
      <c r="E57" t="s">
        <v>45</v>
      </c>
    </row>
    <row r="58" spans="1:6" x14ac:dyDescent="0.3">
      <c r="A58" t="s">
        <v>253</v>
      </c>
      <c r="B58" t="s">
        <v>254</v>
      </c>
      <c r="D58" t="s">
        <v>45</v>
      </c>
      <c r="E58" t="s">
        <v>45</v>
      </c>
    </row>
    <row r="59" spans="1:6" x14ac:dyDescent="0.3">
      <c r="A59" t="s">
        <v>257</v>
      </c>
      <c r="B59" t="s">
        <v>258</v>
      </c>
      <c r="D59" t="s">
        <v>45</v>
      </c>
      <c r="E59" t="s">
        <v>45</v>
      </c>
    </row>
    <row r="60" spans="1:6" x14ac:dyDescent="0.3">
      <c r="A60" t="s">
        <v>259</v>
      </c>
      <c r="B60" t="s">
        <v>260</v>
      </c>
      <c r="D60" t="s">
        <v>45</v>
      </c>
      <c r="E60" t="s">
        <v>45</v>
      </c>
    </row>
    <row r="61" spans="1:6" x14ac:dyDescent="0.3">
      <c r="A61" t="s">
        <v>261</v>
      </c>
      <c r="B61" t="s">
        <v>262</v>
      </c>
      <c r="C61" t="s">
        <v>45</v>
      </c>
      <c r="E61" t="s">
        <v>45</v>
      </c>
    </row>
    <row r="62" spans="1:6" x14ac:dyDescent="0.3">
      <c r="A62" t="s">
        <v>264</v>
      </c>
      <c r="B62" t="s">
        <v>265</v>
      </c>
      <c r="C62" t="s">
        <v>60</v>
      </c>
    </row>
    <row r="63" spans="1:6" x14ac:dyDescent="0.3">
      <c r="A63" t="s">
        <v>267</v>
      </c>
      <c r="B63" t="s">
        <v>268</v>
      </c>
      <c r="C63" t="s">
        <v>45</v>
      </c>
    </row>
    <row r="64" spans="1:6" x14ac:dyDescent="0.3">
      <c r="A64" t="s">
        <v>269</v>
      </c>
      <c r="B64" t="s">
        <v>270</v>
      </c>
      <c r="D64" t="s">
        <v>45</v>
      </c>
    </row>
    <row r="65" spans="1:5" x14ac:dyDescent="0.3">
      <c r="A65" t="s">
        <v>272</v>
      </c>
      <c r="B65" t="s">
        <v>273</v>
      </c>
      <c r="D65" t="s">
        <v>45</v>
      </c>
    </row>
    <row r="66" spans="1:5" x14ac:dyDescent="0.3">
      <c r="A66" t="s">
        <v>275</v>
      </c>
      <c r="B66" t="s">
        <v>276</v>
      </c>
      <c r="D66" t="s">
        <v>45</v>
      </c>
      <c r="E66" t="s">
        <v>45</v>
      </c>
    </row>
    <row r="67" spans="1:5" x14ac:dyDescent="0.3">
      <c r="A67" t="s">
        <v>277</v>
      </c>
      <c r="B67" t="s">
        <v>278</v>
      </c>
      <c r="D67" t="s">
        <v>45</v>
      </c>
    </row>
    <row r="68" spans="1:5" x14ac:dyDescent="0.3">
      <c r="A68" t="s">
        <v>279</v>
      </c>
      <c r="B68" t="s">
        <v>280</v>
      </c>
      <c r="D68" t="s">
        <v>45</v>
      </c>
      <c r="E68" t="s">
        <v>45</v>
      </c>
    </row>
    <row r="69" spans="1:5" x14ac:dyDescent="0.3">
      <c r="A69" t="s">
        <v>283</v>
      </c>
      <c r="B69" t="s">
        <v>284</v>
      </c>
      <c r="E69" t="s">
        <v>45</v>
      </c>
    </row>
    <row r="70" spans="1:5" x14ac:dyDescent="0.3">
      <c r="A70" t="s">
        <v>285</v>
      </c>
      <c r="B70" t="s">
        <v>286</v>
      </c>
      <c r="E70" t="s">
        <v>45</v>
      </c>
    </row>
    <row r="71" spans="1:5" x14ac:dyDescent="0.3">
      <c r="A71" t="s">
        <v>287</v>
      </c>
      <c r="B71" t="s">
        <v>288</v>
      </c>
      <c r="E71" t="s">
        <v>45</v>
      </c>
    </row>
    <row r="72" spans="1:5" x14ac:dyDescent="0.3">
      <c r="A72" t="s">
        <v>289</v>
      </c>
      <c r="B72" t="s">
        <v>290</v>
      </c>
      <c r="E72" t="s">
        <v>45</v>
      </c>
    </row>
    <row r="73" spans="1:5" x14ac:dyDescent="0.3">
      <c r="A73" t="s">
        <v>291</v>
      </c>
      <c r="B73" t="s">
        <v>292</v>
      </c>
      <c r="E73" t="s">
        <v>45</v>
      </c>
    </row>
    <row r="74" spans="1:5" x14ac:dyDescent="0.3">
      <c r="A74" t="s">
        <v>293</v>
      </c>
      <c r="B74" t="s">
        <v>294</v>
      </c>
    </row>
    <row r="75" spans="1:5" x14ac:dyDescent="0.3">
      <c r="A75" t="s">
        <v>296</v>
      </c>
      <c r="B75" t="s">
        <v>297</v>
      </c>
      <c r="E75" t="s">
        <v>45</v>
      </c>
    </row>
    <row r="76" spans="1:5" x14ac:dyDescent="0.3">
      <c r="A76" t="s">
        <v>298</v>
      </c>
      <c r="B76" t="s">
        <v>299</v>
      </c>
      <c r="E76" t="s">
        <v>45</v>
      </c>
    </row>
    <row r="77" spans="1:5" x14ac:dyDescent="0.3">
      <c r="A77" t="s">
        <v>300</v>
      </c>
      <c r="B77" t="s">
        <v>301</v>
      </c>
      <c r="C77" t="s">
        <v>60</v>
      </c>
      <c r="E77" t="s">
        <v>45</v>
      </c>
    </row>
    <row r="78" spans="1:5" x14ac:dyDescent="0.3">
      <c r="A78" t="s">
        <v>303</v>
      </c>
      <c r="B78" t="s">
        <v>304</v>
      </c>
    </row>
    <row r="79" spans="1:5" x14ac:dyDescent="0.3">
      <c r="A79" t="s">
        <v>310</v>
      </c>
      <c r="B79" t="s">
        <v>311</v>
      </c>
      <c r="D79" t="s">
        <v>45</v>
      </c>
      <c r="E79" t="s">
        <v>45</v>
      </c>
    </row>
    <row r="80" spans="1:5" x14ac:dyDescent="0.3">
      <c r="A80" t="s">
        <v>315</v>
      </c>
      <c r="B80" t="s">
        <v>316</v>
      </c>
      <c r="D80" t="s">
        <v>45</v>
      </c>
      <c r="E80" t="s">
        <v>45</v>
      </c>
    </row>
    <row r="81" spans="1:6" x14ac:dyDescent="0.3">
      <c r="A81" t="s">
        <v>317</v>
      </c>
      <c r="B81" t="s">
        <v>318</v>
      </c>
      <c r="D81" t="s">
        <v>56</v>
      </c>
      <c r="E81" t="s">
        <v>45</v>
      </c>
    </row>
    <row r="82" spans="1:6" x14ac:dyDescent="0.3">
      <c r="A82" t="s">
        <v>319</v>
      </c>
      <c r="B82" t="s">
        <v>320</v>
      </c>
      <c r="D82" t="s">
        <v>62</v>
      </c>
      <c r="E82" t="s">
        <v>45</v>
      </c>
      <c r="F82" t="s">
        <v>45</v>
      </c>
    </row>
    <row r="83" spans="1:6" x14ac:dyDescent="0.3">
      <c r="A83" t="s">
        <v>322</v>
      </c>
      <c r="B83" t="s">
        <v>323</v>
      </c>
      <c r="E83" t="s">
        <v>45</v>
      </c>
      <c r="F83" t="s">
        <v>45</v>
      </c>
    </row>
    <row r="84" spans="1:6" x14ac:dyDescent="0.3">
      <c r="A84" t="s">
        <v>325</v>
      </c>
      <c r="B84" t="s">
        <v>326</v>
      </c>
    </row>
    <row r="85" spans="1:6" x14ac:dyDescent="0.3">
      <c r="A85" t="s">
        <v>327</v>
      </c>
      <c r="B85" t="s">
        <v>328</v>
      </c>
      <c r="D85" t="s">
        <v>45</v>
      </c>
      <c r="E85" t="s">
        <v>45</v>
      </c>
      <c r="F85" t="s">
        <v>45</v>
      </c>
    </row>
    <row r="86" spans="1:6" x14ac:dyDescent="0.3">
      <c r="A86" t="s">
        <v>329</v>
      </c>
      <c r="B86" t="s">
        <v>330</v>
      </c>
      <c r="D86" t="s">
        <v>45</v>
      </c>
      <c r="E86" t="s">
        <v>45</v>
      </c>
    </row>
    <row r="87" spans="1:6" x14ac:dyDescent="0.3">
      <c r="A87" t="s">
        <v>331</v>
      </c>
      <c r="B87" t="s">
        <v>332</v>
      </c>
      <c r="D87" t="s">
        <v>45</v>
      </c>
      <c r="E87" t="s">
        <v>45</v>
      </c>
      <c r="F87" t="s">
        <v>45</v>
      </c>
    </row>
    <row r="88" spans="1:6" x14ac:dyDescent="0.3">
      <c r="A88" t="s">
        <v>334</v>
      </c>
      <c r="B88" t="s">
        <v>335</v>
      </c>
      <c r="D88" t="s">
        <v>45</v>
      </c>
    </row>
    <row r="89" spans="1:6" x14ac:dyDescent="0.3">
      <c r="A89" t="s">
        <v>336</v>
      </c>
      <c r="B89" t="s">
        <v>337</v>
      </c>
      <c r="D89" t="s">
        <v>45</v>
      </c>
      <c r="E89" t="s">
        <v>45</v>
      </c>
    </row>
    <row r="90" spans="1:6" x14ac:dyDescent="0.3">
      <c r="A90" t="s">
        <v>340</v>
      </c>
      <c r="B90" t="s">
        <v>341</v>
      </c>
      <c r="D90" t="s">
        <v>45</v>
      </c>
      <c r="E90" t="s">
        <v>45</v>
      </c>
    </row>
    <row r="91" spans="1:6" x14ac:dyDescent="0.3">
      <c r="A91" t="s">
        <v>342</v>
      </c>
      <c r="B91" t="s">
        <v>343</v>
      </c>
      <c r="D91" t="s">
        <v>313</v>
      </c>
      <c r="E91" t="s">
        <v>45</v>
      </c>
    </row>
    <row r="92" spans="1:6" x14ac:dyDescent="0.3">
      <c r="A92" t="s">
        <v>345</v>
      </c>
      <c r="B92" t="s">
        <v>346</v>
      </c>
      <c r="E92" t="s">
        <v>45</v>
      </c>
    </row>
    <row r="93" spans="1:6" x14ac:dyDescent="0.3">
      <c r="A93" t="s">
        <v>347</v>
      </c>
      <c r="B93" t="s">
        <v>348</v>
      </c>
      <c r="E93" t="s">
        <v>45</v>
      </c>
    </row>
    <row r="94" spans="1:6" x14ac:dyDescent="0.3">
      <c r="A94" t="s">
        <v>349</v>
      </c>
      <c r="B94" t="s">
        <v>350</v>
      </c>
      <c r="D94" t="s">
        <v>45</v>
      </c>
      <c r="E94" t="s">
        <v>45</v>
      </c>
    </row>
    <row r="95" spans="1:6" x14ac:dyDescent="0.3">
      <c r="A95" t="s">
        <v>351</v>
      </c>
      <c r="B95" t="s">
        <v>352</v>
      </c>
      <c r="D95" t="s">
        <v>45</v>
      </c>
      <c r="E95" t="s">
        <v>45</v>
      </c>
    </row>
    <row r="96" spans="1:6" x14ac:dyDescent="0.3">
      <c r="A96" t="s">
        <v>353</v>
      </c>
      <c r="B96" t="s">
        <v>354</v>
      </c>
      <c r="D96" t="s">
        <v>62</v>
      </c>
    </row>
    <row r="97" spans="1:6" x14ac:dyDescent="0.3">
      <c r="A97" t="s">
        <v>355</v>
      </c>
      <c r="B97" t="s">
        <v>356</v>
      </c>
    </row>
    <row r="98" spans="1:6" x14ac:dyDescent="0.3">
      <c r="A98" t="s">
        <v>358</v>
      </c>
      <c r="B98" t="s">
        <v>359</v>
      </c>
      <c r="D98" t="s">
        <v>45</v>
      </c>
    </row>
    <row r="99" spans="1:6" x14ac:dyDescent="0.3">
      <c r="A99" t="s">
        <v>360</v>
      </c>
      <c r="B99" t="s">
        <v>361</v>
      </c>
      <c r="D99" t="s">
        <v>362</v>
      </c>
    </row>
    <row r="100" spans="1:6" x14ac:dyDescent="0.3">
      <c r="A100" t="s">
        <v>363</v>
      </c>
      <c r="B100" t="s">
        <v>364</v>
      </c>
      <c r="C100" t="s">
        <v>45</v>
      </c>
      <c r="D100" t="s">
        <v>45</v>
      </c>
      <c r="E100" t="s">
        <v>45</v>
      </c>
    </row>
    <row r="101" spans="1:6" x14ac:dyDescent="0.3">
      <c r="A101" t="s">
        <v>365</v>
      </c>
      <c r="B101" t="s">
        <v>366</v>
      </c>
      <c r="D101" t="s">
        <v>45</v>
      </c>
      <c r="E101" t="s">
        <v>45</v>
      </c>
      <c r="F101" t="s">
        <v>45</v>
      </c>
    </row>
    <row r="102" spans="1:6" x14ac:dyDescent="0.3">
      <c r="A102" t="s">
        <v>367</v>
      </c>
      <c r="B102" t="s">
        <v>368</v>
      </c>
      <c r="E102" t="s">
        <v>45</v>
      </c>
      <c r="F102" t="s">
        <v>86</v>
      </c>
    </row>
    <row r="103" spans="1:6" x14ac:dyDescent="0.3">
      <c r="A103" t="s">
        <v>369</v>
      </c>
      <c r="B103" t="s">
        <v>370</v>
      </c>
      <c r="D103" t="s">
        <v>123</v>
      </c>
      <c r="E103" t="s">
        <v>45</v>
      </c>
    </row>
    <row r="104" spans="1:6" x14ac:dyDescent="0.3">
      <c r="A104" t="s">
        <v>371</v>
      </c>
      <c r="B104" t="s">
        <v>372</v>
      </c>
      <c r="D104" t="s">
        <v>45</v>
      </c>
      <c r="E104" t="s">
        <v>45</v>
      </c>
      <c r="F104" t="s">
        <v>45</v>
      </c>
    </row>
    <row r="105" spans="1:6" x14ac:dyDescent="0.3">
      <c r="A105" t="s">
        <v>373</v>
      </c>
      <c r="B105" t="s">
        <v>374</v>
      </c>
      <c r="D105" t="s">
        <v>45</v>
      </c>
      <c r="E105" t="s">
        <v>45</v>
      </c>
      <c r="F105" t="s">
        <v>45</v>
      </c>
    </row>
    <row r="106" spans="1:6" x14ac:dyDescent="0.3">
      <c r="A106" t="s">
        <v>375</v>
      </c>
      <c r="B106" t="s">
        <v>376</v>
      </c>
      <c r="D106" t="s">
        <v>45</v>
      </c>
      <c r="E106" t="s">
        <v>45</v>
      </c>
      <c r="F106" t="s">
        <v>45</v>
      </c>
    </row>
    <row r="107" spans="1:6" x14ac:dyDescent="0.3">
      <c r="A107" t="s">
        <v>379</v>
      </c>
      <c r="B107" t="s">
        <v>380</v>
      </c>
      <c r="E107" t="s">
        <v>45</v>
      </c>
      <c r="F107" t="s">
        <v>383</v>
      </c>
    </row>
    <row r="108" spans="1:6" x14ac:dyDescent="0.3">
      <c r="A108" t="s">
        <v>384</v>
      </c>
      <c r="B108" t="s">
        <v>385</v>
      </c>
      <c r="E108" t="s">
        <v>45</v>
      </c>
    </row>
    <row r="109" spans="1:6" x14ac:dyDescent="0.3">
      <c r="A109" t="s">
        <v>386</v>
      </c>
      <c r="B109" t="s">
        <v>387</v>
      </c>
      <c r="E109" t="s">
        <v>45</v>
      </c>
      <c r="F109" t="s">
        <v>45</v>
      </c>
    </row>
    <row r="110" spans="1:6" x14ac:dyDescent="0.3">
      <c r="A110" t="s">
        <v>389</v>
      </c>
      <c r="B110" t="s">
        <v>390</v>
      </c>
      <c r="D110" t="s">
        <v>45</v>
      </c>
    </row>
    <row r="111" spans="1:6" x14ac:dyDescent="0.3">
      <c r="A111" t="s">
        <v>392</v>
      </c>
      <c r="B111" t="s">
        <v>393</v>
      </c>
      <c r="D111" t="s">
        <v>45</v>
      </c>
    </row>
    <row r="112" spans="1:6" x14ac:dyDescent="0.3">
      <c r="A112" t="s">
        <v>394</v>
      </c>
      <c r="B112" t="s">
        <v>395</v>
      </c>
      <c r="D112" t="s">
        <v>45</v>
      </c>
      <c r="E112" t="s">
        <v>45</v>
      </c>
    </row>
    <row r="113" spans="1:6" x14ac:dyDescent="0.3">
      <c r="A113" t="s">
        <v>396</v>
      </c>
      <c r="B113" t="s">
        <v>397</v>
      </c>
      <c r="C113" t="s">
        <v>89</v>
      </c>
      <c r="E113" t="s">
        <v>45</v>
      </c>
    </row>
    <row r="114" spans="1:6" x14ac:dyDescent="0.3">
      <c r="A114" t="s">
        <v>398</v>
      </c>
      <c r="B114" t="s">
        <v>399</v>
      </c>
      <c r="D114" t="s">
        <v>45</v>
      </c>
      <c r="E114" t="s">
        <v>45</v>
      </c>
      <c r="F114" t="s">
        <v>45</v>
      </c>
    </row>
    <row r="115" spans="1:6" x14ac:dyDescent="0.3">
      <c r="A115" t="s">
        <v>400</v>
      </c>
      <c r="B115" t="s">
        <v>401</v>
      </c>
      <c r="D115" t="s">
        <v>45</v>
      </c>
      <c r="E115" t="s">
        <v>45</v>
      </c>
    </row>
    <row r="116" spans="1:6" x14ac:dyDescent="0.3">
      <c r="A116" t="s">
        <v>402</v>
      </c>
      <c r="B116" t="s">
        <v>403</v>
      </c>
      <c r="D116" t="s">
        <v>45</v>
      </c>
      <c r="E116" t="s">
        <v>45</v>
      </c>
    </row>
    <row r="117" spans="1:6" x14ac:dyDescent="0.3">
      <c r="A117" t="s">
        <v>404</v>
      </c>
      <c r="B117" t="s">
        <v>405</v>
      </c>
      <c r="D117" t="s">
        <v>139</v>
      </c>
      <c r="E117" t="s">
        <v>45</v>
      </c>
      <c r="F117" t="s">
        <v>127</v>
      </c>
    </row>
    <row r="118" spans="1:6" x14ac:dyDescent="0.3">
      <c r="A118" t="s">
        <v>408</v>
      </c>
      <c r="B118" t="s">
        <v>409</v>
      </c>
      <c r="D118" t="s">
        <v>45</v>
      </c>
      <c r="E118" t="s">
        <v>45</v>
      </c>
    </row>
    <row r="119" spans="1:6" x14ac:dyDescent="0.3">
      <c r="A119" t="s">
        <v>411</v>
      </c>
      <c r="B119" t="s">
        <v>412</v>
      </c>
      <c r="E119" t="s">
        <v>45</v>
      </c>
    </row>
    <row r="120" spans="1:6" x14ac:dyDescent="0.3">
      <c r="A120" t="s">
        <v>414</v>
      </c>
      <c r="B120" t="s">
        <v>415</v>
      </c>
      <c r="E120" t="s">
        <v>45</v>
      </c>
    </row>
    <row r="121" spans="1:6" x14ac:dyDescent="0.3">
      <c r="A121" t="s">
        <v>417</v>
      </c>
      <c r="B121" t="s">
        <v>418</v>
      </c>
      <c r="C121" t="s">
        <v>192</v>
      </c>
      <c r="D121" t="s">
        <v>413</v>
      </c>
      <c r="E121" t="s">
        <v>45</v>
      </c>
      <c r="F121" t="s">
        <v>339</v>
      </c>
    </row>
    <row r="122" spans="1:6" x14ac:dyDescent="0.3">
      <c r="A122" t="s">
        <v>419</v>
      </c>
      <c r="B122" t="s">
        <v>420</v>
      </c>
      <c r="E122" t="s">
        <v>45</v>
      </c>
      <c r="F122" t="s">
        <v>45</v>
      </c>
    </row>
    <row r="123" spans="1:6" x14ac:dyDescent="0.3">
      <c r="A123" t="s">
        <v>421</v>
      </c>
      <c r="B123" t="s">
        <v>422</v>
      </c>
    </row>
    <row r="124" spans="1:6" x14ac:dyDescent="0.3">
      <c r="A124" t="s">
        <v>424</v>
      </c>
      <c r="B124" t="s">
        <v>425</v>
      </c>
      <c r="E124" t="s">
        <v>45</v>
      </c>
    </row>
    <row r="125" spans="1:6" x14ac:dyDescent="0.3">
      <c r="A125" t="s">
        <v>426</v>
      </c>
      <c r="B125" t="s">
        <v>427</v>
      </c>
      <c r="D125" t="s">
        <v>45</v>
      </c>
      <c r="E125" t="s">
        <v>45</v>
      </c>
    </row>
    <row r="126" spans="1:6" x14ac:dyDescent="0.3">
      <c r="A126" t="s">
        <v>429</v>
      </c>
      <c r="B126" t="s">
        <v>430</v>
      </c>
      <c r="E126" t="s">
        <v>45</v>
      </c>
    </row>
    <row r="127" spans="1:6" x14ac:dyDescent="0.3">
      <c r="A127" t="s">
        <v>431</v>
      </c>
      <c r="B127" t="s">
        <v>432</v>
      </c>
      <c r="D127" t="s">
        <v>121</v>
      </c>
      <c r="E127" t="s">
        <v>45</v>
      </c>
    </row>
    <row r="128" spans="1:6" x14ac:dyDescent="0.3">
      <c r="A128" t="s">
        <v>433</v>
      </c>
      <c r="B128" t="s">
        <v>434</v>
      </c>
      <c r="E128" t="s">
        <v>45</v>
      </c>
    </row>
    <row r="129" spans="1:5" x14ac:dyDescent="0.3">
      <c r="A129" t="s">
        <v>436</v>
      </c>
      <c r="B129" t="s">
        <v>437</v>
      </c>
      <c r="D129" t="s">
        <v>45</v>
      </c>
      <c r="E129" t="s">
        <v>45</v>
      </c>
    </row>
    <row r="130" spans="1:5" x14ac:dyDescent="0.3">
      <c r="A130" t="s">
        <v>438</v>
      </c>
      <c r="B130" t="s">
        <v>439</v>
      </c>
      <c r="D130" t="s">
        <v>243</v>
      </c>
      <c r="E130" t="s">
        <v>45</v>
      </c>
    </row>
    <row r="131" spans="1:5" x14ac:dyDescent="0.3">
      <c r="A131" t="s">
        <v>442</v>
      </c>
      <c r="B131" t="s">
        <v>443</v>
      </c>
      <c r="D131" t="s">
        <v>45</v>
      </c>
    </row>
    <row r="132" spans="1:5" x14ac:dyDescent="0.3">
      <c r="A132" t="s">
        <v>445</v>
      </c>
      <c r="B132" t="s">
        <v>446</v>
      </c>
      <c r="E132" t="s">
        <v>45</v>
      </c>
    </row>
    <row r="133" spans="1:5" x14ac:dyDescent="0.3">
      <c r="A133" t="s">
        <v>447</v>
      </c>
      <c r="B133" t="s">
        <v>448</v>
      </c>
      <c r="D133" t="s">
        <v>127</v>
      </c>
    </row>
    <row r="134" spans="1:5" x14ac:dyDescent="0.3">
      <c r="A134" t="s">
        <v>449</v>
      </c>
      <c r="B134" t="s">
        <v>450</v>
      </c>
      <c r="D134" t="s">
        <v>45</v>
      </c>
      <c r="E134" t="s">
        <v>45</v>
      </c>
    </row>
    <row r="135" spans="1:5" x14ac:dyDescent="0.3">
      <c r="A135" t="s">
        <v>451</v>
      </c>
      <c r="B135" t="s">
        <v>452</v>
      </c>
      <c r="D135" t="s">
        <v>313</v>
      </c>
      <c r="E135" t="s">
        <v>45</v>
      </c>
    </row>
    <row r="136" spans="1:5" x14ac:dyDescent="0.3">
      <c r="A136" t="s">
        <v>454</v>
      </c>
      <c r="B136" t="s">
        <v>455</v>
      </c>
      <c r="E136" t="s">
        <v>45</v>
      </c>
    </row>
    <row r="137" spans="1:5" x14ac:dyDescent="0.3">
      <c r="A137" t="s">
        <v>456</v>
      </c>
      <c r="B137" t="s">
        <v>457</v>
      </c>
      <c r="C137" t="s">
        <v>90</v>
      </c>
      <c r="E137" t="s">
        <v>45</v>
      </c>
    </row>
    <row r="138" spans="1:5" x14ac:dyDescent="0.3">
      <c r="A138" t="s">
        <v>458</v>
      </c>
      <c r="B138" t="s">
        <v>459</v>
      </c>
    </row>
    <row r="139" spans="1:5" x14ac:dyDescent="0.3">
      <c r="A139" t="s">
        <v>460</v>
      </c>
      <c r="B139" t="s">
        <v>461</v>
      </c>
    </row>
    <row r="140" spans="1:5" x14ac:dyDescent="0.3">
      <c r="A140" t="s">
        <v>462</v>
      </c>
      <c r="B140" t="s">
        <v>463</v>
      </c>
      <c r="E140" t="s">
        <v>45</v>
      </c>
    </row>
    <row r="141" spans="1:5" x14ac:dyDescent="0.3">
      <c r="A141" t="s">
        <v>464</v>
      </c>
      <c r="B141" t="s">
        <v>465</v>
      </c>
    </row>
    <row r="142" spans="1:5" x14ac:dyDescent="0.3">
      <c r="A142" t="s">
        <v>466</v>
      </c>
      <c r="B142" t="s">
        <v>467</v>
      </c>
    </row>
    <row r="143" spans="1:5" x14ac:dyDescent="0.3">
      <c r="A143" t="s">
        <v>468</v>
      </c>
      <c r="B143" t="s">
        <v>469</v>
      </c>
      <c r="D143" t="s">
        <v>123</v>
      </c>
    </row>
    <row r="144" spans="1:5" x14ac:dyDescent="0.3">
      <c r="A144" t="s">
        <v>470</v>
      </c>
      <c r="B144" t="s">
        <v>471</v>
      </c>
      <c r="D144" t="s">
        <v>117</v>
      </c>
      <c r="E144" t="s">
        <v>45</v>
      </c>
    </row>
    <row r="145" spans="1:6" x14ac:dyDescent="0.3">
      <c r="A145" t="s">
        <v>472</v>
      </c>
      <c r="B145" t="s">
        <v>473</v>
      </c>
    </row>
    <row r="146" spans="1:6" x14ac:dyDescent="0.3">
      <c r="A146" t="s">
        <v>474</v>
      </c>
      <c r="B146" t="s">
        <v>475</v>
      </c>
      <c r="E146" t="s">
        <v>45</v>
      </c>
    </row>
    <row r="147" spans="1:6" x14ac:dyDescent="0.3">
      <c r="A147" t="s">
        <v>476</v>
      </c>
      <c r="B147" t="s">
        <v>477</v>
      </c>
    </row>
    <row r="148" spans="1:6" x14ac:dyDescent="0.3">
      <c r="A148" t="s">
        <v>478</v>
      </c>
      <c r="B148" t="s">
        <v>479</v>
      </c>
      <c r="D148" t="s">
        <v>45</v>
      </c>
      <c r="E148" t="s">
        <v>45</v>
      </c>
    </row>
    <row r="149" spans="1:6" x14ac:dyDescent="0.3">
      <c r="A149" t="s">
        <v>480</v>
      </c>
      <c r="B149" t="s">
        <v>481</v>
      </c>
      <c r="E149" t="s">
        <v>45</v>
      </c>
    </row>
    <row r="150" spans="1:6" x14ac:dyDescent="0.3">
      <c r="A150" t="s">
        <v>482</v>
      </c>
      <c r="B150" t="s">
        <v>483</v>
      </c>
      <c r="D150" t="s">
        <v>45</v>
      </c>
    </row>
    <row r="151" spans="1:6" x14ac:dyDescent="0.3">
      <c r="A151" t="s">
        <v>484</v>
      </c>
      <c r="B151" t="s">
        <v>485</v>
      </c>
    </row>
    <row r="152" spans="1:6" x14ac:dyDescent="0.3">
      <c r="A152" t="s">
        <v>486</v>
      </c>
      <c r="B152" t="s">
        <v>487</v>
      </c>
    </row>
    <row r="153" spans="1:6" x14ac:dyDescent="0.3">
      <c r="A153" t="s">
        <v>488</v>
      </c>
      <c r="B153" t="s">
        <v>489</v>
      </c>
      <c r="E153" t="s">
        <v>45</v>
      </c>
    </row>
    <row r="154" spans="1:6" x14ac:dyDescent="0.3">
      <c r="A154" t="s">
        <v>490</v>
      </c>
      <c r="B154" t="s">
        <v>491</v>
      </c>
      <c r="E154" t="s">
        <v>225</v>
      </c>
      <c r="F154" t="s">
        <v>62</v>
      </c>
    </row>
    <row r="155" spans="1:6" x14ac:dyDescent="0.3">
      <c r="A155" t="s">
        <v>494</v>
      </c>
      <c r="B155" t="s">
        <v>495</v>
      </c>
      <c r="E155" t="s">
        <v>45</v>
      </c>
    </row>
    <row r="156" spans="1:6" x14ac:dyDescent="0.3">
      <c r="A156" t="s">
        <v>496</v>
      </c>
      <c r="B156" t="s">
        <v>497</v>
      </c>
      <c r="E156" t="s">
        <v>45</v>
      </c>
      <c r="F156" t="s">
        <v>242</v>
      </c>
    </row>
    <row r="157" spans="1:6" x14ac:dyDescent="0.3">
      <c r="A157" t="s">
        <v>498</v>
      </c>
      <c r="B157" t="s">
        <v>499</v>
      </c>
    </row>
    <row r="158" spans="1:6" x14ac:dyDescent="0.3">
      <c r="A158" t="s">
        <v>502</v>
      </c>
      <c r="B158" t="s">
        <v>503</v>
      </c>
      <c r="E158" t="s">
        <v>45</v>
      </c>
      <c r="F158" t="s">
        <v>45</v>
      </c>
    </row>
    <row r="159" spans="1:6" x14ac:dyDescent="0.3">
      <c r="A159" t="s">
        <v>504</v>
      </c>
      <c r="B159" t="s">
        <v>505</v>
      </c>
    </row>
    <row r="160" spans="1:6" x14ac:dyDescent="0.3">
      <c r="A160" t="s">
        <v>507</v>
      </c>
      <c r="B160" t="s">
        <v>508</v>
      </c>
      <c r="C160" t="s">
        <v>45</v>
      </c>
      <c r="D160" t="s">
        <v>45</v>
      </c>
      <c r="E160" t="s">
        <v>45</v>
      </c>
    </row>
    <row r="161" spans="1:6" x14ac:dyDescent="0.3">
      <c r="A161" t="s">
        <v>510</v>
      </c>
      <c r="B161" t="s">
        <v>511</v>
      </c>
      <c r="D161" t="s">
        <v>45</v>
      </c>
      <c r="E161" t="s">
        <v>45</v>
      </c>
      <c r="F161" t="s">
        <v>45</v>
      </c>
    </row>
    <row r="162" spans="1:6" x14ac:dyDescent="0.3">
      <c r="A162" t="s">
        <v>512</v>
      </c>
      <c r="B162" t="s">
        <v>513</v>
      </c>
      <c r="C162" t="s">
        <v>514</v>
      </c>
      <c r="E162" t="s">
        <v>45</v>
      </c>
    </row>
    <row r="163" spans="1:6" x14ac:dyDescent="0.3">
      <c r="A163" t="s">
        <v>515</v>
      </c>
      <c r="B163" t="s">
        <v>516</v>
      </c>
      <c r="C163" t="s">
        <v>45</v>
      </c>
      <c r="D163" t="s">
        <v>45</v>
      </c>
      <c r="E163" t="s">
        <v>45</v>
      </c>
    </row>
    <row r="164" spans="1:6" x14ac:dyDescent="0.3">
      <c r="A164" t="s">
        <v>517</v>
      </c>
      <c r="B164" t="s">
        <v>518</v>
      </c>
      <c r="E164" t="s">
        <v>45</v>
      </c>
    </row>
    <row r="165" spans="1:6" x14ac:dyDescent="0.3">
      <c r="A165" t="s">
        <v>520</v>
      </c>
      <c r="B165" t="s">
        <v>521</v>
      </c>
      <c r="D165" t="s">
        <v>45</v>
      </c>
      <c r="E165" t="s">
        <v>45</v>
      </c>
      <c r="F165" t="s">
        <v>45</v>
      </c>
    </row>
    <row r="166" spans="1:6" x14ac:dyDescent="0.3">
      <c r="A166" t="s">
        <v>523</v>
      </c>
      <c r="B166" t="s">
        <v>524</v>
      </c>
      <c r="D166" t="s">
        <v>45</v>
      </c>
      <c r="E166" t="s">
        <v>45</v>
      </c>
      <c r="F166" t="s">
        <v>45</v>
      </c>
    </row>
    <row r="167" spans="1:6" x14ac:dyDescent="0.3">
      <c r="A167" t="s">
        <v>526</v>
      </c>
      <c r="B167" t="s">
        <v>527</v>
      </c>
      <c r="C167" t="s">
        <v>45</v>
      </c>
      <c r="E167" t="s">
        <v>45</v>
      </c>
    </row>
    <row r="168" spans="1:6" x14ac:dyDescent="0.3">
      <c r="A168" t="s">
        <v>528</v>
      </c>
      <c r="B168" t="s">
        <v>529</v>
      </c>
      <c r="D168" t="s">
        <v>362</v>
      </c>
      <c r="E168" t="s">
        <v>45</v>
      </c>
      <c r="F168" t="s">
        <v>45</v>
      </c>
    </row>
    <row r="169" spans="1:6" x14ac:dyDescent="0.3">
      <c r="A169" t="s">
        <v>531</v>
      </c>
      <c r="B169" t="s">
        <v>532</v>
      </c>
      <c r="D169" t="s">
        <v>45</v>
      </c>
      <c r="E169" t="s">
        <v>45</v>
      </c>
      <c r="F169" t="s">
        <v>45</v>
      </c>
    </row>
    <row r="170" spans="1:6" x14ac:dyDescent="0.3">
      <c r="A170" t="s">
        <v>533</v>
      </c>
      <c r="B170" t="s">
        <v>534</v>
      </c>
      <c r="E170" t="s">
        <v>45</v>
      </c>
    </row>
    <row r="171" spans="1:6" x14ac:dyDescent="0.3">
      <c r="A171" t="s">
        <v>535</v>
      </c>
      <c r="B171" t="s">
        <v>536</v>
      </c>
      <c r="C171" t="s">
        <v>45</v>
      </c>
      <c r="E171" t="s">
        <v>45</v>
      </c>
    </row>
    <row r="172" spans="1:6" x14ac:dyDescent="0.3">
      <c r="A172" t="s">
        <v>537</v>
      </c>
      <c r="B172" t="s">
        <v>538</v>
      </c>
      <c r="C172" t="s">
        <v>539</v>
      </c>
      <c r="E172" t="s">
        <v>45</v>
      </c>
    </row>
    <row r="173" spans="1:6" x14ac:dyDescent="0.3">
      <c r="A173" t="s">
        <v>540</v>
      </c>
      <c r="B173" t="s">
        <v>541</v>
      </c>
      <c r="C173" t="s">
        <v>52</v>
      </c>
      <c r="E173" t="s">
        <v>45</v>
      </c>
      <c r="F173" t="s">
        <v>45</v>
      </c>
    </row>
    <row r="174" spans="1:6" x14ac:dyDescent="0.3">
      <c r="A174" t="s">
        <v>542</v>
      </c>
      <c r="B174" t="s">
        <v>543</v>
      </c>
      <c r="C174" t="s">
        <v>45</v>
      </c>
      <c r="E174" t="s">
        <v>45</v>
      </c>
      <c r="F174" t="s">
        <v>45</v>
      </c>
    </row>
    <row r="175" spans="1:6" x14ac:dyDescent="0.3">
      <c r="A175" t="s">
        <v>544</v>
      </c>
      <c r="B175" t="s">
        <v>545</v>
      </c>
      <c r="C175" t="s">
        <v>514</v>
      </c>
      <c r="D175" t="s">
        <v>152</v>
      </c>
      <c r="E175" t="s">
        <v>45</v>
      </c>
      <c r="F175" t="s">
        <v>45</v>
      </c>
    </row>
    <row r="176" spans="1:6" x14ac:dyDescent="0.3">
      <c r="A176" t="s">
        <v>546</v>
      </c>
      <c r="B176" t="s">
        <v>547</v>
      </c>
      <c r="E176" t="s">
        <v>45</v>
      </c>
    </row>
    <row r="177" spans="1:6" x14ac:dyDescent="0.3">
      <c r="A177" t="s">
        <v>548</v>
      </c>
      <c r="B177" t="s">
        <v>549</v>
      </c>
      <c r="C177" t="s">
        <v>152</v>
      </c>
      <c r="E177" t="s">
        <v>45</v>
      </c>
    </row>
    <row r="178" spans="1:6" x14ac:dyDescent="0.3">
      <c r="A178" t="s">
        <v>550</v>
      </c>
      <c r="B178" t="s">
        <v>551</v>
      </c>
      <c r="C178" t="s">
        <v>45</v>
      </c>
      <c r="E178" t="s">
        <v>45</v>
      </c>
    </row>
    <row r="179" spans="1:6" x14ac:dyDescent="0.3">
      <c r="A179" t="s">
        <v>552</v>
      </c>
      <c r="B179" t="s">
        <v>553</v>
      </c>
      <c r="C179" t="s">
        <v>45</v>
      </c>
      <c r="D179" t="s">
        <v>45</v>
      </c>
      <c r="E179" t="s">
        <v>45</v>
      </c>
    </row>
    <row r="180" spans="1:6" x14ac:dyDescent="0.3">
      <c r="A180" t="s">
        <v>554</v>
      </c>
      <c r="B180" t="s">
        <v>555</v>
      </c>
      <c r="D180" t="s">
        <v>45</v>
      </c>
    </row>
    <row r="181" spans="1:6" x14ac:dyDescent="0.3">
      <c r="A181" t="s">
        <v>556</v>
      </c>
      <c r="B181" t="s">
        <v>557</v>
      </c>
      <c r="D181" t="s">
        <v>45</v>
      </c>
    </row>
    <row r="182" spans="1:6" x14ac:dyDescent="0.3">
      <c r="A182" t="s">
        <v>558</v>
      </c>
      <c r="B182" t="s">
        <v>559</v>
      </c>
      <c r="D182" t="s">
        <v>45</v>
      </c>
      <c r="E182" t="s">
        <v>45</v>
      </c>
      <c r="F182" t="s">
        <v>45</v>
      </c>
    </row>
    <row r="183" spans="1:6" x14ac:dyDescent="0.3">
      <c r="A183" t="s">
        <v>560</v>
      </c>
      <c r="B183" t="s">
        <v>561</v>
      </c>
      <c r="C183" t="s">
        <v>56</v>
      </c>
      <c r="D183" t="s">
        <v>45</v>
      </c>
      <c r="E183" t="s">
        <v>45</v>
      </c>
      <c r="F183" t="s">
        <v>45</v>
      </c>
    </row>
    <row r="184" spans="1:6" x14ac:dyDescent="0.3">
      <c r="A184" t="s">
        <v>562</v>
      </c>
      <c r="B184" t="s">
        <v>563</v>
      </c>
      <c r="D184" t="s">
        <v>45</v>
      </c>
      <c r="E184" t="s">
        <v>45</v>
      </c>
      <c r="F184" t="s">
        <v>45</v>
      </c>
    </row>
    <row r="185" spans="1:6" x14ac:dyDescent="0.3">
      <c r="A185" t="s">
        <v>564</v>
      </c>
      <c r="B185" t="s">
        <v>565</v>
      </c>
      <c r="E185" t="s">
        <v>45</v>
      </c>
      <c r="F185" t="s">
        <v>45</v>
      </c>
    </row>
    <row r="186" spans="1:6" x14ac:dyDescent="0.3">
      <c r="A186" t="s">
        <v>566</v>
      </c>
      <c r="B186" t="s">
        <v>567</v>
      </c>
      <c r="E186" t="s">
        <v>45</v>
      </c>
      <c r="F186" t="s">
        <v>45</v>
      </c>
    </row>
    <row r="187" spans="1:6" x14ac:dyDescent="0.3">
      <c r="A187" t="s">
        <v>568</v>
      </c>
      <c r="B187" t="s">
        <v>569</v>
      </c>
      <c r="E187" t="s">
        <v>45</v>
      </c>
    </row>
    <row r="188" spans="1:6" x14ac:dyDescent="0.3">
      <c r="A188" t="s">
        <v>570</v>
      </c>
      <c r="B188" t="s">
        <v>571</v>
      </c>
      <c r="E188" t="s">
        <v>45</v>
      </c>
    </row>
    <row r="189" spans="1:6" x14ac:dyDescent="0.3">
      <c r="A189" t="s">
        <v>572</v>
      </c>
      <c r="B189" t="s">
        <v>573</v>
      </c>
      <c r="D189" t="s">
        <v>45</v>
      </c>
      <c r="E189" t="s">
        <v>45</v>
      </c>
      <c r="F189" t="s">
        <v>45</v>
      </c>
    </row>
    <row r="190" spans="1:6" x14ac:dyDescent="0.3">
      <c r="A190" t="s">
        <v>574</v>
      </c>
      <c r="B190" t="s">
        <v>575</v>
      </c>
      <c r="D190" t="s">
        <v>45</v>
      </c>
      <c r="E190" t="s">
        <v>45</v>
      </c>
      <c r="F190" t="s">
        <v>45</v>
      </c>
    </row>
    <row r="191" spans="1:6" x14ac:dyDescent="0.3">
      <c r="A191" t="s">
        <v>576</v>
      </c>
      <c r="B191" t="s">
        <v>577</v>
      </c>
      <c r="F191" t="s">
        <v>45</v>
      </c>
    </row>
    <row r="192" spans="1:6" x14ac:dyDescent="0.3">
      <c r="A192" t="s">
        <v>578</v>
      </c>
      <c r="B192" t="s">
        <v>579</v>
      </c>
      <c r="D192" t="s">
        <v>45</v>
      </c>
      <c r="E192" t="s">
        <v>45</v>
      </c>
      <c r="F192" t="s">
        <v>45</v>
      </c>
    </row>
    <row r="193" spans="1:6" x14ac:dyDescent="0.3">
      <c r="A193" t="s">
        <v>580</v>
      </c>
      <c r="B193" t="s">
        <v>581</v>
      </c>
    </row>
    <row r="194" spans="1:6" x14ac:dyDescent="0.3">
      <c r="A194" t="s">
        <v>583</v>
      </c>
      <c r="B194" t="s">
        <v>584</v>
      </c>
      <c r="E194" t="s">
        <v>45</v>
      </c>
    </row>
    <row r="195" spans="1:6" x14ac:dyDescent="0.3">
      <c r="A195" t="s">
        <v>586</v>
      </c>
      <c r="B195" t="s">
        <v>587</v>
      </c>
      <c r="E195" t="s">
        <v>45</v>
      </c>
      <c r="F195" t="s">
        <v>45</v>
      </c>
    </row>
    <row r="196" spans="1:6" x14ac:dyDescent="0.3">
      <c r="A196" t="s">
        <v>589</v>
      </c>
      <c r="B196" t="s">
        <v>590</v>
      </c>
      <c r="D196" t="s">
        <v>45</v>
      </c>
      <c r="E196" t="s">
        <v>45</v>
      </c>
      <c r="F196" t="s">
        <v>45</v>
      </c>
    </row>
    <row r="197" spans="1:6" x14ac:dyDescent="0.3">
      <c r="A197" t="s">
        <v>595</v>
      </c>
      <c r="B197" t="s">
        <v>596</v>
      </c>
      <c r="C197" t="s">
        <v>152</v>
      </c>
      <c r="E197" t="s">
        <v>45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4A5E-48C8-4374-845F-12A3D9E1977F}">
  <dimension ref="A1:N197"/>
  <sheetViews>
    <sheetView workbookViewId="0">
      <selection activeCell="N49" sqref="N49"/>
    </sheetView>
  </sheetViews>
  <sheetFormatPr baseColWidth="10" defaultRowHeight="14.4" x14ac:dyDescent="0.3"/>
  <cols>
    <col min="1" max="1" width="9" bestFit="1" customWidth="1"/>
    <col min="2" max="2" width="29.6640625" customWidth="1"/>
    <col min="3" max="3" width="22.33203125" bestFit="1" customWidth="1"/>
    <col min="4" max="4" width="19.33203125" bestFit="1" customWidth="1"/>
    <col min="5" max="5" width="23.44140625" bestFit="1" customWidth="1"/>
    <col min="6" max="6" width="31.109375" bestFit="1" customWidth="1"/>
    <col min="7" max="7" width="56" bestFit="1" customWidth="1"/>
  </cols>
  <sheetData>
    <row r="1" spans="1:14" x14ac:dyDescent="0.3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14" x14ac:dyDescent="0.3">
      <c r="A2" t="s">
        <v>40</v>
      </c>
      <c r="B2" t="s">
        <v>41</v>
      </c>
      <c r="G2" t="s">
        <v>45</v>
      </c>
    </row>
    <row r="3" spans="1:14" x14ac:dyDescent="0.3">
      <c r="A3" t="s">
        <v>46</v>
      </c>
      <c r="B3" t="s">
        <v>47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</row>
    <row r="4" spans="1:14" x14ac:dyDescent="0.3">
      <c r="A4" t="s">
        <v>54</v>
      </c>
      <c r="B4" t="s">
        <v>55</v>
      </c>
      <c r="C4" t="s">
        <v>61</v>
      </c>
      <c r="D4" t="s">
        <v>61</v>
      </c>
      <c r="E4" t="s">
        <v>62</v>
      </c>
      <c r="F4" t="s">
        <v>62</v>
      </c>
      <c r="G4" t="s">
        <v>61</v>
      </c>
      <c r="I4" t="s">
        <v>167</v>
      </c>
      <c r="J4" cm="1">
        <f t="array" ref="J4">SUMPRODUCT((LEN(C2:C197)-LEN(SUBSTITUTE(C2:C197,"Todo el año","")))/LEN("Todo el año"))+SUMPRODUCT((LEN(C2:C197)-LEN(SUBSTITUTE(C2:C197,"Ene","")))/LEN("Ene"))</f>
        <v>33</v>
      </c>
      <c r="K4" cm="1">
        <f t="array" ref="K4">SUMPRODUCT((LEN(D2:D197)-LEN(SUBSTITUTE(D2:D197,"Todo el año","")))/LEN("Todo el año"))+SUMPRODUCT((LEN(D2:D197)-LEN(SUBSTITUTE(D2:D197,"Ene","")))/LEN("Ene"))</f>
        <v>30</v>
      </c>
      <c r="L4" cm="1">
        <f t="array" ref="L4">SUMPRODUCT((LEN(E2:E197)-LEN(SUBSTITUTE(E2:E197,"Todo el año","")))/LEN("Todo el año"))+SUMPRODUCT((LEN(E2:E197)-LEN(SUBSTITUTE(E2:E197,"Ene","")))/LEN("Ene"))</f>
        <v>58</v>
      </c>
      <c r="M4" cm="1">
        <f t="array" ref="M4">SUMPRODUCT((LEN(F2:F197)-LEN(SUBSTITUTE(F2:F197,"Todo el año","")))/LEN("Todo el año"))+SUMPRODUCT((LEN(F2:F197)-LEN(SUBSTITUTE(F2:F197,"Ene","")))/LEN("Ene"))</f>
        <v>97</v>
      </c>
      <c r="N4" cm="1">
        <f t="array" ref="N4">SUMPRODUCT((LEN(G2:G197)-LEN(SUBSTITUTE(G2:G197,"Todo el año","")))/LEN("Todo el año"))+SUMPRODUCT((LEN(G2:G197)-LEN(SUBSTITUTE(G2:G197,"Ene","")))/LEN("Ene"))</f>
        <v>70</v>
      </c>
    </row>
    <row r="5" spans="1:14" x14ac:dyDescent="0.3">
      <c r="A5" t="s">
        <v>64</v>
      </c>
      <c r="B5" t="s">
        <v>65</v>
      </c>
      <c r="I5" t="s">
        <v>201</v>
      </c>
      <c r="J5" cm="1">
        <f t="array" ref="J5">SUMPRODUCT((LEN(C2:C197)-LEN(SUBSTITUTE(C2:C197,"Todo el año","")))/LEN("Todo el año"))+SUMPRODUCT((LEN(C2:C197)-LEN(SUBSTITUTE(C2:C197,"Feb","")))/LEN("Feb"))</f>
        <v>33</v>
      </c>
      <c r="K5" cm="1">
        <f t="array" ref="K5">SUMPRODUCT((LEN(D2:D197)-LEN(SUBSTITUTE(D2:D197,"Todo el año","")))/LEN("Todo el año"))+SUMPRODUCT((LEN(D2:D197)-LEN(SUBSTITUTE(D2:D197,"Feb","")))/LEN("Feb"))</f>
        <v>30</v>
      </c>
      <c r="L5" cm="1">
        <f t="array" ref="L5">SUMPRODUCT((LEN(E2:E197)-LEN(SUBSTITUTE(E2:E197,"Todo el año","")))/LEN("Todo el año"))+SUMPRODUCT((LEN(E2:E197)-LEN(SUBSTITUTE(E2:E197,"Feb","")))/LEN("Feb"))</f>
        <v>58</v>
      </c>
      <c r="M5" cm="1">
        <f t="array" ref="M5">SUMPRODUCT((LEN(F2:F197)-LEN(SUBSTITUTE(F2:F197,"Todo el año","")))/LEN("Todo el año"))+SUMPRODUCT((LEN(F2:F197)-LEN(SUBSTITUTE(F2:F197,"Feb","")))/LEN("Feb"))</f>
        <v>97</v>
      </c>
      <c r="N5" cm="1">
        <f t="array" ref="N5">SUMPRODUCT((LEN(G2:G197)-LEN(SUBSTITUTE(G2:G197,"Todo el año","")))/LEN("Todo el año"))+SUMPRODUCT((LEN(G2:G197)-LEN(SUBSTITUTE(G2:G197,"Feb","")))/LEN("Feb"))</f>
        <v>73</v>
      </c>
    </row>
    <row r="6" spans="1:14" x14ac:dyDescent="0.3">
      <c r="A6" t="s">
        <v>69</v>
      </c>
      <c r="B6" t="s">
        <v>70</v>
      </c>
      <c r="D6" t="s">
        <v>45</v>
      </c>
      <c r="E6" t="s">
        <v>45</v>
      </c>
      <c r="F6" t="s">
        <v>71</v>
      </c>
      <c r="I6" t="s">
        <v>178</v>
      </c>
      <c r="J6" cm="1">
        <f t="array" ref="J6">SUMPRODUCT((LEN(C2:C197)-LEN(SUBSTITUTE(C2:C197,"Todo el año","")))/LEN("Todo el año"))+SUMPRODUCT((LEN(C2:C197)-LEN(SUBSTITUTE(C2:C197,"Mar","")))/LEN("Mar"))</f>
        <v>33</v>
      </c>
      <c r="K6" cm="1">
        <f t="array" ref="K6">SUMPRODUCT((LEN(D2:D197)-LEN(SUBSTITUTE(D2:D197,"Todo el año","")))/LEN("Todo el año"))+SUMPRODUCT((LEN(D2:D197)-LEN(SUBSTITUTE(D2:D197,"Mar","")))/LEN("Mar"))</f>
        <v>30</v>
      </c>
      <c r="L6" cm="1">
        <f t="array" ref="L6">SUMPRODUCT((LEN(E2:E197)-LEN(SUBSTITUTE(E2:E197,"Todo el año","")))/LEN("Todo el año"))+SUMPRODUCT((LEN(E2:E197)-LEN(SUBSTITUTE(E2:E197,"Mar","")))/LEN("Mar"))</f>
        <v>58</v>
      </c>
      <c r="M6" cm="1">
        <f t="array" ref="M6">SUMPRODUCT((LEN(F2:F197)-LEN(SUBSTITUTE(F2:F197,"Todo el año","")))/LEN("Todo el año"))+SUMPRODUCT((LEN(F2:F197)-LEN(SUBSTITUTE(F2:F197,"Mar","")))/LEN("Mar"))</f>
        <v>100</v>
      </c>
      <c r="N6" cm="1">
        <f t="array" ref="N6">SUMPRODUCT((LEN(G2:G197)-LEN(SUBSTITUTE(G2:G197,"Todo el año","")))/LEN("Todo el año"))+SUMPRODUCT((LEN(G2:G197)-LEN(SUBSTITUTE(G2:G197,"Mar","")))/LEN("Mar"))</f>
        <v>76</v>
      </c>
    </row>
    <row r="7" spans="1:14" x14ac:dyDescent="0.3">
      <c r="A7" t="s">
        <v>74</v>
      </c>
      <c r="B7" t="s">
        <v>75</v>
      </c>
      <c r="E7" t="s">
        <v>45</v>
      </c>
      <c r="F7" t="s">
        <v>45</v>
      </c>
      <c r="G7" t="s">
        <v>45</v>
      </c>
      <c r="I7" t="s">
        <v>61</v>
      </c>
      <c r="J7" cm="1">
        <f t="array" ref="J7">SUMPRODUCT((LEN(C2:C197)-LEN(SUBSTITUTE(C2:C197,"Todo el año","")))/LEN("Todo el año"))+SUMPRODUCT((LEN(C2:C197)-LEN(SUBSTITUTE(C2:C197,"Abr","")))/LEN("Abr"))</f>
        <v>34</v>
      </c>
      <c r="K7" cm="1">
        <f t="array" ref="K7">SUMPRODUCT((LEN(D2:D197)-LEN(SUBSTITUTE(D2:D197,"Todo el año","")))/LEN("Todo el año"))+SUMPRODUCT((LEN(D2:D197)-LEN(SUBSTITUTE(D2:D197,"Abr","")))/LEN("Abr"))</f>
        <v>30</v>
      </c>
      <c r="L7" cm="1">
        <f t="array" ref="L7">SUMPRODUCT((LEN(E2:E197)-LEN(SUBSTITUTE(E2:E197,"Todo el año","")))/LEN("Todo el año"))+SUMPRODUCT((LEN(E2:E197)-LEN(SUBSTITUTE(E2:E197,"Abr","")))/LEN("Abr"))</f>
        <v>58</v>
      </c>
      <c r="M7" cm="1">
        <f t="array" ref="M7">SUMPRODUCT((LEN(F2:F197)-LEN(SUBSTITUTE(F2:F197,"Todo el año","")))/LEN("Todo el año"))+SUMPRODUCT((LEN(F2:F197)-LEN(SUBSTITUTE(F2:F197,"Abr","")))/LEN("Abr"))</f>
        <v>100</v>
      </c>
      <c r="N7" cm="1">
        <f t="array" ref="N7">SUMPRODUCT((LEN(G2:G197)-LEN(SUBSTITUTE(G2:G197,"Todo el año","")))/LEN("Todo el año"))+SUMPRODUCT((LEN(G2:G197)-LEN(SUBSTITUTE(G2:G197,"Abr","")))/LEN("Abr"))</f>
        <v>81</v>
      </c>
    </row>
    <row r="8" spans="1:14" x14ac:dyDescent="0.3">
      <c r="A8" t="s">
        <v>78</v>
      </c>
      <c r="B8" t="s">
        <v>79</v>
      </c>
      <c r="C8" t="s">
        <v>45</v>
      </c>
      <c r="F8" t="s">
        <v>45</v>
      </c>
      <c r="I8" t="s">
        <v>598</v>
      </c>
      <c r="J8" cm="1">
        <f t="array" ref="J8">SUMPRODUCT((LEN(C2:C197)-LEN(SUBSTITUTE(C2:C197,"Todo el año","")))/LEN("Todo el año"))+SUMPRODUCT((LEN(C2:C197)-LEN(SUBSTITUTE(C2:C197,"May","")))/LEN("May"))</f>
        <v>33</v>
      </c>
      <c r="K8" cm="1">
        <f t="array" ref="K8">SUMPRODUCT((LEN(D2:D197)-LEN(SUBSTITUTE(D2:D197,"Todo el año","")))/LEN("Todo el año"))+SUMPRODUCT((LEN(D2:D197)-LEN(SUBSTITUTE(D2:D197,"May","")))/LEN("May"))</f>
        <v>30</v>
      </c>
      <c r="L8" cm="1">
        <f t="array" ref="L8">SUMPRODUCT((LEN(E2:E197)-LEN(SUBSTITUTE(E2:E197,"Todo el año","")))/LEN("Todo el año"))+SUMPRODUCT((LEN(E2:E197)-LEN(SUBSTITUTE(E2:E197,"May","")))/LEN("May"))</f>
        <v>59</v>
      </c>
      <c r="M8" cm="1">
        <f t="array" ref="M8">SUMPRODUCT((LEN(F2:F197)-LEN(SUBSTITUTE(F2:F197,"Todo el año","")))/LEN("Todo el año"))+SUMPRODUCT((LEN(F2:F197)-LEN(SUBSTITUTE(F2:F197,"May","")))/LEN("May"))</f>
        <v>102</v>
      </c>
      <c r="N8" cm="1">
        <f t="array" ref="N8">SUMPRODUCT((LEN(G2:G197)-LEN(SUBSTITUTE(G2:G197,"Todo el año","")))/LEN("Todo el año"))+SUMPRODUCT((LEN(G2:G197)-LEN(SUBSTITUTE(G2:G197,"May","")))/LEN("May"))</f>
        <v>81</v>
      </c>
    </row>
    <row r="9" spans="1:14" x14ac:dyDescent="0.3">
      <c r="A9" t="s">
        <v>82</v>
      </c>
      <c r="B9" t="s">
        <v>83</v>
      </c>
      <c r="C9" t="s">
        <v>45</v>
      </c>
      <c r="E9" t="s">
        <v>45</v>
      </c>
      <c r="I9" t="s">
        <v>159</v>
      </c>
      <c r="J9" cm="1">
        <f t="array" ref="J9">SUMPRODUCT((LEN(C2:C197)-LEN(SUBSTITUTE(C2:C197,"Todo el año","")))/LEN("Todo el año"))+SUMPRODUCT((LEN(C2:C197)-LEN(SUBSTITUTE(C2:C197,"Jun","")))/LEN("Jun"))</f>
        <v>33</v>
      </c>
      <c r="K9" cm="1">
        <f t="array" ref="K9">SUMPRODUCT((LEN(D2:D197)-LEN(SUBSTITUTE(D2:D197,"Todo el año","")))/LEN("Todo el año"))+SUMPRODUCT((LEN(D2:D197)-LEN(SUBSTITUTE(D2:D197,"Jun","")))/LEN("Jun"))</f>
        <v>29</v>
      </c>
      <c r="L9" cm="1">
        <f t="array" ref="L9">SUMPRODUCT((LEN(E2:E197)-LEN(SUBSTITUTE(E2:E197,"Todo el año","")))/LEN("Todo el año"))+SUMPRODUCT((LEN(E2:E197)-LEN(SUBSTITUTE(E2:E197,"Jun","")))/LEN("Jun"))</f>
        <v>58</v>
      </c>
      <c r="M9" cm="1">
        <f t="array" ref="M9">SUMPRODUCT((LEN(F2:F197)-LEN(SUBSTITUTE(F2:F197,"Todo el año","")))/LEN("Todo el año"))+SUMPRODUCT((LEN(F2:F197)-LEN(SUBSTITUTE(F2:F197,"Jun","")))/LEN("Jun"))</f>
        <v>102</v>
      </c>
      <c r="N9" cm="1">
        <f t="array" ref="N9">SUMPRODUCT((LEN(G2:G197)-LEN(SUBSTITUTE(G2:G197,"Todo el año","")))/LEN("Todo el año"))+SUMPRODUCT((LEN(G2:G197)-LEN(SUBSTITUTE(G2:G197,"Jun","")))/LEN("Jun"))</f>
        <v>83</v>
      </c>
    </row>
    <row r="10" spans="1:14" x14ac:dyDescent="0.3">
      <c r="A10" t="s">
        <v>87</v>
      </c>
      <c r="B10" t="s">
        <v>88</v>
      </c>
      <c r="C10" t="s">
        <v>45</v>
      </c>
      <c r="D10" t="s">
        <v>45</v>
      </c>
      <c r="F10" t="s">
        <v>45</v>
      </c>
      <c r="I10" t="s">
        <v>173</v>
      </c>
      <c r="J10" cm="1">
        <f t="array" ref="J10">SUMPRODUCT((LEN(C2:C197)-LEN(SUBSTITUTE(C2:C197,"Todo el año","")))/LEN("Todo el año"))+SUMPRODUCT((LEN(C2:C197)-LEN(SUBSTITUTE(C2:C197,"Jul","")))/LEN("Jul"))</f>
        <v>33</v>
      </c>
      <c r="K10" cm="1">
        <f t="array" ref="K10">SUMPRODUCT((LEN(D2:D197)-LEN(SUBSTITUTE(D2:D197,"Todo el año","")))/LEN("Todo el año"))+SUMPRODUCT((LEN(D2:D197)-LEN(SUBSTITUTE(D2:D197,"Jul","")))/LEN("Jul"))</f>
        <v>30</v>
      </c>
      <c r="L10" cm="1">
        <f t="array" ref="L10">SUMPRODUCT((LEN(E2:E197)-LEN(SUBSTITUTE(E2:E197,"Todo el año","")))/LEN("Todo el año"))+SUMPRODUCT((LEN(E2:E197)-LEN(SUBSTITUTE(E2:E197,"Jul","")))/LEN("Jul"))</f>
        <v>59</v>
      </c>
      <c r="M10" cm="1">
        <f t="array" ref="M10">SUMPRODUCT((LEN(F2:F197)-LEN(SUBSTITUTE(F2:F197,"Todo el año","")))/LEN("Todo el año"))+SUMPRODUCT((LEN(F2:F197)-LEN(SUBSTITUTE(F2:F197,"Jul","")))/LEN("Jul"))</f>
        <v>99</v>
      </c>
      <c r="N10" cm="1">
        <f t="array" ref="N10">SUMPRODUCT((LEN(G2:G197)-LEN(SUBSTITUTE(G2:G197,"Todo el año","")))/LEN("Todo el año"))+SUMPRODUCT((LEN(G2:G197)-LEN(SUBSTITUTE(G2:G197,"Jul","")))/LEN("Jul"))</f>
        <v>83</v>
      </c>
    </row>
    <row r="11" spans="1:14" x14ac:dyDescent="0.3">
      <c r="A11" t="s">
        <v>93</v>
      </c>
      <c r="B11" t="s">
        <v>94</v>
      </c>
      <c r="C11" t="s">
        <v>45</v>
      </c>
      <c r="E11" t="s">
        <v>45</v>
      </c>
      <c r="F11" t="s">
        <v>45</v>
      </c>
      <c r="G11" t="s">
        <v>45</v>
      </c>
      <c r="I11" t="s">
        <v>73</v>
      </c>
      <c r="J11" cm="1">
        <f t="array" ref="J11">SUMPRODUCT((LEN(C2:C197)-LEN(SUBSTITUTE(C2:C197,"Todo el año","")))/LEN("Todo el año"))+SUMPRODUCT((LEN(C2:C197)-LEN(SUBSTITUTE(C2:C197,"Ago","")))/LEN("Ago"))</f>
        <v>33</v>
      </c>
      <c r="K11" cm="1">
        <f t="array" ref="K11">SUMPRODUCT((LEN(D2:D197)-LEN(SUBSTITUTE(D2:D197,"Todo el año","")))/LEN("Todo el año"))+SUMPRODUCT((LEN(D2:D197)-LEN(SUBSTITUTE(D2:D197,"Ago","")))/LEN("Ago"))</f>
        <v>30</v>
      </c>
      <c r="L11" cm="1">
        <f t="array" ref="L11">SUMPRODUCT((LEN(E2:E197)-LEN(SUBSTITUTE(E2:E197,"Todo el año","")))/LEN("Todo el año"))+SUMPRODUCT((LEN(E2:E197)-LEN(SUBSTITUTE(E2:E197,"Ago","")))/LEN("Ago"))</f>
        <v>59</v>
      </c>
      <c r="M11" cm="1">
        <f t="array" ref="M11">SUMPRODUCT((LEN(F2:F197)-LEN(SUBSTITUTE(F2:F197,"Todo el año","")))/LEN("Todo el año"))+SUMPRODUCT((LEN(F2:F197)-LEN(SUBSTITUTE(F2:F197,"Ago","")))/LEN("Ago"))</f>
        <v>100</v>
      </c>
      <c r="N11" cm="1">
        <f t="array" ref="N11">SUMPRODUCT((LEN(G2:G197)-LEN(SUBSTITUTE(G2:G197,"Todo el año","")))/LEN("Todo el año"))+SUMPRODUCT((LEN(G2:G197)-LEN(SUBSTITUTE(G2:G197,"Ago","")))/LEN("Ago"))</f>
        <v>81</v>
      </c>
    </row>
    <row r="12" spans="1:14" x14ac:dyDescent="0.3">
      <c r="A12" t="s">
        <v>98</v>
      </c>
      <c r="B12" t="s">
        <v>99</v>
      </c>
      <c r="I12" t="s">
        <v>71</v>
      </c>
      <c r="J12" cm="1">
        <f t="array" ref="J12">SUMPRODUCT((LEN(C2:C197)-LEN(SUBSTITUTE(C2:C197,"Todo el año","")))/LEN("Todo el año"))+SUMPRODUCT((LEN(C2:C197)-LEN(SUBSTITUTE(C2:C197,"Sept","")))/LEN("Sept"))</f>
        <v>33</v>
      </c>
      <c r="K12" cm="1">
        <f t="array" ref="K12">SUMPRODUCT((LEN(D2:D197)-LEN(SUBSTITUTE(D2:D197,"Todo el año","")))/LEN("Todo el año"))+SUMPRODUCT((LEN(D2:D197)-LEN(SUBSTITUTE(D2:D197,"Sept","")))/LEN("Sept"))</f>
        <v>30</v>
      </c>
      <c r="L12" cm="1">
        <f t="array" ref="L12">SUMPRODUCT((LEN(E2:E197)-LEN(SUBSTITUTE(E2:E197,"Todo el año","")))/LEN("Todo el año"))+SUMPRODUCT((LEN(E2:E197)-LEN(SUBSTITUTE(E2:E197,"Sept","")))/LEN("Sept"))</f>
        <v>59</v>
      </c>
      <c r="M12" cm="1">
        <f t="array" ref="M12">SUMPRODUCT((LEN(F2:F197)-LEN(SUBSTITUTE(F2:F197,"Todo el año","")))/LEN("Todo el año"))+SUMPRODUCT((LEN(F2:F197)-LEN(SUBSTITUTE(F2:F197,"Sept","")))/LEN("Sept"))</f>
        <v>101</v>
      </c>
      <c r="N12" cm="1">
        <f t="array" ref="N12">SUMPRODUCT((LEN(G2:G197)-LEN(SUBSTITUTE(G2:G197,"Todo el año","")))/LEN("Todo el año"))+SUMPRODUCT((LEN(G2:G197)-LEN(SUBSTITUTE(G2:G197,"Sept","")))/LEN("Sept"))</f>
        <v>77</v>
      </c>
    </row>
    <row r="13" spans="1:14" x14ac:dyDescent="0.3">
      <c r="A13" t="s">
        <v>100</v>
      </c>
      <c r="B13" t="s">
        <v>101</v>
      </c>
      <c r="I13" t="s">
        <v>302</v>
      </c>
      <c r="J13" cm="1">
        <f t="array" ref="J13">SUMPRODUCT((LEN(C2:C197)-LEN(SUBSTITUTE(C2:C197,"Todo el año","")))/LEN("Todo el año"))+SUMPRODUCT((LEN(C2:C197)-LEN(SUBSTITUTE(C2:C197,"Oct","")))/LEN("Oct"))</f>
        <v>33</v>
      </c>
      <c r="K13" cm="1">
        <f t="array" ref="K13">SUMPRODUCT((LEN(D2:D197)-LEN(SUBSTITUTE(D2:D197,"Todo el año","")))/LEN("Todo el año"))+SUMPRODUCT((LEN(D2:D197)-LEN(SUBSTITUTE(D2:D197,"Oct","")))/LEN("Oct"))</f>
        <v>29</v>
      </c>
      <c r="L13" cm="1">
        <f t="array" ref="L13">SUMPRODUCT((LEN(E2:E197)-LEN(SUBSTITUTE(E2:E197,"Todo el año","")))/LEN("Todo el año"))+SUMPRODUCT((LEN(E2:E197)-LEN(SUBSTITUTE(E2:E197,"Oct","")))/LEN("Oct"))</f>
        <v>58</v>
      </c>
      <c r="M13" cm="1">
        <f t="array" ref="M13">SUMPRODUCT((LEN(F2:F197)-LEN(SUBSTITUTE(F2:F197,"Todo el año","")))/LEN("Todo el año"))+SUMPRODUCT((LEN(F2:F197)-LEN(SUBSTITUTE(F2:F197,"Oct","")))/LEN("Oct"))</f>
        <v>98</v>
      </c>
      <c r="N13" cm="1">
        <f t="array" ref="N13">SUMPRODUCT((LEN(G2:G197)-LEN(SUBSTITUTE(G2:G197,"Todo el año","")))/LEN("Todo el año"))+SUMPRODUCT((LEN(G2:G197)-LEN(SUBSTITUTE(G2:G197,"Oct","")))/LEN("Oct"))</f>
        <v>71</v>
      </c>
    </row>
    <row r="14" spans="1:14" x14ac:dyDescent="0.3">
      <c r="A14" t="s">
        <v>103</v>
      </c>
      <c r="B14" t="s">
        <v>104</v>
      </c>
      <c r="D14" t="s">
        <v>45</v>
      </c>
      <c r="E14" t="s">
        <v>45</v>
      </c>
      <c r="F14" t="s">
        <v>45</v>
      </c>
      <c r="G14" t="s">
        <v>45</v>
      </c>
      <c r="I14" t="s">
        <v>599</v>
      </c>
      <c r="J14" cm="1">
        <f t="array" ref="J14">SUMPRODUCT((LEN(C2:C197)-LEN(SUBSTITUTE(C2:C197,"Todo el año","")))/LEN("Todo el año"))+SUMPRODUCT((LEN(C2:C197)-LEN(SUBSTITUTE(C2:C197,"Nov","")))/LEN("Nov"))</f>
        <v>33</v>
      </c>
      <c r="K14" cm="1">
        <f t="array" ref="K14">SUMPRODUCT((LEN(D2:D197)-LEN(SUBSTITUTE(D2:D197,"Todo el año","")))/LEN("Todo el año"))+SUMPRODUCT((LEN(D2:D197)-LEN(SUBSTITUTE(D2:D197,"Nov","")))/LEN("Nov"))</f>
        <v>29</v>
      </c>
      <c r="L14" cm="1">
        <f t="array" ref="L14">SUMPRODUCT((LEN(E2:E197)-LEN(SUBSTITUTE(E2:E197,"Todo el año","")))/LEN("Todo el año"))+SUMPRODUCT((LEN(E2:E197)-LEN(SUBSTITUTE(E2:E197,"Nov","")))/LEN("Nov"))</f>
        <v>58</v>
      </c>
      <c r="M14" cm="1">
        <f t="array" ref="M14">SUMPRODUCT((LEN(F2:F197)-LEN(SUBSTITUTE(F2:F197,"Todo el año","")))/LEN("Todo el año"))+SUMPRODUCT((LEN(F2:F197)-LEN(SUBSTITUTE(F2:F197,"Nov","")))/LEN("Nov"))</f>
        <v>98</v>
      </c>
      <c r="N14" cm="1">
        <f t="array" ref="N14">SUMPRODUCT((LEN(G2:G197)-LEN(SUBSTITUTE(G2:G197,"Todo el año","")))/LEN("Todo el año"))+SUMPRODUCT((LEN(G2:G197)-LEN(SUBSTITUTE(G2:G197,"Nov","")))/LEN("Nov"))</f>
        <v>71</v>
      </c>
    </row>
    <row r="15" spans="1:14" x14ac:dyDescent="0.3">
      <c r="A15" t="s">
        <v>108</v>
      </c>
      <c r="B15" t="s">
        <v>109</v>
      </c>
      <c r="E15" t="s">
        <v>45</v>
      </c>
      <c r="F15" t="s">
        <v>45</v>
      </c>
      <c r="G15" t="s">
        <v>52</v>
      </c>
      <c r="I15" t="s">
        <v>314</v>
      </c>
      <c r="J15" cm="1">
        <f t="array" ref="J15">SUMPRODUCT((LEN(C2:C197)-LEN(SUBSTITUTE(C2:C197,"Todo el año","")))/LEN("Todo el año"))+SUMPRODUCT((LEN(C2:C197)-LEN(SUBSTITUTE(C2:C197,"Dic","")))/LEN("Dic"))</f>
        <v>33</v>
      </c>
      <c r="K15" cm="1">
        <f t="array" ref="K15">SUMPRODUCT((LEN(D2:D197)-LEN(SUBSTITUTE(D2:D197,"Todo el año","")))/LEN("Todo el año"))+SUMPRODUCT((LEN(D2:D197)-LEN(SUBSTITUTE(D2:D197,"Dic","")))/LEN("Dic"))</f>
        <v>29</v>
      </c>
      <c r="L15" cm="1">
        <f t="array" ref="L15">SUMPRODUCT((LEN(E2:E197)-LEN(SUBSTITUTE(E2:E197,"Todo el año","")))/LEN("Todo el año"))+SUMPRODUCT((LEN(E2:E197)-LEN(SUBSTITUTE(E2:E197,"Dic","")))/LEN("Dic"))</f>
        <v>58</v>
      </c>
      <c r="M15" cm="1">
        <f t="array" ref="M15">SUMPRODUCT((LEN(F2:F197)-LEN(SUBSTITUTE(F2:F197,"Todo el año","")))/LEN("Todo el año"))+SUMPRODUCT((LEN(F2:F197)-LEN(SUBSTITUTE(F2:F197,"Dic","")))/LEN("Dic"))</f>
        <v>99</v>
      </c>
      <c r="N15" cm="1">
        <f t="array" ref="N15">SUMPRODUCT((LEN(G2:G197)-LEN(SUBSTITUTE(G2:G197,"Todo el año","")))/LEN("Todo el año"))+SUMPRODUCT((LEN(G2:G197)-LEN(SUBSTITUTE(G2:G197,"Dic","")))/LEN("Dic"))</f>
        <v>69</v>
      </c>
    </row>
    <row r="16" spans="1:14" x14ac:dyDescent="0.3">
      <c r="A16" t="s">
        <v>113</v>
      </c>
      <c r="B16" t="s">
        <v>114</v>
      </c>
      <c r="E16" t="s">
        <v>45</v>
      </c>
      <c r="F16" t="s">
        <v>45</v>
      </c>
      <c r="G16" t="s">
        <v>45</v>
      </c>
    </row>
    <row r="17" spans="1:7" x14ac:dyDescent="0.3">
      <c r="A17" t="s">
        <v>118</v>
      </c>
      <c r="B17" t="s">
        <v>119</v>
      </c>
      <c r="E17" t="s">
        <v>45</v>
      </c>
      <c r="F17" t="s">
        <v>45</v>
      </c>
      <c r="G17" t="s">
        <v>45</v>
      </c>
    </row>
    <row r="18" spans="1:7" x14ac:dyDescent="0.3">
      <c r="A18" t="s">
        <v>124</v>
      </c>
      <c r="B18" t="s">
        <v>125</v>
      </c>
    </row>
    <row r="19" spans="1:7" x14ac:dyDescent="0.3">
      <c r="A19" t="s">
        <v>128</v>
      </c>
      <c r="B19" t="s">
        <v>129</v>
      </c>
      <c r="F19" t="s">
        <v>45</v>
      </c>
      <c r="G19" t="s">
        <v>45</v>
      </c>
    </row>
    <row r="20" spans="1:7" x14ac:dyDescent="0.3">
      <c r="A20" t="s">
        <v>130</v>
      </c>
      <c r="B20" t="s">
        <v>131</v>
      </c>
      <c r="F20" t="s">
        <v>45</v>
      </c>
      <c r="G20" t="s">
        <v>45</v>
      </c>
    </row>
    <row r="21" spans="1:7" x14ac:dyDescent="0.3">
      <c r="A21" t="s">
        <v>132</v>
      </c>
      <c r="B21" t="s">
        <v>133</v>
      </c>
      <c r="F21" t="s">
        <v>45</v>
      </c>
      <c r="G21" t="s">
        <v>60</v>
      </c>
    </row>
    <row r="22" spans="1:7" x14ac:dyDescent="0.3">
      <c r="A22" t="s">
        <v>135</v>
      </c>
      <c r="B22" t="s">
        <v>136</v>
      </c>
    </row>
    <row r="23" spans="1:7" x14ac:dyDescent="0.3">
      <c r="A23" t="s">
        <v>137</v>
      </c>
      <c r="B23" t="s">
        <v>138</v>
      </c>
      <c r="D23" t="s">
        <v>45</v>
      </c>
      <c r="E23" t="s">
        <v>45</v>
      </c>
      <c r="F23" t="s">
        <v>45</v>
      </c>
      <c r="G23" t="s">
        <v>45</v>
      </c>
    </row>
    <row r="24" spans="1:7" x14ac:dyDescent="0.3">
      <c r="A24" t="s">
        <v>140</v>
      </c>
      <c r="B24" t="s">
        <v>141</v>
      </c>
    </row>
    <row r="25" spans="1:7" x14ac:dyDescent="0.3">
      <c r="A25" t="s">
        <v>145</v>
      </c>
      <c r="B25" t="s">
        <v>146</v>
      </c>
      <c r="F25" t="s">
        <v>45</v>
      </c>
      <c r="G25" t="s">
        <v>45</v>
      </c>
    </row>
    <row r="26" spans="1:7" x14ac:dyDescent="0.3">
      <c r="A26" t="s">
        <v>148</v>
      </c>
      <c r="B26" t="s">
        <v>149</v>
      </c>
      <c r="E26" t="s">
        <v>45</v>
      </c>
      <c r="F26" t="s">
        <v>45</v>
      </c>
    </row>
    <row r="27" spans="1:7" x14ac:dyDescent="0.3">
      <c r="A27" t="s">
        <v>153</v>
      </c>
      <c r="B27" t="s">
        <v>154</v>
      </c>
    </row>
    <row r="28" spans="1:7" x14ac:dyDescent="0.3">
      <c r="A28" t="s">
        <v>155</v>
      </c>
      <c r="B28" t="s">
        <v>156</v>
      </c>
      <c r="E28" t="s">
        <v>45</v>
      </c>
      <c r="F28" t="s">
        <v>159</v>
      </c>
      <c r="G28" t="s">
        <v>152</v>
      </c>
    </row>
    <row r="29" spans="1:7" x14ac:dyDescent="0.3">
      <c r="A29" t="s">
        <v>160</v>
      </c>
      <c r="B29" t="s">
        <v>161</v>
      </c>
      <c r="F29" t="s">
        <v>45</v>
      </c>
      <c r="G29" t="s">
        <v>106</v>
      </c>
    </row>
    <row r="30" spans="1:7" x14ac:dyDescent="0.3">
      <c r="A30" t="s">
        <v>162</v>
      </c>
      <c r="B30" t="s">
        <v>163</v>
      </c>
      <c r="E30" t="s">
        <v>45</v>
      </c>
      <c r="F30" t="s">
        <v>45</v>
      </c>
    </row>
    <row r="31" spans="1:7" x14ac:dyDescent="0.3">
      <c r="A31" t="s">
        <v>164</v>
      </c>
      <c r="B31" t="s">
        <v>165</v>
      </c>
      <c r="G31" t="s">
        <v>45</v>
      </c>
    </row>
    <row r="32" spans="1:7" x14ac:dyDescent="0.3">
      <c r="A32" t="s">
        <v>168</v>
      </c>
      <c r="B32" t="s">
        <v>169</v>
      </c>
    </row>
    <row r="33" spans="1:7" x14ac:dyDescent="0.3">
      <c r="A33" t="s">
        <v>171</v>
      </c>
      <c r="B33" t="s">
        <v>172</v>
      </c>
    </row>
    <row r="34" spans="1:7" x14ac:dyDescent="0.3">
      <c r="A34" t="s">
        <v>175</v>
      </c>
      <c r="B34" t="s">
        <v>176</v>
      </c>
      <c r="E34" t="s">
        <v>45</v>
      </c>
      <c r="F34" t="s">
        <v>45</v>
      </c>
      <c r="G34" t="s">
        <v>50</v>
      </c>
    </row>
    <row r="35" spans="1:7" x14ac:dyDescent="0.3">
      <c r="A35" t="s">
        <v>180</v>
      </c>
      <c r="B35" t="s">
        <v>181</v>
      </c>
    </row>
    <row r="36" spans="1:7" x14ac:dyDescent="0.3">
      <c r="A36" t="s">
        <v>183</v>
      </c>
      <c r="B36" t="s">
        <v>184</v>
      </c>
      <c r="F36" t="s">
        <v>45</v>
      </c>
    </row>
    <row r="37" spans="1:7" x14ac:dyDescent="0.3">
      <c r="A37" t="s">
        <v>185</v>
      </c>
      <c r="B37" t="s">
        <v>186</v>
      </c>
      <c r="F37" t="s">
        <v>45</v>
      </c>
    </row>
    <row r="38" spans="1:7" x14ac:dyDescent="0.3">
      <c r="A38" t="s">
        <v>189</v>
      </c>
      <c r="B38" t="s">
        <v>190</v>
      </c>
    </row>
    <row r="39" spans="1:7" x14ac:dyDescent="0.3">
      <c r="A39" t="s">
        <v>193</v>
      </c>
      <c r="B39" t="s">
        <v>194</v>
      </c>
      <c r="F39" t="s">
        <v>45</v>
      </c>
    </row>
    <row r="40" spans="1:7" x14ac:dyDescent="0.3">
      <c r="A40" t="s">
        <v>196</v>
      </c>
      <c r="B40" t="s">
        <v>197</v>
      </c>
      <c r="D40" t="s">
        <v>45</v>
      </c>
      <c r="E40" t="s">
        <v>45</v>
      </c>
      <c r="F40" t="s">
        <v>45</v>
      </c>
    </row>
    <row r="41" spans="1:7" x14ac:dyDescent="0.3">
      <c r="A41" t="s">
        <v>199</v>
      </c>
      <c r="B41" t="s">
        <v>200</v>
      </c>
      <c r="G41" t="s">
        <v>123</v>
      </c>
    </row>
    <row r="42" spans="1:7" x14ac:dyDescent="0.3">
      <c r="A42" t="s">
        <v>204</v>
      </c>
      <c r="B42" t="s">
        <v>205</v>
      </c>
      <c r="C42" t="s">
        <v>45</v>
      </c>
      <c r="D42" t="s">
        <v>62</v>
      </c>
      <c r="F42" t="s">
        <v>45</v>
      </c>
    </row>
    <row r="43" spans="1:7" x14ac:dyDescent="0.3">
      <c r="A43" t="s">
        <v>209</v>
      </c>
      <c r="B43" t="s">
        <v>210</v>
      </c>
      <c r="F43" t="s">
        <v>45</v>
      </c>
    </row>
    <row r="44" spans="1:7" x14ac:dyDescent="0.3">
      <c r="A44" t="s">
        <v>212</v>
      </c>
      <c r="B44" t="s">
        <v>213</v>
      </c>
      <c r="E44" t="s">
        <v>45</v>
      </c>
      <c r="F44" t="s">
        <v>67</v>
      </c>
    </row>
    <row r="45" spans="1:7" x14ac:dyDescent="0.3">
      <c r="A45" t="s">
        <v>214</v>
      </c>
      <c r="B45" t="s">
        <v>215</v>
      </c>
    </row>
    <row r="46" spans="1:7" x14ac:dyDescent="0.3">
      <c r="A46" t="s">
        <v>216</v>
      </c>
      <c r="B46" t="s">
        <v>217</v>
      </c>
      <c r="E46" t="s">
        <v>45</v>
      </c>
      <c r="G46" t="s">
        <v>45</v>
      </c>
    </row>
    <row r="47" spans="1:7" x14ac:dyDescent="0.3">
      <c r="A47" t="s">
        <v>220</v>
      </c>
      <c r="B47" t="s">
        <v>221</v>
      </c>
    </row>
    <row r="48" spans="1:7" x14ac:dyDescent="0.3">
      <c r="A48" t="s">
        <v>222</v>
      </c>
      <c r="B48" t="s">
        <v>223</v>
      </c>
      <c r="E48" t="s">
        <v>45</v>
      </c>
      <c r="F48" t="s">
        <v>45</v>
      </c>
      <c r="G48" t="s">
        <v>192</v>
      </c>
    </row>
    <row r="49" spans="1:7" x14ac:dyDescent="0.3">
      <c r="A49" t="s">
        <v>226</v>
      </c>
      <c r="B49" t="s">
        <v>227</v>
      </c>
      <c r="D49" t="s">
        <v>45</v>
      </c>
      <c r="F49" t="s">
        <v>45</v>
      </c>
      <c r="G49" t="s">
        <v>45</v>
      </c>
    </row>
    <row r="50" spans="1:7" x14ac:dyDescent="0.3">
      <c r="A50" t="s">
        <v>229</v>
      </c>
      <c r="B50" t="s">
        <v>230</v>
      </c>
      <c r="F50" t="s">
        <v>127</v>
      </c>
      <c r="G50" t="s">
        <v>45</v>
      </c>
    </row>
    <row r="51" spans="1:7" x14ac:dyDescent="0.3">
      <c r="A51" t="s">
        <v>232</v>
      </c>
      <c r="B51" t="s">
        <v>233</v>
      </c>
      <c r="D51" t="s">
        <v>45</v>
      </c>
      <c r="E51" t="s">
        <v>45</v>
      </c>
      <c r="F51" t="s">
        <v>45</v>
      </c>
    </row>
    <row r="52" spans="1:7" x14ac:dyDescent="0.3">
      <c r="A52" t="s">
        <v>236</v>
      </c>
      <c r="B52" t="s">
        <v>237</v>
      </c>
      <c r="D52" t="s">
        <v>45</v>
      </c>
      <c r="E52" t="s">
        <v>45</v>
      </c>
      <c r="F52" t="s">
        <v>45</v>
      </c>
      <c r="G52" t="s">
        <v>45</v>
      </c>
    </row>
    <row r="53" spans="1:7" x14ac:dyDescent="0.3">
      <c r="A53" t="s">
        <v>239</v>
      </c>
      <c r="B53" t="s">
        <v>240</v>
      </c>
      <c r="E53" t="s">
        <v>45</v>
      </c>
      <c r="F53" t="s">
        <v>45</v>
      </c>
      <c r="G53" t="s">
        <v>45</v>
      </c>
    </row>
    <row r="54" spans="1:7" x14ac:dyDescent="0.3">
      <c r="A54" t="s">
        <v>245</v>
      </c>
      <c r="B54" t="s">
        <v>246</v>
      </c>
      <c r="F54" t="s">
        <v>45</v>
      </c>
      <c r="G54" t="s">
        <v>45</v>
      </c>
    </row>
    <row r="55" spans="1:7" x14ac:dyDescent="0.3">
      <c r="A55" t="s">
        <v>247</v>
      </c>
      <c r="B55" t="s">
        <v>248</v>
      </c>
    </row>
    <row r="56" spans="1:7" x14ac:dyDescent="0.3">
      <c r="A56" t="s">
        <v>249</v>
      </c>
      <c r="B56" t="s">
        <v>250</v>
      </c>
    </row>
    <row r="57" spans="1:7" x14ac:dyDescent="0.3">
      <c r="A57" t="s">
        <v>251</v>
      </c>
      <c r="B57" t="s">
        <v>252</v>
      </c>
      <c r="E57" t="s">
        <v>45</v>
      </c>
      <c r="F57" t="s">
        <v>45</v>
      </c>
      <c r="G57" t="s">
        <v>45</v>
      </c>
    </row>
    <row r="58" spans="1:7" x14ac:dyDescent="0.3">
      <c r="A58" t="s">
        <v>253</v>
      </c>
      <c r="B58" t="s">
        <v>254</v>
      </c>
      <c r="G58" t="s">
        <v>45</v>
      </c>
    </row>
    <row r="59" spans="1:7" x14ac:dyDescent="0.3">
      <c r="A59" t="s">
        <v>257</v>
      </c>
      <c r="B59" t="s">
        <v>258</v>
      </c>
      <c r="F59" t="s">
        <v>45</v>
      </c>
    </row>
    <row r="60" spans="1:7" x14ac:dyDescent="0.3">
      <c r="A60" t="s">
        <v>259</v>
      </c>
      <c r="B60" t="s">
        <v>260</v>
      </c>
    </row>
    <row r="61" spans="1:7" x14ac:dyDescent="0.3">
      <c r="A61" t="s">
        <v>261</v>
      </c>
      <c r="B61" t="s">
        <v>262</v>
      </c>
    </row>
    <row r="62" spans="1:7" x14ac:dyDescent="0.3">
      <c r="A62" t="s">
        <v>264</v>
      </c>
      <c r="B62" t="s">
        <v>265</v>
      </c>
    </row>
    <row r="63" spans="1:7" x14ac:dyDescent="0.3">
      <c r="A63" t="s">
        <v>267</v>
      </c>
      <c r="B63" t="s">
        <v>268</v>
      </c>
      <c r="C63" t="s">
        <v>45</v>
      </c>
    </row>
    <row r="64" spans="1:7" x14ac:dyDescent="0.3">
      <c r="A64" t="s">
        <v>269</v>
      </c>
      <c r="B64" t="s">
        <v>270</v>
      </c>
    </row>
    <row r="65" spans="1:7" x14ac:dyDescent="0.3">
      <c r="A65" t="s">
        <v>272</v>
      </c>
      <c r="B65" t="s">
        <v>273</v>
      </c>
      <c r="D65" t="s">
        <v>45</v>
      </c>
      <c r="F65" t="s">
        <v>45</v>
      </c>
      <c r="G65" t="s">
        <v>45</v>
      </c>
    </row>
    <row r="66" spans="1:7" x14ac:dyDescent="0.3">
      <c r="A66" t="s">
        <v>275</v>
      </c>
      <c r="B66" t="s">
        <v>276</v>
      </c>
    </row>
    <row r="67" spans="1:7" x14ac:dyDescent="0.3">
      <c r="A67" t="s">
        <v>277</v>
      </c>
      <c r="B67" t="s">
        <v>278</v>
      </c>
      <c r="G67" t="s">
        <v>60</v>
      </c>
    </row>
    <row r="68" spans="1:7" x14ac:dyDescent="0.3">
      <c r="A68" t="s">
        <v>279</v>
      </c>
      <c r="B68" t="s">
        <v>280</v>
      </c>
    </row>
    <row r="69" spans="1:7" x14ac:dyDescent="0.3">
      <c r="A69" t="s">
        <v>283</v>
      </c>
      <c r="B69" t="s">
        <v>284</v>
      </c>
    </row>
    <row r="70" spans="1:7" x14ac:dyDescent="0.3">
      <c r="A70" t="s">
        <v>285</v>
      </c>
      <c r="B70" t="s">
        <v>286</v>
      </c>
    </row>
    <row r="71" spans="1:7" x14ac:dyDescent="0.3">
      <c r="A71" t="s">
        <v>287</v>
      </c>
      <c r="B71" t="s">
        <v>288</v>
      </c>
    </row>
    <row r="72" spans="1:7" x14ac:dyDescent="0.3">
      <c r="A72" t="s">
        <v>289</v>
      </c>
      <c r="B72" t="s">
        <v>290</v>
      </c>
    </row>
    <row r="73" spans="1:7" x14ac:dyDescent="0.3">
      <c r="A73" t="s">
        <v>291</v>
      </c>
      <c r="B73" t="s">
        <v>292</v>
      </c>
    </row>
    <row r="74" spans="1:7" x14ac:dyDescent="0.3">
      <c r="A74" t="s">
        <v>293</v>
      </c>
      <c r="B74" t="s">
        <v>294</v>
      </c>
      <c r="F74" t="s">
        <v>178</v>
      </c>
    </row>
    <row r="75" spans="1:7" x14ac:dyDescent="0.3">
      <c r="A75" t="s">
        <v>296</v>
      </c>
      <c r="B75" t="s">
        <v>297</v>
      </c>
    </row>
    <row r="76" spans="1:7" x14ac:dyDescent="0.3">
      <c r="A76" t="s">
        <v>298</v>
      </c>
      <c r="B76" t="s">
        <v>299</v>
      </c>
    </row>
    <row r="77" spans="1:7" x14ac:dyDescent="0.3">
      <c r="A77" t="s">
        <v>300</v>
      </c>
      <c r="B77" t="s">
        <v>301</v>
      </c>
    </row>
    <row r="78" spans="1:7" x14ac:dyDescent="0.3">
      <c r="A78" t="s">
        <v>303</v>
      </c>
      <c r="B78" t="s">
        <v>304</v>
      </c>
      <c r="D78" t="s">
        <v>45</v>
      </c>
      <c r="F78" t="s">
        <v>45</v>
      </c>
      <c r="G78" t="s">
        <v>309</v>
      </c>
    </row>
    <row r="79" spans="1:7" x14ac:dyDescent="0.3">
      <c r="A79" t="s">
        <v>310</v>
      </c>
      <c r="B79" t="s">
        <v>311</v>
      </c>
      <c r="D79" t="s">
        <v>45</v>
      </c>
      <c r="E79" t="s">
        <v>45</v>
      </c>
      <c r="G79" t="s">
        <v>45</v>
      </c>
    </row>
    <row r="80" spans="1:7" x14ac:dyDescent="0.3">
      <c r="A80" t="s">
        <v>315</v>
      </c>
      <c r="B80" t="s">
        <v>316</v>
      </c>
      <c r="D80" t="s">
        <v>45</v>
      </c>
      <c r="E80" t="s">
        <v>45</v>
      </c>
      <c r="F80" t="s">
        <v>45</v>
      </c>
      <c r="G80" t="s">
        <v>45</v>
      </c>
    </row>
    <row r="81" spans="1:7" x14ac:dyDescent="0.3">
      <c r="A81" t="s">
        <v>317</v>
      </c>
      <c r="B81" t="s">
        <v>318</v>
      </c>
      <c r="G81" t="s">
        <v>45</v>
      </c>
    </row>
    <row r="82" spans="1:7" x14ac:dyDescent="0.3">
      <c r="A82" t="s">
        <v>319</v>
      </c>
      <c r="B82" t="s">
        <v>320</v>
      </c>
      <c r="E82" t="s">
        <v>45</v>
      </c>
      <c r="F82" t="s">
        <v>45</v>
      </c>
      <c r="G82" t="s">
        <v>45</v>
      </c>
    </row>
    <row r="83" spans="1:7" x14ac:dyDescent="0.3">
      <c r="A83" t="s">
        <v>322</v>
      </c>
      <c r="B83" t="s">
        <v>323</v>
      </c>
      <c r="E83" t="s">
        <v>45</v>
      </c>
      <c r="F83" t="s">
        <v>45</v>
      </c>
      <c r="G83" t="s">
        <v>73</v>
      </c>
    </row>
    <row r="84" spans="1:7" x14ac:dyDescent="0.3">
      <c r="A84" t="s">
        <v>325</v>
      </c>
      <c r="B84" t="s">
        <v>326</v>
      </c>
      <c r="F84" t="s">
        <v>182</v>
      </c>
      <c r="G84" t="s">
        <v>159</v>
      </c>
    </row>
    <row r="85" spans="1:7" x14ac:dyDescent="0.3">
      <c r="A85" t="s">
        <v>327</v>
      </c>
      <c r="B85" t="s">
        <v>328</v>
      </c>
      <c r="E85" t="s">
        <v>45</v>
      </c>
      <c r="F85" t="s">
        <v>45</v>
      </c>
    </row>
    <row r="86" spans="1:7" x14ac:dyDescent="0.3">
      <c r="A86" t="s">
        <v>329</v>
      </c>
      <c r="B86" t="s">
        <v>330</v>
      </c>
    </row>
    <row r="87" spans="1:7" x14ac:dyDescent="0.3">
      <c r="A87" t="s">
        <v>331</v>
      </c>
      <c r="B87" t="s">
        <v>332</v>
      </c>
      <c r="D87" t="s">
        <v>77</v>
      </c>
      <c r="F87" t="s">
        <v>45</v>
      </c>
    </row>
    <row r="88" spans="1:7" x14ac:dyDescent="0.3">
      <c r="A88" t="s">
        <v>334</v>
      </c>
      <c r="B88" t="s">
        <v>335</v>
      </c>
      <c r="G88" t="s">
        <v>50</v>
      </c>
    </row>
    <row r="89" spans="1:7" x14ac:dyDescent="0.3">
      <c r="A89" t="s">
        <v>336</v>
      </c>
      <c r="B89" t="s">
        <v>337</v>
      </c>
      <c r="E89" t="s">
        <v>45</v>
      </c>
      <c r="F89" t="s">
        <v>45</v>
      </c>
      <c r="G89" t="s">
        <v>228</v>
      </c>
    </row>
    <row r="90" spans="1:7" x14ac:dyDescent="0.3">
      <c r="A90" t="s">
        <v>340</v>
      </c>
      <c r="B90" t="s">
        <v>341</v>
      </c>
      <c r="F90" t="s">
        <v>45</v>
      </c>
      <c r="G90" t="s">
        <v>211</v>
      </c>
    </row>
    <row r="91" spans="1:7" x14ac:dyDescent="0.3">
      <c r="A91" t="s">
        <v>342</v>
      </c>
      <c r="B91" t="s">
        <v>343</v>
      </c>
    </row>
    <row r="92" spans="1:7" x14ac:dyDescent="0.3">
      <c r="A92" t="s">
        <v>345</v>
      </c>
      <c r="B92" t="s">
        <v>346</v>
      </c>
      <c r="E92" t="s">
        <v>45</v>
      </c>
      <c r="F92" t="s">
        <v>45</v>
      </c>
    </row>
    <row r="93" spans="1:7" x14ac:dyDescent="0.3">
      <c r="A93" t="s">
        <v>347</v>
      </c>
      <c r="B93" t="s">
        <v>348</v>
      </c>
      <c r="E93" t="s">
        <v>45</v>
      </c>
      <c r="F93" t="s">
        <v>45</v>
      </c>
    </row>
    <row r="94" spans="1:7" x14ac:dyDescent="0.3">
      <c r="A94" t="s">
        <v>349</v>
      </c>
      <c r="B94" t="s">
        <v>350</v>
      </c>
      <c r="G94" t="s">
        <v>313</v>
      </c>
    </row>
    <row r="95" spans="1:7" x14ac:dyDescent="0.3">
      <c r="A95" t="s">
        <v>351</v>
      </c>
      <c r="B95" t="s">
        <v>352</v>
      </c>
    </row>
    <row r="96" spans="1:7" x14ac:dyDescent="0.3">
      <c r="A96" t="s">
        <v>353</v>
      </c>
      <c r="B96" t="s">
        <v>354</v>
      </c>
      <c r="G96" t="s">
        <v>173</v>
      </c>
    </row>
    <row r="97" spans="1:7" x14ac:dyDescent="0.3">
      <c r="A97" t="s">
        <v>355</v>
      </c>
      <c r="B97" t="s">
        <v>356</v>
      </c>
      <c r="E97" t="s">
        <v>45</v>
      </c>
      <c r="G97" t="s">
        <v>159</v>
      </c>
    </row>
    <row r="98" spans="1:7" x14ac:dyDescent="0.3">
      <c r="A98" t="s">
        <v>358</v>
      </c>
      <c r="B98" t="s">
        <v>359</v>
      </c>
    </row>
    <row r="99" spans="1:7" x14ac:dyDescent="0.3">
      <c r="A99" t="s">
        <v>360</v>
      </c>
      <c r="B99" t="s">
        <v>361</v>
      </c>
    </row>
    <row r="100" spans="1:7" x14ac:dyDescent="0.3">
      <c r="A100" t="s">
        <v>363</v>
      </c>
      <c r="B100" t="s">
        <v>364</v>
      </c>
      <c r="F100" t="s">
        <v>45</v>
      </c>
    </row>
    <row r="101" spans="1:7" x14ac:dyDescent="0.3">
      <c r="A101" t="s">
        <v>365</v>
      </c>
      <c r="B101" t="s">
        <v>366</v>
      </c>
      <c r="E101" t="s">
        <v>45</v>
      </c>
      <c r="F101" t="s">
        <v>45</v>
      </c>
      <c r="G101" t="s">
        <v>45</v>
      </c>
    </row>
    <row r="102" spans="1:7" x14ac:dyDescent="0.3">
      <c r="A102" t="s">
        <v>367</v>
      </c>
      <c r="B102" t="s">
        <v>368</v>
      </c>
      <c r="D102" t="s">
        <v>45</v>
      </c>
      <c r="E102" t="s">
        <v>45</v>
      </c>
      <c r="F102" t="s">
        <v>45</v>
      </c>
      <c r="G102" t="s">
        <v>58</v>
      </c>
    </row>
    <row r="103" spans="1:7" x14ac:dyDescent="0.3">
      <c r="A103" t="s">
        <v>369</v>
      </c>
      <c r="B103" t="s">
        <v>370</v>
      </c>
    </row>
    <row r="104" spans="1:7" x14ac:dyDescent="0.3">
      <c r="A104" t="s">
        <v>371</v>
      </c>
      <c r="B104" t="s">
        <v>372</v>
      </c>
      <c r="E104" t="s">
        <v>45</v>
      </c>
      <c r="F104" t="s">
        <v>45</v>
      </c>
      <c r="G104" t="s">
        <v>45</v>
      </c>
    </row>
    <row r="105" spans="1:7" x14ac:dyDescent="0.3">
      <c r="A105" t="s">
        <v>373</v>
      </c>
      <c r="B105" t="s">
        <v>374</v>
      </c>
      <c r="F105" t="s">
        <v>45</v>
      </c>
      <c r="G105" t="s">
        <v>72</v>
      </c>
    </row>
    <row r="106" spans="1:7" x14ac:dyDescent="0.3">
      <c r="A106" t="s">
        <v>375</v>
      </c>
      <c r="B106" t="s">
        <v>376</v>
      </c>
      <c r="F106" t="s">
        <v>45</v>
      </c>
      <c r="G106" t="s">
        <v>45</v>
      </c>
    </row>
    <row r="107" spans="1:7" x14ac:dyDescent="0.3">
      <c r="A107" t="s">
        <v>379</v>
      </c>
      <c r="B107" t="s">
        <v>380</v>
      </c>
      <c r="D107" t="s">
        <v>45</v>
      </c>
      <c r="F107" t="s">
        <v>45</v>
      </c>
      <c r="G107" t="s">
        <v>381</v>
      </c>
    </row>
    <row r="108" spans="1:7" x14ac:dyDescent="0.3">
      <c r="A108" t="s">
        <v>384</v>
      </c>
      <c r="B108" t="s">
        <v>385</v>
      </c>
    </row>
    <row r="109" spans="1:7" x14ac:dyDescent="0.3">
      <c r="A109" t="s">
        <v>386</v>
      </c>
      <c r="B109" t="s">
        <v>387</v>
      </c>
    </row>
    <row r="110" spans="1:7" x14ac:dyDescent="0.3">
      <c r="A110" t="s">
        <v>389</v>
      </c>
      <c r="B110" t="s">
        <v>390</v>
      </c>
      <c r="F110" t="s">
        <v>225</v>
      </c>
    </row>
    <row r="111" spans="1:7" x14ac:dyDescent="0.3">
      <c r="A111" t="s">
        <v>392</v>
      </c>
      <c r="B111" t="s">
        <v>393</v>
      </c>
    </row>
    <row r="112" spans="1:7" x14ac:dyDescent="0.3">
      <c r="A112" t="s">
        <v>394</v>
      </c>
      <c r="B112" t="s">
        <v>395</v>
      </c>
      <c r="C112" t="s">
        <v>45</v>
      </c>
      <c r="D112" t="s">
        <v>45</v>
      </c>
      <c r="E112" t="s">
        <v>45</v>
      </c>
      <c r="F112" t="s">
        <v>45</v>
      </c>
      <c r="G112" t="s">
        <v>45</v>
      </c>
    </row>
    <row r="113" spans="1:7" x14ac:dyDescent="0.3">
      <c r="A113" t="s">
        <v>396</v>
      </c>
      <c r="B113" t="s">
        <v>397</v>
      </c>
      <c r="C113" t="s">
        <v>45</v>
      </c>
      <c r="F113" t="s">
        <v>45</v>
      </c>
    </row>
    <row r="114" spans="1:7" x14ac:dyDescent="0.3">
      <c r="A114" t="s">
        <v>398</v>
      </c>
      <c r="B114" t="s">
        <v>399</v>
      </c>
      <c r="F114" t="s">
        <v>45</v>
      </c>
      <c r="G114" t="s">
        <v>45</v>
      </c>
    </row>
    <row r="115" spans="1:7" x14ac:dyDescent="0.3">
      <c r="A115" t="s">
        <v>400</v>
      </c>
      <c r="B115" t="s">
        <v>401</v>
      </c>
      <c r="C115" t="s">
        <v>45</v>
      </c>
      <c r="D115" t="s">
        <v>45</v>
      </c>
      <c r="F115" t="s">
        <v>45</v>
      </c>
      <c r="G115" t="s">
        <v>45</v>
      </c>
    </row>
    <row r="116" spans="1:7" x14ac:dyDescent="0.3">
      <c r="A116" t="s">
        <v>402</v>
      </c>
      <c r="B116" t="s">
        <v>403</v>
      </c>
      <c r="F116" t="s">
        <v>45</v>
      </c>
      <c r="G116" t="s">
        <v>45</v>
      </c>
    </row>
    <row r="117" spans="1:7" x14ac:dyDescent="0.3">
      <c r="A117" t="s">
        <v>404</v>
      </c>
      <c r="B117" t="s">
        <v>405</v>
      </c>
      <c r="C117" t="s">
        <v>45</v>
      </c>
      <c r="E117" t="s">
        <v>45</v>
      </c>
      <c r="F117" t="s">
        <v>45</v>
      </c>
      <c r="G117" t="s">
        <v>45</v>
      </c>
    </row>
    <row r="118" spans="1:7" x14ac:dyDescent="0.3">
      <c r="A118" t="s">
        <v>408</v>
      </c>
      <c r="B118" t="s">
        <v>409</v>
      </c>
      <c r="C118" t="s">
        <v>45</v>
      </c>
      <c r="D118" t="s">
        <v>45</v>
      </c>
      <c r="E118" t="s">
        <v>45</v>
      </c>
      <c r="F118" t="s">
        <v>45</v>
      </c>
      <c r="G118" t="s">
        <v>45</v>
      </c>
    </row>
    <row r="119" spans="1:7" x14ac:dyDescent="0.3">
      <c r="A119" t="s">
        <v>411</v>
      </c>
      <c r="B119" t="s">
        <v>412</v>
      </c>
      <c r="C119" t="s">
        <v>45</v>
      </c>
      <c r="E119" t="s">
        <v>45</v>
      </c>
      <c r="F119" t="s">
        <v>45</v>
      </c>
      <c r="G119" t="s">
        <v>45</v>
      </c>
    </row>
    <row r="120" spans="1:7" x14ac:dyDescent="0.3">
      <c r="A120" t="s">
        <v>414</v>
      </c>
      <c r="B120" t="s">
        <v>415</v>
      </c>
    </row>
    <row r="121" spans="1:7" x14ac:dyDescent="0.3">
      <c r="A121" t="s">
        <v>417</v>
      </c>
      <c r="B121" t="s">
        <v>418</v>
      </c>
      <c r="C121" t="s">
        <v>45</v>
      </c>
      <c r="E121" t="s">
        <v>45</v>
      </c>
      <c r="F121" t="s">
        <v>45</v>
      </c>
      <c r="G121" t="s">
        <v>45</v>
      </c>
    </row>
    <row r="122" spans="1:7" x14ac:dyDescent="0.3">
      <c r="A122" t="s">
        <v>419</v>
      </c>
      <c r="B122" t="s">
        <v>420</v>
      </c>
      <c r="C122" t="s">
        <v>45</v>
      </c>
      <c r="D122" t="s">
        <v>45</v>
      </c>
      <c r="E122" t="s">
        <v>45</v>
      </c>
      <c r="F122" t="s">
        <v>45</v>
      </c>
      <c r="G122" t="s">
        <v>45</v>
      </c>
    </row>
    <row r="123" spans="1:7" x14ac:dyDescent="0.3">
      <c r="A123" t="s">
        <v>421</v>
      </c>
      <c r="B123" t="s">
        <v>422</v>
      </c>
      <c r="C123" t="s">
        <v>45</v>
      </c>
    </row>
    <row r="124" spans="1:7" x14ac:dyDescent="0.3">
      <c r="A124" t="s">
        <v>424</v>
      </c>
      <c r="B124" t="s">
        <v>425</v>
      </c>
      <c r="C124" t="s">
        <v>45</v>
      </c>
      <c r="F124" t="s">
        <v>45</v>
      </c>
      <c r="G124" t="s">
        <v>45</v>
      </c>
    </row>
    <row r="125" spans="1:7" x14ac:dyDescent="0.3">
      <c r="A125" t="s">
        <v>426</v>
      </c>
      <c r="B125" t="s">
        <v>427</v>
      </c>
      <c r="E125" t="s">
        <v>45</v>
      </c>
      <c r="F125" t="s">
        <v>45</v>
      </c>
      <c r="G125" t="s">
        <v>362</v>
      </c>
    </row>
    <row r="126" spans="1:7" x14ac:dyDescent="0.3">
      <c r="A126" t="s">
        <v>429</v>
      </c>
      <c r="B126" t="s">
        <v>430</v>
      </c>
      <c r="F126" t="s">
        <v>45</v>
      </c>
      <c r="G126" t="s">
        <v>45</v>
      </c>
    </row>
    <row r="127" spans="1:7" x14ac:dyDescent="0.3">
      <c r="A127" t="s">
        <v>431</v>
      </c>
      <c r="B127" t="s">
        <v>432</v>
      </c>
      <c r="E127" t="s">
        <v>45</v>
      </c>
      <c r="G127" t="s">
        <v>139</v>
      </c>
    </row>
    <row r="128" spans="1:7" x14ac:dyDescent="0.3">
      <c r="A128" t="s">
        <v>433</v>
      </c>
      <c r="B128" t="s">
        <v>434</v>
      </c>
    </row>
    <row r="129" spans="1:7" x14ac:dyDescent="0.3">
      <c r="A129" t="s">
        <v>436</v>
      </c>
      <c r="B129" t="s">
        <v>437</v>
      </c>
      <c r="D129" t="s">
        <v>45</v>
      </c>
      <c r="E129" t="s">
        <v>45</v>
      </c>
      <c r="F129" t="s">
        <v>45</v>
      </c>
      <c r="G129" t="s">
        <v>45</v>
      </c>
    </row>
    <row r="130" spans="1:7" x14ac:dyDescent="0.3">
      <c r="A130" t="s">
        <v>438</v>
      </c>
      <c r="B130" t="s">
        <v>439</v>
      </c>
      <c r="F130" t="s">
        <v>440</v>
      </c>
      <c r="G130" t="s">
        <v>45</v>
      </c>
    </row>
    <row r="131" spans="1:7" x14ac:dyDescent="0.3">
      <c r="A131" t="s">
        <v>442</v>
      </c>
      <c r="B131" t="s">
        <v>443</v>
      </c>
      <c r="E131" t="s">
        <v>45</v>
      </c>
      <c r="F131" t="s">
        <v>45</v>
      </c>
      <c r="G131" t="s">
        <v>362</v>
      </c>
    </row>
    <row r="132" spans="1:7" x14ac:dyDescent="0.3">
      <c r="A132" t="s">
        <v>445</v>
      </c>
      <c r="B132" t="s">
        <v>446</v>
      </c>
      <c r="F132" t="s">
        <v>45</v>
      </c>
      <c r="G132" t="s">
        <v>45</v>
      </c>
    </row>
    <row r="133" spans="1:7" x14ac:dyDescent="0.3">
      <c r="A133" t="s">
        <v>447</v>
      </c>
      <c r="B133" t="s">
        <v>448</v>
      </c>
      <c r="F133" t="s">
        <v>71</v>
      </c>
    </row>
    <row r="134" spans="1:7" x14ac:dyDescent="0.3">
      <c r="A134" t="s">
        <v>449</v>
      </c>
      <c r="B134" t="s">
        <v>450</v>
      </c>
      <c r="F134" t="s">
        <v>45</v>
      </c>
      <c r="G134" t="s">
        <v>45</v>
      </c>
    </row>
    <row r="135" spans="1:7" x14ac:dyDescent="0.3">
      <c r="A135" t="s">
        <v>451</v>
      </c>
      <c r="B135" t="s">
        <v>452</v>
      </c>
      <c r="D135" t="s">
        <v>45</v>
      </c>
      <c r="E135" t="s">
        <v>45</v>
      </c>
      <c r="F135" t="s">
        <v>45</v>
      </c>
      <c r="G135" t="s">
        <v>45</v>
      </c>
    </row>
    <row r="136" spans="1:7" x14ac:dyDescent="0.3">
      <c r="A136" t="s">
        <v>454</v>
      </c>
      <c r="B136" t="s">
        <v>455</v>
      </c>
      <c r="F136" t="s">
        <v>45</v>
      </c>
      <c r="G136" t="s">
        <v>45</v>
      </c>
    </row>
    <row r="137" spans="1:7" x14ac:dyDescent="0.3">
      <c r="A137" t="s">
        <v>456</v>
      </c>
      <c r="B137" t="s">
        <v>457</v>
      </c>
    </row>
    <row r="138" spans="1:7" x14ac:dyDescent="0.3">
      <c r="A138" t="s">
        <v>458</v>
      </c>
      <c r="B138" t="s">
        <v>459</v>
      </c>
    </row>
    <row r="139" spans="1:7" x14ac:dyDescent="0.3">
      <c r="A139" t="s">
        <v>460</v>
      </c>
      <c r="B139" t="s">
        <v>461</v>
      </c>
    </row>
    <row r="140" spans="1:7" x14ac:dyDescent="0.3">
      <c r="A140" t="s">
        <v>462</v>
      </c>
      <c r="B140" t="s">
        <v>463</v>
      </c>
    </row>
    <row r="141" spans="1:7" x14ac:dyDescent="0.3">
      <c r="A141" t="s">
        <v>464</v>
      </c>
      <c r="B141" t="s">
        <v>465</v>
      </c>
    </row>
    <row r="142" spans="1:7" x14ac:dyDescent="0.3">
      <c r="A142" t="s">
        <v>466</v>
      </c>
      <c r="B142" t="s">
        <v>467</v>
      </c>
    </row>
    <row r="143" spans="1:7" x14ac:dyDescent="0.3">
      <c r="A143" t="s">
        <v>468</v>
      </c>
      <c r="B143" t="s">
        <v>469</v>
      </c>
      <c r="F143" t="s">
        <v>45</v>
      </c>
      <c r="G143" t="s">
        <v>45</v>
      </c>
    </row>
    <row r="144" spans="1:7" x14ac:dyDescent="0.3">
      <c r="A144" t="s">
        <v>470</v>
      </c>
      <c r="B144" t="s">
        <v>471</v>
      </c>
      <c r="E144" t="s">
        <v>45</v>
      </c>
      <c r="F144" t="s">
        <v>45</v>
      </c>
      <c r="G144" t="s">
        <v>52</v>
      </c>
    </row>
    <row r="145" spans="1:7" x14ac:dyDescent="0.3">
      <c r="A145" t="s">
        <v>472</v>
      </c>
      <c r="B145" t="s">
        <v>473</v>
      </c>
      <c r="G145" t="s">
        <v>123</v>
      </c>
    </row>
    <row r="146" spans="1:7" x14ac:dyDescent="0.3">
      <c r="A146" t="s">
        <v>474</v>
      </c>
      <c r="B146" t="s">
        <v>475</v>
      </c>
      <c r="E146" t="s">
        <v>45</v>
      </c>
      <c r="F146" t="s">
        <v>45</v>
      </c>
      <c r="G146" t="s">
        <v>45</v>
      </c>
    </row>
    <row r="147" spans="1:7" x14ac:dyDescent="0.3">
      <c r="A147" t="s">
        <v>476</v>
      </c>
      <c r="B147" t="s">
        <v>477</v>
      </c>
      <c r="G147" t="s">
        <v>77</v>
      </c>
    </row>
    <row r="148" spans="1:7" x14ac:dyDescent="0.3">
      <c r="A148" t="s">
        <v>478</v>
      </c>
      <c r="B148" t="s">
        <v>479</v>
      </c>
      <c r="G148" t="s">
        <v>123</v>
      </c>
    </row>
    <row r="149" spans="1:7" x14ac:dyDescent="0.3">
      <c r="A149" t="s">
        <v>480</v>
      </c>
      <c r="B149" t="s">
        <v>481</v>
      </c>
      <c r="G149" t="s">
        <v>362</v>
      </c>
    </row>
    <row r="150" spans="1:7" x14ac:dyDescent="0.3">
      <c r="A150" t="s">
        <v>482</v>
      </c>
      <c r="B150" t="s">
        <v>483</v>
      </c>
      <c r="E150" t="s">
        <v>45</v>
      </c>
      <c r="F150" t="s">
        <v>45</v>
      </c>
    </row>
    <row r="151" spans="1:7" x14ac:dyDescent="0.3">
      <c r="A151" t="s">
        <v>484</v>
      </c>
      <c r="B151" t="s">
        <v>485</v>
      </c>
      <c r="G151" t="s">
        <v>45</v>
      </c>
    </row>
    <row r="152" spans="1:7" x14ac:dyDescent="0.3">
      <c r="A152" t="s">
        <v>486</v>
      </c>
      <c r="B152" t="s">
        <v>487</v>
      </c>
      <c r="G152" t="s">
        <v>45</v>
      </c>
    </row>
    <row r="153" spans="1:7" x14ac:dyDescent="0.3">
      <c r="A153" t="s">
        <v>488</v>
      </c>
      <c r="B153" t="s">
        <v>489</v>
      </c>
      <c r="F153" t="s">
        <v>45</v>
      </c>
      <c r="G153" t="s">
        <v>45</v>
      </c>
    </row>
    <row r="154" spans="1:7" x14ac:dyDescent="0.3">
      <c r="A154" t="s">
        <v>490</v>
      </c>
      <c r="B154" t="s">
        <v>491</v>
      </c>
      <c r="D154" t="s">
        <v>68</v>
      </c>
      <c r="E154" t="s">
        <v>45</v>
      </c>
      <c r="F154" t="s">
        <v>45</v>
      </c>
      <c r="G154" t="s">
        <v>45</v>
      </c>
    </row>
    <row r="155" spans="1:7" x14ac:dyDescent="0.3">
      <c r="A155" t="s">
        <v>494</v>
      </c>
      <c r="B155" t="s">
        <v>495</v>
      </c>
    </row>
    <row r="156" spans="1:7" x14ac:dyDescent="0.3">
      <c r="A156" t="s">
        <v>496</v>
      </c>
      <c r="B156" t="s">
        <v>497</v>
      </c>
      <c r="D156" t="s">
        <v>45</v>
      </c>
      <c r="F156" t="s">
        <v>45</v>
      </c>
      <c r="G156" t="s">
        <v>45</v>
      </c>
    </row>
    <row r="157" spans="1:7" x14ac:dyDescent="0.3">
      <c r="A157" t="s">
        <v>498</v>
      </c>
      <c r="B157" t="s">
        <v>499</v>
      </c>
      <c r="C157" t="s">
        <v>45</v>
      </c>
      <c r="E157" t="s">
        <v>72</v>
      </c>
      <c r="G157" t="s">
        <v>45</v>
      </c>
    </row>
    <row r="158" spans="1:7" x14ac:dyDescent="0.3">
      <c r="A158" t="s">
        <v>502</v>
      </c>
      <c r="B158" t="s">
        <v>503</v>
      </c>
      <c r="C158" t="s">
        <v>45</v>
      </c>
      <c r="G158" t="s">
        <v>45</v>
      </c>
    </row>
    <row r="159" spans="1:7" x14ac:dyDescent="0.3">
      <c r="A159" t="s">
        <v>504</v>
      </c>
      <c r="B159" t="s">
        <v>505</v>
      </c>
      <c r="D159" t="s">
        <v>173</v>
      </c>
      <c r="F159" t="s">
        <v>92</v>
      </c>
      <c r="G159" t="s">
        <v>182</v>
      </c>
    </row>
    <row r="160" spans="1:7" x14ac:dyDescent="0.3">
      <c r="A160" t="s">
        <v>507</v>
      </c>
      <c r="B160" t="s">
        <v>508</v>
      </c>
    </row>
    <row r="161" spans="1:7" x14ac:dyDescent="0.3">
      <c r="A161" t="s">
        <v>510</v>
      </c>
      <c r="B161" t="s">
        <v>511</v>
      </c>
      <c r="F161" t="s">
        <v>45</v>
      </c>
      <c r="G161" t="s">
        <v>45</v>
      </c>
    </row>
    <row r="162" spans="1:7" x14ac:dyDescent="0.3">
      <c r="A162" t="s">
        <v>512</v>
      </c>
      <c r="B162" t="s">
        <v>513</v>
      </c>
      <c r="C162" t="s">
        <v>45</v>
      </c>
      <c r="F162" t="s">
        <v>45</v>
      </c>
    </row>
    <row r="163" spans="1:7" x14ac:dyDescent="0.3">
      <c r="A163" t="s">
        <v>515</v>
      </c>
      <c r="B163" t="s">
        <v>516</v>
      </c>
    </row>
    <row r="164" spans="1:7" x14ac:dyDescent="0.3">
      <c r="A164" t="s">
        <v>517</v>
      </c>
      <c r="B164" t="s">
        <v>518</v>
      </c>
      <c r="G164" t="s">
        <v>45</v>
      </c>
    </row>
    <row r="165" spans="1:7" x14ac:dyDescent="0.3">
      <c r="A165" t="s">
        <v>520</v>
      </c>
      <c r="B165" t="s">
        <v>521</v>
      </c>
      <c r="C165" t="s">
        <v>45</v>
      </c>
      <c r="E165" t="s">
        <v>45</v>
      </c>
      <c r="F165" t="s">
        <v>45</v>
      </c>
      <c r="G165" t="s">
        <v>45</v>
      </c>
    </row>
    <row r="166" spans="1:7" x14ac:dyDescent="0.3">
      <c r="A166" t="s">
        <v>523</v>
      </c>
      <c r="B166" t="s">
        <v>524</v>
      </c>
      <c r="E166" t="s">
        <v>45</v>
      </c>
      <c r="F166" t="s">
        <v>45</v>
      </c>
    </row>
    <row r="167" spans="1:7" x14ac:dyDescent="0.3">
      <c r="A167" t="s">
        <v>526</v>
      </c>
      <c r="B167" t="s">
        <v>527</v>
      </c>
    </row>
    <row r="168" spans="1:7" x14ac:dyDescent="0.3">
      <c r="A168" t="s">
        <v>528</v>
      </c>
      <c r="B168" t="s">
        <v>529</v>
      </c>
      <c r="C168" t="s">
        <v>45</v>
      </c>
      <c r="E168" t="s">
        <v>45</v>
      </c>
      <c r="F168" t="s">
        <v>45</v>
      </c>
      <c r="G168" t="s">
        <v>45</v>
      </c>
    </row>
    <row r="169" spans="1:7" x14ac:dyDescent="0.3">
      <c r="A169" t="s">
        <v>531</v>
      </c>
      <c r="B169" t="s">
        <v>532</v>
      </c>
      <c r="C169" t="s">
        <v>45</v>
      </c>
      <c r="D169" t="s">
        <v>45</v>
      </c>
      <c r="F169" t="s">
        <v>45</v>
      </c>
    </row>
    <row r="170" spans="1:7" x14ac:dyDescent="0.3">
      <c r="A170" t="s">
        <v>533</v>
      </c>
      <c r="B170" t="s">
        <v>534</v>
      </c>
      <c r="F170" t="s">
        <v>45</v>
      </c>
      <c r="G170" t="s">
        <v>45</v>
      </c>
    </row>
    <row r="171" spans="1:7" x14ac:dyDescent="0.3">
      <c r="A171" t="s">
        <v>535</v>
      </c>
      <c r="B171" t="s">
        <v>536</v>
      </c>
      <c r="C171" t="s">
        <v>45</v>
      </c>
    </row>
    <row r="172" spans="1:7" x14ac:dyDescent="0.3">
      <c r="A172" t="s">
        <v>537</v>
      </c>
      <c r="B172" t="s">
        <v>538</v>
      </c>
      <c r="C172" t="s">
        <v>45</v>
      </c>
      <c r="F172" t="s">
        <v>45</v>
      </c>
    </row>
    <row r="173" spans="1:7" x14ac:dyDescent="0.3">
      <c r="A173" t="s">
        <v>540</v>
      </c>
      <c r="B173" t="s">
        <v>541</v>
      </c>
      <c r="C173" t="s">
        <v>45</v>
      </c>
      <c r="F173" t="s">
        <v>45</v>
      </c>
    </row>
    <row r="174" spans="1:7" x14ac:dyDescent="0.3">
      <c r="A174" t="s">
        <v>542</v>
      </c>
      <c r="B174" t="s">
        <v>543</v>
      </c>
      <c r="C174" t="s">
        <v>45</v>
      </c>
      <c r="D174" t="s">
        <v>45</v>
      </c>
      <c r="F174" t="s">
        <v>45</v>
      </c>
      <c r="G174" t="s">
        <v>45</v>
      </c>
    </row>
    <row r="175" spans="1:7" x14ac:dyDescent="0.3">
      <c r="A175" t="s">
        <v>544</v>
      </c>
      <c r="B175" t="s">
        <v>545</v>
      </c>
      <c r="C175" t="s">
        <v>45</v>
      </c>
      <c r="E175" t="s">
        <v>45</v>
      </c>
      <c r="F175" t="s">
        <v>45</v>
      </c>
    </row>
    <row r="176" spans="1:7" x14ac:dyDescent="0.3">
      <c r="A176" t="s">
        <v>546</v>
      </c>
      <c r="B176" t="s">
        <v>547</v>
      </c>
    </row>
    <row r="177" spans="1:7" x14ac:dyDescent="0.3">
      <c r="A177" t="s">
        <v>548</v>
      </c>
      <c r="B177" t="s">
        <v>549</v>
      </c>
      <c r="C177" t="s">
        <v>45</v>
      </c>
    </row>
    <row r="178" spans="1:7" x14ac:dyDescent="0.3">
      <c r="A178" t="s">
        <v>550</v>
      </c>
      <c r="B178" t="s">
        <v>551</v>
      </c>
      <c r="E178" t="s">
        <v>45</v>
      </c>
      <c r="F178" t="s">
        <v>45</v>
      </c>
      <c r="G178" t="s">
        <v>45</v>
      </c>
    </row>
    <row r="179" spans="1:7" x14ac:dyDescent="0.3">
      <c r="A179" t="s">
        <v>552</v>
      </c>
      <c r="B179" t="s">
        <v>553</v>
      </c>
    </row>
    <row r="180" spans="1:7" x14ac:dyDescent="0.3">
      <c r="A180" t="s">
        <v>554</v>
      </c>
      <c r="B180" t="s">
        <v>555</v>
      </c>
      <c r="E180" t="s">
        <v>45</v>
      </c>
    </row>
    <row r="181" spans="1:7" x14ac:dyDescent="0.3">
      <c r="A181" t="s">
        <v>556</v>
      </c>
      <c r="B181" t="s">
        <v>557</v>
      </c>
      <c r="F181" t="s">
        <v>45</v>
      </c>
      <c r="G181" t="s">
        <v>45</v>
      </c>
    </row>
    <row r="182" spans="1:7" x14ac:dyDescent="0.3">
      <c r="A182" t="s">
        <v>558</v>
      </c>
      <c r="B182" t="s">
        <v>559</v>
      </c>
      <c r="C182" t="s">
        <v>45</v>
      </c>
      <c r="D182" t="s">
        <v>45</v>
      </c>
      <c r="E182" t="s">
        <v>45</v>
      </c>
      <c r="F182" t="s">
        <v>45</v>
      </c>
      <c r="G182" t="s">
        <v>45</v>
      </c>
    </row>
    <row r="183" spans="1:7" x14ac:dyDescent="0.3">
      <c r="A183" t="s">
        <v>560</v>
      </c>
      <c r="B183" t="s">
        <v>561</v>
      </c>
      <c r="F183" t="s">
        <v>45</v>
      </c>
    </row>
    <row r="184" spans="1:7" x14ac:dyDescent="0.3">
      <c r="A184" t="s">
        <v>562</v>
      </c>
      <c r="B184" t="s">
        <v>563</v>
      </c>
      <c r="D184" t="s">
        <v>45</v>
      </c>
      <c r="F184" t="s">
        <v>45</v>
      </c>
      <c r="G184" t="s">
        <v>45</v>
      </c>
    </row>
    <row r="185" spans="1:7" x14ac:dyDescent="0.3">
      <c r="A185" t="s">
        <v>564</v>
      </c>
      <c r="B185" t="s">
        <v>565</v>
      </c>
      <c r="D185" t="s">
        <v>45</v>
      </c>
    </row>
    <row r="186" spans="1:7" x14ac:dyDescent="0.3">
      <c r="A186" t="s">
        <v>566</v>
      </c>
      <c r="B186" t="s">
        <v>567</v>
      </c>
      <c r="C186" t="s">
        <v>45</v>
      </c>
      <c r="F186" t="s">
        <v>45</v>
      </c>
    </row>
    <row r="187" spans="1:7" x14ac:dyDescent="0.3">
      <c r="A187" t="s">
        <v>568</v>
      </c>
      <c r="B187" t="s">
        <v>569</v>
      </c>
      <c r="C187" t="s">
        <v>45</v>
      </c>
    </row>
    <row r="188" spans="1:7" x14ac:dyDescent="0.3">
      <c r="A188" t="s">
        <v>570</v>
      </c>
      <c r="B188" t="s">
        <v>571</v>
      </c>
      <c r="C188" t="s">
        <v>45</v>
      </c>
      <c r="D188" t="s">
        <v>45</v>
      </c>
      <c r="E188" t="s">
        <v>45</v>
      </c>
      <c r="F188" t="s">
        <v>45</v>
      </c>
    </row>
    <row r="189" spans="1:7" x14ac:dyDescent="0.3">
      <c r="A189" t="s">
        <v>572</v>
      </c>
      <c r="B189" t="s">
        <v>573</v>
      </c>
      <c r="D189" t="s">
        <v>45</v>
      </c>
      <c r="F189" t="s">
        <v>45</v>
      </c>
      <c r="G189" t="s">
        <v>45</v>
      </c>
    </row>
    <row r="190" spans="1:7" x14ac:dyDescent="0.3">
      <c r="A190" t="s">
        <v>574</v>
      </c>
      <c r="B190" t="s">
        <v>575</v>
      </c>
      <c r="D190" t="s">
        <v>45</v>
      </c>
      <c r="E190" t="s">
        <v>45</v>
      </c>
      <c r="F190" t="s">
        <v>45</v>
      </c>
      <c r="G190" t="s">
        <v>45</v>
      </c>
    </row>
    <row r="191" spans="1:7" x14ac:dyDescent="0.3">
      <c r="A191" t="s">
        <v>576</v>
      </c>
      <c r="B191" t="s">
        <v>577</v>
      </c>
      <c r="F191" t="s">
        <v>45</v>
      </c>
    </row>
    <row r="192" spans="1:7" x14ac:dyDescent="0.3">
      <c r="A192" t="s">
        <v>578</v>
      </c>
      <c r="B192" t="s">
        <v>579</v>
      </c>
      <c r="F192" t="s">
        <v>45</v>
      </c>
      <c r="G192" t="s">
        <v>45</v>
      </c>
    </row>
    <row r="193" spans="1:7" x14ac:dyDescent="0.3">
      <c r="A193" t="s">
        <v>580</v>
      </c>
      <c r="B193" t="s">
        <v>581</v>
      </c>
    </row>
    <row r="194" spans="1:7" x14ac:dyDescent="0.3">
      <c r="A194" t="s">
        <v>583</v>
      </c>
      <c r="B194" t="s">
        <v>584</v>
      </c>
    </row>
    <row r="195" spans="1:7" x14ac:dyDescent="0.3">
      <c r="A195" t="s">
        <v>586</v>
      </c>
      <c r="B195" t="s">
        <v>587</v>
      </c>
    </row>
    <row r="196" spans="1:7" x14ac:dyDescent="0.3">
      <c r="A196" t="s">
        <v>589</v>
      </c>
      <c r="B196" t="s">
        <v>590</v>
      </c>
      <c r="E196" t="s">
        <v>45</v>
      </c>
      <c r="F196" t="s">
        <v>53</v>
      </c>
      <c r="G196" t="s">
        <v>45</v>
      </c>
    </row>
    <row r="197" spans="1:7" x14ac:dyDescent="0.3">
      <c r="A197" t="s">
        <v>595</v>
      </c>
      <c r="B197" t="s">
        <v>596</v>
      </c>
      <c r="C197" t="s">
        <v>45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EC00F-8160-448D-8B91-CD4459A3EDE3}">
  <dimension ref="A1:H197"/>
  <sheetViews>
    <sheetView workbookViewId="0">
      <selection activeCell="G2" sqref="G2:H14"/>
    </sheetView>
  </sheetViews>
  <sheetFormatPr baseColWidth="10" defaultRowHeight="14.4" x14ac:dyDescent="0.3"/>
  <cols>
    <col min="1" max="1" width="9" bestFit="1" customWidth="1"/>
    <col min="2" max="2" width="29.6640625" customWidth="1"/>
    <col min="3" max="3" width="40.5546875" bestFit="1" customWidth="1"/>
  </cols>
  <sheetData>
    <row r="1" spans="1:8" x14ac:dyDescent="0.3">
      <c r="A1" s="1" t="s">
        <v>0</v>
      </c>
      <c r="B1" s="1" t="s">
        <v>1</v>
      </c>
      <c r="C1" s="1" t="s">
        <v>17</v>
      </c>
    </row>
    <row r="2" spans="1:8" x14ac:dyDescent="0.3">
      <c r="A2" t="s">
        <v>40</v>
      </c>
      <c r="B2" t="s">
        <v>41</v>
      </c>
      <c r="H2" s="1" t="s">
        <v>604</v>
      </c>
    </row>
    <row r="3" spans="1:8" x14ac:dyDescent="0.3">
      <c r="A3" t="s">
        <v>46</v>
      </c>
      <c r="B3" t="s">
        <v>47</v>
      </c>
      <c r="C3" t="s">
        <v>52</v>
      </c>
      <c r="G3" t="s">
        <v>167</v>
      </c>
      <c r="H3" cm="1">
        <f t="array" ref="H3">SUMPRODUCT((LEN(C2:C197)-LEN(SUBSTITUTE(C2:C197,"Todo el año","")))/LEN("Todo el año"))+SUMPRODUCT((LEN(C2:C197)-LEN(SUBSTITUTE(C2:C197,"Ene","")))/LEN("Ene"))</f>
        <v>53</v>
      </c>
    </row>
    <row r="4" spans="1:8" x14ac:dyDescent="0.3">
      <c r="A4" t="s">
        <v>54</v>
      </c>
      <c r="B4" t="s">
        <v>55</v>
      </c>
      <c r="C4" t="s">
        <v>59</v>
      </c>
      <c r="G4" t="s">
        <v>201</v>
      </c>
      <c r="H4" cm="1">
        <f t="array" ref="H4">SUMPRODUCT((LEN(C2:C197)-LEN(SUBSTITUTE(C2:C197,"Todo el año","")))/LEN("Todo el año"))+SUMPRODUCT((LEN(C2:C197)-LEN(SUBSTITUTE(C2:C197,"Feb","")))/LEN("Feb"))</f>
        <v>76</v>
      </c>
    </row>
    <row r="5" spans="1:8" x14ac:dyDescent="0.3">
      <c r="A5" t="s">
        <v>64</v>
      </c>
      <c r="B5" t="s">
        <v>65</v>
      </c>
      <c r="C5" t="s">
        <v>67</v>
      </c>
      <c r="G5" t="s">
        <v>178</v>
      </c>
      <c r="H5" cm="1">
        <f t="array" ref="H5">SUMPRODUCT((LEN(C2:C197)-LEN(SUBSTITUTE(C2:C197,"Todo el año","")))/LEN("Todo el año"))+SUMPRODUCT((LEN(C2:C197)-LEN(SUBSTITUTE(C2:C197,"Mar","")))/LEN("Mar"))</f>
        <v>121</v>
      </c>
    </row>
    <row r="6" spans="1:8" x14ac:dyDescent="0.3">
      <c r="A6" t="s">
        <v>69</v>
      </c>
      <c r="B6" t="s">
        <v>70</v>
      </c>
      <c r="G6" t="s">
        <v>61</v>
      </c>
      <c r="H6" cm="1">
        <f t="array" ref="H6">SUMPRODUCT((LEN(C2:C197)-LEN(SUBSTITUTE(C2:C197,"Todo el año","")))/LEN("Todo el año"))+SUMPRODUCT((LEN(C2:C197)-LEN(SUBSTITUTE(C2:C197,"Abr","")))/LEN("Abr"))</f>
        <v>136</v>
      </c>
    </row>
    <row r="7" spans="1:8" x14ac:dyDescent="0.3">
      <c r="A7" t="s">
        <v>74</v>
      </c>
      <c r="B7" t="s">
        <v>75</v>
      </c>
      <c r="G7" t="s">
        <v>598</v>
      </c>
      <c r="H7" cm="1">
        <f t="array" ref="H7">SUMPRODUCT((LEN(C2:C197)-LEN(SUBSTITUTE(C2:C197,"Todo el año","")))/LEN("Todo el año"))+SUMPRODUCT((LEN(C2:C197)-LEN(SUBSTITUTE(C2:C197,"May","")))/LEN("May"))</f>
        <v>135</v>
      </c>
    </row>
    <row r="8" spans="1:8" x14ac:dyDescent="0.3">
      <c r="A8" t="s">
        <v>78</v>
      </c>
      <c r="B8" t="s">
        <v>79</v>
      </c>
      <c r="G8" t="s">
        <v>159</v>
      </c>
      <c r="H8" cm="1">
        <f t="array" ref="H8">SUMPRODUCT((LEN(C2:C197)-LEN(SUBSTITUTE(C2:C197,"Todo el año","")))/LEN("Todo el año"))+SUMPRODUCT((LEN(C2:C197)-LEN(SUBSTITUTE(C2:C197,"Jun","")))/LEN("Jun"))</f>
        <v>104</v>
      </c>
    </row>
    <row r="9" spans="1:8" x14ac:dyDescent="0.3">
      <c r="A9" t="s">
        <v>82</v>
      </c>
      <c r="B9" t="s">
        <v>83</v>
      </c>
      <c r="C9" t="s">
        <v>53</v>
      </c>
      <c r="G9" t="s">
        <v>173</v>
      </c>
      <c r="H9" cm="1">
        <f t="array" ref="H9">SUMPRODUCT((LEN(C2:C197)-LEN(SUBSTITUTE(C2:C197,"Todo el año","")))/LEN("Todo el año"))+SUMPRODUCT((LEN(C2:C197)-LEN(SUBSTITUTE(C2:C197,"Jul","")))/LEN("Jul"))</f>
        <v>48</v>
      </c>
    </row>
    <row r="10" spans="1:8" x14ac:dyDescent="0.3">
      <c r="A10" t="s">
        <v>87</v>
      </c>
      <c r="B10" t="s">
        <v>88</v>
      </c>
      <c r="G10" t="s">
        <v>73</v>
      </c>
      <c r="H10" cm="1">
        <f t="array" ref="H10">SUMPRODUCT((LEN(C2:C197)-LEN(SUBSTITUTE(C2:C197,"Todo el año","")))/LEN("Todo el año"))+SUMPRODUCT((LEN(C2:C197)-LEN(SUBSTITUTE(C2:C197,"Ago","")))/LEN("Ago"))</f>
        <v>31</v>
      </c>
    </row>
    <row r="11" spans="1:8" x14ac:dyDescent="0.3">
      <c r="A11" t="s">
        <v>93</v>
      </c>
      <c r="B11" t="s">
        <v>94</v>
      </c>
      <c r="C11" t="s">
        <v>90</v>
      </c>
      <c r="G11" t="s">
        <v>71</v>
      </c>
      <c r="H11" cm="1">
        <f t="array" ref="H11">SUMPRODUCT((LEN(C2:C197)-LEN(SUBSTITUTE(C2:C197,"Todo el año","")))/LEN("Todo el año"))+SUMPRODUCT((LEN(C2:C197)-LEN(SUBSTITUTE(C2:C197,"Sept","")))/LEN("Sept"))</f>
        <v>19</v>
      </c>
    </row>
    <row r="12" spans="1:8" x14ac:dyDescent="0.3">
      <c r="A12" t="s">
        <v>98</v>
      </c>
      <c r="B12" t="s">
        <v>99</v>
      </c>
      <c r="G12" t="s">
        <v>302</v>
      </c>
      <c r="H12" cm="1">
        <f t="array" ref="H12">SUMPRODUCT((LEN(C2:C197)-LEN(SUBSTITUTE(C2:C197,"Todo el año","")))/LEN("Todo el año"))+SUMPRODUCT((LEN(C2:C197)-LEN(SUBSTITUTE(C2:C197,"Oct","")))/LEN("Oct"))</f>
        <v>16</v>
      </c>
    </row>
    <row r="13" spans="1:8" x14ac:dyDescent="0.3">
      <c r="A13" t="s">
        <v>100</v>
      </c>
      <c r="B13" t="s">
        <v>101</v>
      </c>
      <c r="G13" t="s">
        <v>599</v>
      </c>
      <c r="H13" cm="1">
        <f t="array" ref="H13">SUMPRODUCT((LEN(C2:C197)-LEN(SUBSTITUTE(C2:C197,"Todo el año","")))/LEN("Todo el año"))+SUMPRODUCT((LEN(C2:C197)-LEN(SUBSTITUTE(C2:C197,"Nov","")))/LEN("Nov"))</f>
        <v>23</v>
      </c>
    </row>
    <row r="14" spans="1:8" x14ac:dyDescent="0.3">
      <c r="A14" t="s">
        <v>103</v>
      </c>
      <c r="B14" t="s">
        <v>104</v>
      </c>
      <c r="C14" t="s">
        <v>106</v>
      </c>
      <c r="G14" t="s">
        <v>314</v>
      </c>
      <c r="H14" cm="1">
        <f t="array" ref="H14">SUMPRODUCT((LEN(C2:C197)-LEN(SUBSTITUTE(C2:C197,"Todo el año","")))/LEN("Todo el año"))+SUMPRODUCT((LEN(C2:C197)-LEN(SUBSTITUTE(C2:C197,"Dic","")))/LEN("Dic"))</f>
        <v>33</v>
      </c>
    </row>
    <row r="15" spans="1:8" x14ac:dyDescent="0.3">
      <c r="A15" t="s">
        <v>108</v>
      </c>
      <c r="B15" t="s">
        <v>109</v>
      </c>
      <c r="C15" t="s">
        <v>111</v>
      </c>
    </row>
    <row r="16" spans="1:8" x14ac:dyDescent="0.3">
      <c r="A16" t="s">
        <v>113</v>
      </c>
      <c r="B16" t="s">
        <v>114</v>
      </c>
      <c r="C16" t="s">
        <v>111</v>
      </c>
    </row>
    <row r="17" spans="1:3" x14ac:dyDescent="0.3">
      <c r="A17" t="s">
        <v>118</v>
      </c>
      <c r="B17" t="s">
        <v>119</v>
      </c>
      <c r="C17" t="s">
        <v>123</v>
      </c>
    </row>
    <row r="18" spans="1:3" x14ac:dyDescent="0.3">
      <c r="A18" t="s">
        <v>124</v>
      </c>
      <c r="B18" t="s">
        <v>125</v>
      </c>
    </row>
    <row r="19" spans="1:3" x14ac:dyDescent="0.3">
      <c r="A19" t="s">
        <v>128</v>
      </c>
      <c r="B19" t="s">
        <v>129</v>
      </c>
    </row>
    <row r="20" spans="1:3" x14ac:dyDescent="0.3">
      <c r="A20" t="s">
        <v>130</v>
      </c>
      <c r="B20" t="s">
        <v>131</v>
      </c>
    </row>
    <row r="21" spans="1:3" x14ac:dyDescent="0.3">
      <c r="A21" t="s">
        <v>132</v>
      </c>
      <c r="B21" t="s">
        <v>133</v>
      </c>
      <c r="C21" t="s">
        <v>111</v>
      </c>
    </row>
    <row r="22" spans="1:3" x14ac:dyDescent="0.3">
      <c r="A22" t="s">
        <v>135</v>
      </c>
      <c r="B22" t="s">
        <v>136</v>
      </c>
      <c r="C22" t="s">
        <v>45</v>
      </c>
    </row>
    <row r="23" spans="1:3" x14ac:dyDescent="0.3">
      <c r="A23" t="s">
        <v>137</v>
      </c>
      <c r="B23" t="s">
        <v>138</v>
      </c>
      <c r="C23" t="s">
        <v>127</v>
      </c>
    </row>
    <row r="24" spans="1:3" x14ac:dyDescent="0.3">
      <c r="A24" t="s">
        <v>140</v>
      </c>
      <c r="B24" t="s">
        <v>141</v>
      </c>
      <c r="C24" t="s">
        <v>143</v>
      </c>
    </row>
    <row r="25" spans="1:3" x14ac:dyDescent="0.3">
      <c r="A25" t="s">
        <v>145</v>
      </c>
      <c r="B25" t="s">
        <v>146</v>
      </c>
      <c r="C25" t="s">
        <v>147</v>
      </c>
    </row>
    <row r="26" spans="1:3" x14ac:dyDescent="0.3">
      <c r="A26" t="s">
        <v>148</v>
      </c>
      <c r="B26" t="s">
        <v>149</v>
      </c>
      <c r="C26" t="s">
        <v>151</v>
      </c>
    </row>
    <row r="27" spans="1:3" x14ac:dyDescent="0.3">
      <c r="A27" t="s">
        <v>153</v>
      </c>
      <c r="B27" t="s">
        <v>154</v>
      </c>
      <c r="C27" t="s">
        <v>147</v>
      </c>
    </row>
    <row r="28" spans="1:3" x14ac:dyDescent="0.3">
      <c r="A28" t="s">
        <v>155</v>
      </c>
      <c r="B28" t="s">
        <v>156</v>
      </c>
    </row>
    <row r="29" spans="1:3" x14ac:dyDescent="0.3">
      <c r="A29" t="s">
        <v>160</v>
      </c>
      <c r="B29" t="s">
        <v>161</v>
      </c>
      <c r="C29" t="s">
        <v>116</v>
      </c>
    </row>
    <row r="30" spans="1:3" x14ac:dyDescent="0.3">
      <c r="A30" t="s">
        <v>162</v>
      </c>
      <c r="B30" t="s">
        <v>163</v>
      </c>
      <c r="C30" t="s">
        <v>151</v>
      </c>
    </row>
    <row r="31" spans="1:3" x14ac:dyDescent="0.3">
      <c r="A31" t="s">
        <v>164</v>
      </c>
      <c r="B31" t="s">
        <v>165</v>
      </c>
    </row>
    <row r="32" spans="1:3" x14ac:dyDescent="0.3">
      <c r="A32" t="s">
        <v>168</v>
      </c>
      <c r="B32" t="s">
        <v>169</v>
      </c>
      <c r="C32" t="s">
        <v>111</v>
      </c>
    </row>
    <row r="33" spans="1:3" x14ac:dyDescent="0.3">
      <c r="A33" t="s">
        <v>171</v>
      </c>
      <c r="B33" t="s">
        <v>172</v>
      </c>
      <c r="C33" t="s">
        <v>174</v>
      </c>
    </row>
    <row r="34" spans="1:3" x14ac:dyDescent="0.3">
      <c r="A34" t="s">
        <v>175</v>
      </c>
      <c r="B34" t="s">
        <v>176</v>
      </c>
      <c r="C34" t="s">
        <v>123</v>
      </c>
    </row>
    <row r="35" spans="1:3" x14ac:dyDescent="0.3">
      <c r="A35" t="s">
        <v>180</v>
      </c>
      <c r="B35" t="s">
        <v>181</v>
      </c>
    </row>
    <row r="36" spans="1:3" x14ac:dyDescent="0.3">
      <c r="A36" t="s">
        <v>183</v>
      </c>
      <c r="B36" t="s">
        <v>184</v>
      </c>
    </row>
    <row r="37" spans="1:3" x14ac:dyDescent="0.3">
      <c r="A37" t="s">
        <v>185</v>
      </c>
      <c r="B37" t="s">
        <v>186</v>
      </c>
      <c r="C37" t="s">
        <v>174</v>
      </c>
    </row>
    <row r="38" spans="1:3" x14ac:dyDescent="0.3">
      <c r="A38" t="s">
        <v>189</v>
      </c>
      <c r="B38" t="s">
        <v>190</v>
      </c>
      <c r="C38" t="s">
        <v>174</v>
      </c>
    </row>
    <row r="39" spans="1:3" x14ac:dyDescent="0.3">
      <c r="A39" t="s">
        <v>193</v>
      </c>
      <c r="B39" t="s">
        <v>194</v>
      </c>
    </row>
    <row r="40" spans="1:3" x14ac:dyDescent="0.3">
      <c r="A40" t="s">
        <v>196</v>
      </c>
      <c r="B40" t="s">
        <v>197</v>
      </c>
      <c r="C40" t="s">
        <v>152</v>
      </c>
    </row>
    <row r="41" spans="1:3" x14ac:dyDescent="0.3">
      <c r="A41" t="s">
        <v>199</v>
      </c>
      <c r="B41" t="s">
        <v>200</v>
      </c>
      <c r="C41" t="s">
        <v>202</v>
      </c>
    </row>
    <row r="42" spans="1:3" x14ac:dyDescent="0.3">
      <c r="A42" t="s">
        <v>204</v>
      </c>
      <c r="B42" t="s">
        <v>205</v>
      </c>
      <c r="C42" t="s">
        <v>208</v>
      </c>
    </row>
    <row r="43" spans="1:3" x14ac:dyDescent="0.3">
      <c r="A43" t="s">
        <v>209</v>
      </c>
      <c r="B43" t="s">
        <v>210</v>
      </c>
      <c r="C43" t="s">
        <v>45</v>
      </c>
    </row>
    <row r="44" spans="1:3" x14ac:dyDescent="0.3">
      <c r="A44" t="s">
        <v>212</v>
      </c>
      <c r="B44" t="s">
        <v>213</v>
      </c>
      <c r="C44" t="s">
        <v>116</v>
      </c>
    </row>
    <row r="45" spans="1:3" x14ac:dyDescent="0.3">
      <c r="A45" t="s">
        <v>214</v>
      </c>
      <c r="B45" t="s">
        <v>215</v>
      </c>
      <c r="C45" t="s">
        <v>106</v>
      </c>
    </row>
    <row r="46" spans="1:3" x14ac:dyDescent="0.3">
      <c r="A46" t="s">
        <v>216</v>
      </c>
      <c r="B46" t="s">
        <v>217</v>
      </c>
      <c r="C46" t="s">
        <v>152</v>
      </c>
    </row>
    <row r="47" spans="1:3" x14ac:dyDescent="0.3">
      <c r="A47" t="s">
        <v>220</v>
      </c>
      <c r="B47" t="s">
        <v>221</v>
      </c>
      <c r="C47" t="s">
        <v>92</v>
      </c>
    </row>
    <row r="48" spans="1:3" x14ac:dyDescent="0.3">
      <c r="A48" t="s">
        <v>222</v>
      </c>
      <c r="B48" t="s">
        <v>223</v>
      </c>
      <c r="C48" t="s">
        <v>207</v>
      </c>
    </row>
    <row r="49" spans="1:3" x14ac:dyDescent="0.3">
      <c r="A49" t="s">
        <v>226</v>
      </c>
      <c r="B49" t="s">
        <v>227</v>
      </c>
      <c r="C49" t="s">
        <v>228</v>
      </c>
    </row>
    <row r="50" spans="1:3" x14ac:dyDescent="0.3">
      <c r="A50" t="s">
        <v>229</v>
      </c>
      <c r="B50" t="s">
        <v>230</v>
      </c>
      <c r="C50" t="s">
        <v>127</v>
      </c>
    </row>
    <row r="51" spans="1:3" x14ac:dyDescent="0.3">
      <c r="A51" t="s">
        <v>232</v>
      </c>
      <c r="B51" t="s">
        <v>233</v>
      </c>
      <c r="C51" t="s">
        <v>123</v>
      </c>
    </row>
    <row r="52" spans="1:3" x14ac:dyDescent="0.3">
      <c r="A52" t="s">
        <v>236</v>
      </c>
      <c r="B52" t="s">
        <v>237</v>
      </c>
      <c r="C52" t="s">
        <v>238</v>
      </c>
    </row>
    <row r="53" spans="1:3" x14ac:dyDescent="0.3">
      <c r="A53" t="s">
        <v>239</v>
      </c>
      <c r="B53" t="s">
        <v>240</v>
      </c>
      <c r="C53" t="s">
        <v>243</v>
      </c>
    </row>
    <row r="54" spans="1:3" x14ac:dyDescent="0.3">
      <c r="A54" t="s">
        <v>245</v>
      </c>
      <c r="B54" t="s">
        <v>246</v>
      </c>
      <c r="C54" t="s">
        <v>111</v>
      </c>
    </row>
    <row r="55" spans="1:3" x14ac:dyDescent="0.3">
      <c r="A55" t="s">
        <v>247</v>
      </c>
      <c r="B55" t="s">
        <v>248</v>
      </c>
      <c r="C55" t="s">
        <v>238</v>
      </c>
    </row>
    <row r="56" spans="1:3" x14ac:dyDescent="0.3">
      <c r="A56" t="s">
        <v>249</v>
      </c>
      <c r="B56" t="s">
        <v>250</v>
      </c>
      <c r="C56" t="s">
        <v>111</v>
      </c>
    </row>
    <row r="57" spans="1:3" x14ac:dyDescent="0.3">
      <c r="A57" t="s">
        <v>251</v>
      </c>
      <c r="B57" t="s">
        <v>252</v>
      </c>
      <c r="C57" t="s">
        <v>207</v>
      </c>
    </row>
    <row r="58" spans="1:3" x14ac:dyDescent="0.3">
      <c r="A58" t="s">
        <v>253</v>
      </c>
      <c r="B58" t="s">
        <v>254</v>
      </c>
      <c r="C58" t="s">
        <v>256</v>
      </c>
    </row>
    <row r="59" spans="1:3" x14ac:dyDescent="0.3">
      <c r="A59" t="s">
        <v>257</v>
      </c>
      <c r="B59" t="s">
        <v>258</v>
      </c>
    </row>
    <row r="60" spans="1:3" x14ac:dyDescent="0.3">
      <c r="A60" t="s">
        <v>259</v>
      </c>
      <c r="B60" t="s">
        <v>260</v>
      </c>
      <c r="C60" t="s">
        <v>256</v>
      </c>
    </row>
    <row r="61" spans="1:3" x14ac:dyDescent="0.3">
      <c r="A61" t="s">
        <v>261</v>
      </c>
      <c r="B61" t="s">
        <v>262</v>
      </c>
      <c r="C61" t="s">
        <v>207</v>
      </c>
    </row>
    <row r="62" spans="1:3" x14ac:dyDescent="0.3">
      <c r="A62" t="s">
        <v>264</v>
      </c>
      <c r="B62" t="s">
        <v>265</v>
      </c>
    </row>
    <row r="63" spans="1:3" x14ac:dyDescent="0.3">
      <c r="A63" t="s">
        <v>267</v>
      </c>
      <c r="B63" t="s">
        <v>268</v>
      </c>
    </row>
    <row r="64" spans="1:3" x14ac:dyDescent="0.3">
      <c r="A64" t="s">
        <v>269</v>
      </c>
      <c r="B64" t="s">
        <v>270</v>
      </c>
      <c r="C64" t="s">
        <v>271</v>
      </c>
    </row>
    <row r="65" spans="1:3" x14ac:dyDescent="0.3">
      <c r="A65" t="s">
        <v>272</v>
      </c>
      <c r="B65" t="s">
        <v>273</v>
      </c>
      <c r="C65" t="s">
        <v>206</v>
      </c>
    </row>
    <row r="66" spans="1:3" x14ac:dyDescent="0.3">
      <c r="A66" t="s">
        <v>275</v>
      </c>
      <c r="B66" t="s">
        <v>276</v>
      </c>
      <c r="C66" t="s">
        <v>207</v>
      </c>
    </row>
    <row r="67" spans="1:3" x14ac:dyDescent="0.3">
      <c r="A67" t="s">
        <v>277</v>
      </c>
      <c r="B67" t="s">
        <v>278</v>
      </c>
      <c r="C67" t="s">
        <v>111</v>
      </c>
    </row>
    <row r="68" spans="1:3" x14ac:dyDescent="0.3">
      <c r="A68" t="s">
        <v>279</v>
      </c>
      <c r="B68" t="s">
        <v>280</v>
      </c>
      <c r="C68" t="s">
        <v>238</v>
      </c>
    </row>
    <row r="69" spans="1:3" x14ac:dyDescent="0.3">
      <c r="A69" t="s">
        <v>283</v>
      </c>
      <c r="B69" t="s">
        <v>284</v>
      </c>
    </row>
    <row r="70" spans="1:3" x14ac:dyDescent="0.3">
      <c r="A70" t="s">
        <v>285</v>
      </c>
      <c r="B70" t="s">
        <v>286</v>
      </c>
    </row>
    <row r="71" spans="1:3" x14ac:dyDescent="0.3">
      <c r="A71" t="s">
        <v>287</v>
      </c>
      <c r="B71" t="s">
        <v>288</v>
      </c>
    </row>
    <row r="72" spans="1:3" x14ac:dyDescent="0.3">
      <c r="A72" t="s">
        <v>289</v>
      </c>
      <c r="B72" t="s">
        <v>290</v>
      </c>
    </row>
    <row r="73" spans="1:3" x14ac:dyDescent="0.3">
      <c r="A73" t="s">
        <v>291</v>
      </c>
      <c r="B73" t="s">
        <v>292</v>
      </c>
    </row>
    <row r="74" spans="1:3" x14ac:dyDescent="0.3">
      <c r="A74" t="s">
        <v>293</v>
      </c>
      <c r="B74" t="s">
        <v>294</v>
      </c>
      <c r="C74" t="s">
        <v>61</v>
      </c>
    </row>
    <row r="75" spans="1:3" x14ac:dyDescent="0.3">
      <c r="A75" t="s">
        <v>296</v>
      </c>
      <c r="B75" t="s">
        <v>297</v>
      </c>
    </row>
    <row r="76" spans="1:3" x14ac:dyDescent="0.3">
      <c r="A76" t="s">
        <v>298</v>
      </c>
      <c r="B76" t="s">
        <v>299</v>
      </c>
    </row>
    <row r="77" spans="1:3" x14ac:dyDescent="0.3">
      <c r="A77" t="s">
        <v>300</v>
      </c>
      <c r="B77" t="s">
        <v>301</v>
      </c>
    </row>
    <row r="78" spans="1:3" x14ac:dyDescent="0.3">
      <c r="A78" t="s">
        <v>303</v>
      </c>
      <c r="B78" t="s">
        <v>304</v>
      </c>
    </row>
    <row r="79" spans="1:3" x14ac:dyDescent="0.3">
      <c r="A79" t="s">
        <v>310</v>
      </c>
      <c r="B79" t="s">
        <v>311</v>
      </c>
      <c r="C79" t="s">
        <v>127</v>
      </c>
    </row>
    <row r="80" spans="1:3" x14ac:dyDescent="0.3">
      <c r="A80" t="s">
        <v>315</v>
      </c>
      <c r="B80" t="s">
        <v>316</v>
      </c>
      <c r="C80" t="s">
        <v>207</v>
      </c>
    </row>
    <row r="81" spans="1:3" x14ac:dyDescent="0.3">
      <c r="A81" t="s">
        <v>317</v>
      </c>
      <c r="B81" t="s">
        <v>318</v>
      </c>
      <c r="C81" t="s">
        <v>228</v>
      </c>
    </row>
    <row r="82" spans="1:3" x14ac:dyDescent="0.3">
      <c r="A82" t="s">
        <v>319</v>
      </c>
      <c r="B82" t="s">
        <v>320</v>
      </c>
      <c r="C82" t="s">
        <v>62</v>
      </c>
    </row>
    <row r="83" spans="1:3" x14ac:dyDescent="0.3">
      <c r="A83" t="s">
        <v>322</v>
      </c>
      <c r="B83" t="s">
        <v>323</v>
      </c>
      <c r="C83" t="s">
        <v>111</v>
      </c>
    </row>
    <row r="84" spans="1:3" x14ac:dyDescent="0.3">
      <c r="A84" t="s">
        <v>325</v>
      </c>
      <c r="B84" t="s">
        <v>326</v>
      </c>
      <c r="C84" t="s">
        <v>121</v>
      </c>
    </row>
    <row r="85" spans="1:3" x14ac:dyDescent="0.3">
      <c r="A85" t="s">
        <v>327</v>
      </c>
      <c r="B85" t="s">
        <v>328</v>
      </c>
      <c r="C85" t="s">
        <v>206</v>
      </c>
    </row>
    <row r="86" spans="1:3" x14ac:dyDescent="0.3">
      <c r="A86" t="s">
        <v>329</v>
      </c>
      <c r="B86" t="s">
        <v>330</v>
      </c>
      <c r="C86" t="s">
        <v>228</v>
      </c>
    </row>
    <row r="87" spans="1:3" x14ac:dyDescent="0.3">
      <c r="A87" t="s">
        <v>331</v>
      </c>
      <c r="B87" t="s">
        <v>332</v>
      </c>
      <c r="C87" t="s">
        <v>313</v>
      </c>
    </row>
    <row r="88" spans="1:3" x14ac:dyDescent="0.3">
      <c r="A88" t="s">
        <v>334</v>
      </c>
      <c r="B88" t="s">
        <v>335</v>
      </c>
      <c r="C88" t="s">
        <v>123</v>
      </c>
    </row>
    <row r="89" spans="1:3" x14ac:dyDescent="0.3">
      <c r="A89" t="s">
        <v>336</v>
      </c>
      <c r="B89" t="s">
        <v>337</v>
      </c>
      <c r="C89" t="s">
        <v>207</v>
      </c>
    </row>
    <row r="90" spans="1:3" x14ac:dyDescent="0.3">
      <c r="A90" t="s">
        <v>340</v>
      </c>
      <c r="B90" t="s">
        <v>341</v>
      </c>
      <c r="C90" t="s">
        <v>58</v>
      </c>
    </row>
    <row r="91" spans="1:3" x14ac:dyDescent="0.3">
      <c r="A91" t="s">
        <v>342</v>
      </c>
      <c r="B91" t="s">
        <v>343</v>
      </c>
      <c r="C91" t="s">
        <v>344</v>
      </c>
    </row>
    <row r="92" spans="1:3" x14ac:dyDescent="0.3">
      <c r="A92" t="s">
        <v>345</v>
      </c>
      <c r="B92" t="s">
        <v>346</v>
      </c>
      <c r="C92" t="s">
        <v>177</v>
      </c>
    </row>
    <row r="93" spans="1:3" x14ac:dyDescent="0.3">
      <c r="A93" t="s">
        <v>347</v>
      </c>
      <c r="B93" t="s">
        <v>348</v>
      </c>
      <c r="C93" t="s">
        <v>121</v>
      </c>
    </row>
    <row r="94" spans="1:3" x14ac:dyDescent="0.3">
      <c r="A94" t="s">
        <v>349</v>
      </c>
      <c r="B94" t="s">
        <v>350</v>
      </c>
      <c r="C94" t="s">
        <v>238</v>
      </c>
    </row>
    <row r="95" spans="1:3" x14ac:dyDescent="0.3">
      <c r="A95" t="s">
        <v>351</v>
      </c>
      <c r="B95" t="s">
        <v>352</v>
      </c>
      <c r="C95" t="s">
        <v>177</v>
      </c>
    </row>
    <row r="96" spans="1:3" x14ac:dyDescent="0.3">
      <c r="A96" t="s">
        <v>353</v>
      </c>
      <c r="B96" t="s">
        <v>354</v>
      </c>
      <c r="C96" t="s">
        <v>173</v>
      </c>
    </row>
    <row r="97" spans="1:3" x14ac:dyDescent="0.3">
      <c r="A97" t="s">
        <v>355</v>
      </c>
      <c r="B97" t="s">
        <v>356</v>
      </c>
      <c r="C97" t="s">
        <v>177</v>
      </c>
    </row>
    <row r="98" spans="1:3" x14ac:dyDescent="0.3">
      <c r="A98" t="s">
        <v>358</v>
      </c>
      <c r="B98" t="s">
        <v>359</v>
      </c>
      <c r="C98" t="s">
        <v>123</v>
      </c>
    </row>
    <row r="99" spans="1:3" x14ac:dyDescent="0.3">
      <c r="A99" t="s">
        <v>360</v>
      </c>
      <c r="B99" t="s">
        <v>361</v>
      </c>
    </row>
    <row r="100" spans="1:3" x14ac:dyDescent="0.3">
      <c r="A100" t="s">
        <v>363</v>
      </c>
      <c r="B100" t="s">
        <v>364</v>
      </c>
      <c r="C100" t="s">
        <v>106</v>
      </c>
    </row>
    <row r="101" spans="1:3" x14ac:dyDescent="0.3">
      <c r="A101" t="s">
        <v>365</v>
      </c>
      <c r="B101" t="s">
        <v>366</v>
      </c>
      <c r="C101" t="s">
        <v>238</v>
      </c>
    </row>
    <row r="102" spans="1:3" x14ac:dyDescent="0.3">
      <c r="A102" t="s">
        <v>367</v>
      </c>
      <c r="B102" t="s">
        <v>368</v>
      </c>
      <c r="C102" t="s">
        <v>243</v>
      </c>
    </row>
    <row r="103" spans="1:3" x14ac:dyDescent="0.3">
      <c r="A103" t="s">
        <v>369</v>
      </c>
      <c r="B103" t="s">
        <v>370</v>
      </c>
      <c r="C103" t="s">
        <v>123</v>
      </c>
    </row>
    <row r="104" spans="1:3" x14ac:dyDescent="0.3">
      <c r="A104" t="s">
        <v>371</v>
      </c>
      <c r="B104" t="s">
        <v>372</v>
      </c>
      <c r="C104" t="s">
        <v>123</v>
      </c>
    </row>
    <row r="105" spans="1:3" x14ac:dyDescent="0.3">
      <c r="A105" t="s">
        <v>373</v>
      </c>
      <c r="B105" t="s">
        <v>374</v>
      </c>
      <c r="C105" t="s">
        <v>143</v>
      </c>
    </row>
    <row r="106" spans="1:3" x14ac:dyDescent="0.3">
      <c r="A106" t="s">
        <v>375</v>
      </c>
      <c r="B106" t="s">
        <v>376</v>
      </c>
      <c r="C106" t="s">
        <v>207</v>
      </c>
    </row>
    <row r="107" spans="1:3" x14ac:dyDescent="0.3">
      <c r="A107" t="s">
        <v>379</v>
      </c>
      <c r="B107" t="s">
        <v>380</v>
      </c>
      <c r="C107" t="s">
        <v>111</v>
      </c>
    </row>
    <row r="108" spans="1:3" x14ac:dyDescent="0.3">
      <c r="A108" t="s">
        <v>384</v>
      </c>
      <c r="B108" t="s">
        <v>385</v>
      </c>
      <c r="C108" t="s">
        <v>139</v>
      </c>
    </row>
    <row r="109" spans="1:3" x14ac:dyDescent="0.3">
      <c r="A109" t="s">
        <v>386</v>
      </c>
      <c r="B109" t="s">
        <v>387</v>
      </c>
      <c r="C109" t="s">
        <v>121</v>
      </c>
    </row>
    <row r="110" spans="1:3" x14ac:dyDescent="0.3">
      <c r="A110" t="s">
        <v>389</v>
      </c>
      <c r="B110" t="s">
        <v>390</v>
      </c>
      <c r="C110" t="s">
        <v>238</v>
      </c>
    </row>
    <row r="111" spans="1:3" x14ac:dyDescent="0.3">
      <c r="A111" t="s">
        <v>392</v>
      </c>
      <c r="B111" t="s">
        <v>393</v>
      </c>
      <c r="C111" t="s">
        <v>170</v>
      </c>
    </row>
    <row r="112" spans="1:3" x14ac:dyDescent="0.3">
      <c r="A112" t="s">
        <v>394</v>
      </c>
      <c r="B112" t="s">
        <v>395</v>
      </c>
      <c r="C112" t="s">
        <v>255</v>
      </c>
    </row>
    <row r="113" spans="1:3" x14ac:dyDescent="0.3">
      <c r="A113" t="s">
        <v>396</v>
      </c>
      <c r="B113" t="s">
        <v>397</v>
      </c>
    </row>
    <row r="114" spans="1:3" x14ac:dyDescent="0.3">
      <c r="A114" t="s">
        <v>398</v>
      </c>
      <c r="B114" t="s">
        <v>399</v>
      </c>
      <c r="C114" t="s">
        <v>127</v>
      </c>
    </row>
    <row r="115" spans="1:3" x14ac:dyDescent="0.3">
      <c r="A115" t="s">
        <v>400</v>
      </c>
      <c r="B115" t="s">
        <v>401</v>
      </c>
      <c r="C115" t="s">
        <v>123</v>
      </c>
    </row>
    <row r="116" spans="1:3" x14ac:dyDescent="0.3">
      <c r="A116" t="s">
        <v>402</v>
      </c>
      <c r="B116" t="s">
        <v>403</v>
      </c>
      <c r="C116" t="s">
        <v>123</v>
      </c>
    </row>
    <row r="117" spans="1:3" x14ac:dyDescent="0.3">
      <c r="A117" t="s">
        <v>404</v>
      </c>
      <c r="B117" t="s">
        <v>405</v>
      </c>
      <c r="C117" t="s">
        <v>238</v>
      </c>
    </row>
    <row r="118" spans="1:3" x14ac:dyDescent="0.3">
      <c r="A118" t="s">
        <v>408</v>
      </c>
      <c r="B118" t="s">
        <v>409</v>
      </c>
      <c r="C118" t="s">
        <v>207</v>
      </c>
    </row>
    <row r="119" spans="1:3" x14ac:dyDescent="0.3">
      <c r="A119" t="s">
        <v>411</v>
      </c>
      <c r="B119" t="s">
        <v>412</v>
      </c>
    </row>
    <row r="120" spans="1:3" x14ac:dyDescent="0.3">
      <c r="A120" t="s">
        <v>414</v>
      </c>
      <c r="B120" t="s">
        <v>415</v>
      </c>
      <c r="C120" t="s">
        <v>228</v>
      </c>
    </row>
    <row r="121" spans="1:3" x14ac:dyDescent="0.3">
      <c r="A121" t="s">
        <v>417</v>
      </c>
      <c r="B121" t="s">
        <v>418</v>
      </c>
      <c r="C121" t="s">
        <v>106</v>
      </c>
    </row>
    <row r="122" spans="1:3" x14ac:dyDescent="0.3">
      <c r="A122" t="s">
        <v>419</v>
      </c>
      <c r="B122" t="s">
        <v>420</v>
      </c>
    </row>
    <row r="123" spans="1:3" x14ac:dyDescent="0.3">
      <c r="A123" t="s">
        <v>421</v>
      </c>
      <c r="B123" t="s">
        <v>422</v>
      </c>
    </row>
    <row r="124" spans="1:3" x14ac:dyDescent="0.3">
      <c r="A124" t="s">
        <v>424</v>
      </c>
      <c r="B124" t="s">
        <v>425</v>
      </c>
    </row>
    <row r="125" spans="1:3" x14ac:dyDescent="0.3">
      <c r="A125" t="s">
        <v>426</v>
      </c>
      <c r="B125" t="s">
        <v>427</v>
      </c>
      <c r="C125" t="s">
        <v>123</v>
      </c>
    </row>
    <row r="126" spans="1:3" x14ac:dyDescent="0.3">
      <c r="A126" t="s">
        <v>429</v>
      </c>
      <c r="B126" t="s">
        <v>430</v>
      </c>
      <c r="C126" t="s">
        <v>121</v>
      </c>
    </row>
    <row r="127" spans="1:3" x14ac:dyDescent="0.3">
      <c r="A127" t="s">
        <v>431</v>
      </c>
      <c r="B127" t="s">
        <v>432</v>
      </c>
      <c r="C127" t="s">
        <v>111</v>
      </c>
    </row>
    <row r="128" spans="1:3" x14ac:dyDescent="0.3">
      <c r="A128" t="s">
        <v>433</v>
      </c>
      <c r="B128" t="s">
        <v>434</v>
      </c>
      <c r="C128" t="s">
        <v>313</v>
      </c>
    </row>
    <row r="129" spans="1:3" x14ac:dyDescent="0.3">
      <c r="A129" t="s">
        <v>436</v>
      </c>
      <c r="B129" t="s">
        <v>437</v>
      </c>
      <c r="C129" t="s">
        <v>170</v>
      </c>
    </row>
    <row r="130" spans="1:3" x14ac:dyDescent="0.3">
      <c r="A130" t="s">
        <v>438</v>
      </c>
      <c r="B130" t="s">
        <v>439</v>
      </c>
      <c r="C130" t="s">
        <v>238</v>
      </c>
    </row>
    <row r="131" spans="1:3" x14ac:dyDescent="0.3">
      <c r="A131" t="s">
        <v>442</v>
      </c>
      <c r="B131" t="s">
        <v>443</v>
      </c>
      <c r="C131" t="s">
        <v>67</v>
      </c>
    </row>
    <row r="132" spans="1:3" x14ac:dyDescent="0.3">
      <c r="A132" t="s">
        <v>445</v>
      </c>
      <c r="B132" t="s">
        <v>446</v>
      </c>
      <c r="C132" t="s">
        <v>271</v>
      </c>
    </row>
    <row r="133" spans="1:3" x14ac:dyDescent="0.3">
      <c r="A133" t="s">
        <v>447</v>
      </c>
      <c r="B133" t="s">
        <v>448</v>
      </c>
      <c r="C133" t="s">
        <v>127</v>
      </c>
    </row>
    <row r="134" spans="1:3" x14ac:dyDescent="0.3">
      <c r="A134" t="s">
        <v>449</v>
      </c>
      <c r="B134" t="s">
        <v>450</v>
      </c>
      <c r="C134" t="s">
        <v>121</v>
      </c>
    </row>
    <row r="135" spans="1:3" x14ac:dyDescent="0.3">
      <c r="A135" t="s">
        <v>451</v>
      </c>
      <c r="B135" t="s">
        <v>452</v>
      </c>
      <c r="C135" t="s">
        <v>143</v>
      </c>
    </row>
    <row r="136" spans="1:3" x14ac:dyDescent="0.3">
      <c r="A136" t="s">
        <v>454</v>
      </c>
      <c r="B136" t="s">
        <v>455</v>
      </c>
      <c r="C136" t="s">
        <v>123</v>
      </c>
    </row>
    <row r="137" spans="1:3" x14ac:dyDescent="0.3">
      <c r="A137" t="s">
        <v>456</v>
      </c>
      <c r="B137" t="s">
        <v>457</v>
      </c>
      <c r="C137" t="s">
        <v>207</v>
      </c>
    </row>
    <row r="138" spans="1:3" x14ac:dyDescent="0.3">
      <c r="A138" t="s">
        <v>458</v>
      </c>
      <c r="B138" t="s">
        <v>459</v>
      </c>
      <c r="C138" t="s">
        <v>207</v>
      </c>
    </row>
    <row r="139" spans="1:3" x14ac:dyDescent="0.3">
      <c r="A139" t="s">
        <v>460</v>
      </c>
      <c r="B139" t="s">
        <v>461</v>
      </c>
      <c r="C139" t="s">
        <v>207</v>
      </c>
    </row>
    <row r="140" spans="1:3" x14ac:dyDescent="0.3">
      <c r="A140" t="s">
        <v>462</v>
      </c>
      <c r="B140" t="s">
        <v>463</v>
      </c>
      <c r="C140" t="s">
        <v>207</v>
      </c>
    </row>
    <row r="141" spans="1:3" x14ac:dyDescent="0.3">
      <c r="A141" t="s">
        <v>464</v>
      </c>
      <c r="B141" t="s">
        <v>465</v>
      </c>
    </row>
    <row r="142" spans="1:3" x14ac:dyDescent="0.3">
      <c r="A142" t="s">
        <v>466</v>
      </c>
      <c r="B142" t="s">
        <v>467</v>
      </c>
    </row>
    <row r="143" spans="1:3" x14ac:dyDescent="0.3">
      <c r="A143" t="s">
        <v>468</v>
      </c>
      <c r="B143" t="s">
        <v>469</v>
      </c>
      <c r="C143" t="s">
        <v>45</v>
      </c>
    </row>
    <row r="144" spans="1:3" x14ac:dyDescent="0.3">
      <c r="A144" t="s">
        <v>470</v>
      </c>
      <c r="B144" t="s">
        <v>471</v>
      </c>
      <c r="C144" t="s">
        <v>207</v>
      </c>
    </row>
    <row r="145" spans="1:3" x14ac:dyDescent="0.3">
      <c r="A145" t="s">
        <v>472</v>
      </c>
      <c r="B145" t="s">
        <v>473</v>
      </c>
      <c r="C145" t="s">
        <v>121</v>
      </c>
    </row>
    <row r="146" spans="1:3" x14ac:dyDescent="0.3">
      <c r="A146" t="s">
        <v>474</v>
      </c>
      <c r="B146" t="s">
        <v>475</v>
      </c>
      <c r="C146" t="s">
        <v>127</v>
      </c>
    </row>
    <row r="147" spans="1:3" x14ac:dyDescent="0.3">
      <c r="A147" t="s">
        <v>476</v>
      </c>
      <c r="B147" t="s">
        <v>477</v>
      </c>
      <c r="C147" t="s">
        <v>123</v>
      </c>
    </row>
    <row r="148" spans="1:3" x14ac:dyDescent="0.3">
      <c r="A148" t="s">
        <v>478</v>
      </c>
      <c r="B148" t="s">
        <v>479</v>
      </c>
    </row>
    <row r="149" spans="1:3" x14ac:dyDescent="0.3">
      <c r="A149" t="s">
        <v>480</v>
      </c>
      <c r="B149" t="s">
        <v>481</v>
      </c>
      <c r="C149" t="s">
        <v>123</v>
      </c>
    </row>
    <row r="150" spans="1:3" x14ac:dyDescent="0.3">
      <c r="A150" t="s">
        <v>482</v>
      </c>
      <c r="B150" t="s">
        <v>483</v>
      </c>
      <c r="C150" t="s">
        <v>45</v>
      </c>
    </row>
    <row r="151" spans="1:3" x14ac:dyDescent="0.3">
      <c r="A151" t="s">
        <v>484</v>
      </c>
      <c r="B151" t="s">
        <v>485</v>
      </c>
      <c r="C151" t="s">
        <v>207</v>
      </c>
    </row>
    <row r="152" spans="1:3" x14ac:dyDescent="0.3">
      <c r="A152" t="s">
        <v>486</v>
      </c>
      <c r="B152" t="s">
        <v>487</v>
      </c>
      <c r="C152" t="s">
        <v>207</v>
      </c>
    </row>
    <row r="153" spans="1:3" x14ac:dyDescent="0.3">
      <c r="A153" t="s">
        <v>488</v>
      </c>
      <c r="B153" t="s">
        <v>489</v>
      </c>
      <c r="C153" t="s">
        <v>45</v>
      </c>
    </row>
    <row r="154" spans="1:3" x14ac:dyDescent="0.3">
      <c r="A154" t="s">
        <v>490</v>
      </c>
      <c r="B154" t="s">
        <v>491</v>
      </c>
    </row>
    <row r="155" spans="1:3" x14ac:dyDescent="0.3">
      <c r="A155" t="s">
        <v>494</v>
      </c>
      <c r="B155" t="s">
        <v>495</v>
      </c>
    </row>
    <row r="156" spans="1:3" x14ac:dyDescent="0.3">
      <c r="A156" t="s">
        <v>496</v>
      </c>
      <c r="B156" t="s">
        <v>497</v>
      </c>
    </row>
    <row r="157" spans="1:3" x14ac:dyDescent="0.3">
      <c r="A157" t="s">
        <v>498</v>
      </c>
      <c r="B157" t="s">
        <v>499</v>
      </c>
    </row>
    <row r="158" spans="1:3" x14ac:dyDescent="0.3">
      <c r="A158" t="s">
        <v>502</v>
      </c>
      <c r="B158" t="s">
        <v>503</v>
      </c>
      <c r="C158" t="s">
        <v>45</v>
      </c>
    </row>
    <row r="159" spans="1:3" x14ac:dyDescent="0.3">
      <c r="A159" t="s">
        <v>504</v>
      </c>
      <c r="B159" t="s">
        <v>505</v>
      </c>
      <c r="C159" t="s">
        <v>313</v>
      </c>
    </row>
    <row r="160" spans="1:3" x14ac:dyDescent="0.3">
      <c r="A160" t="s">
        <v>507</v>
      </c>
      <c r="B160" t="s">
        <v>508</v>
      </c>
      <c r="C160" t="s">
        <v>76</v>
      </c>
    </row>
    <row r="161" spans="1:3" x14ac:dyDescent="0.3">
      <c r="A161" t="s">
        <v>510</v>
      </c>
      <c r="B161" t="s">
        <v>511</v>
      </c>
      <c r="C161" t="s">
        <v>207</v>
      </c>
    </row>
    <row r="162" spans="1:3" x14ac:dyDescent="0.3">
      <c r="A162" t="s">
        <v>512</v>
      </c>
      <c r="B162" t="s">
        <v>513</v>
      </c>
    </row>
    <row r="163" spans="1:3" x14ac:dyDescent="0.3">
      <c r="A163" t="s">
        <v>515</v>
      </c>
      <c r="B163" t="s">
        <v>516</v>
      </c>
      <c r="C163" t="s">
        <v>76</v>
      </c>
    </row>
    <row r="164" spans="1:3" x14ac:dyDescent="0.3">
      <c r="A164" t="s">
        <v>517</v>
      </c>
      <c r="B164" t="s">
        <v>518</v>
      </c>
      <c r="C164" t="s">
        <v>127</v>
      </c>
    </row>
    <row r="165" spans="1:3" x14ac:dyDescent="0.3">
      <c r="A165" t="s">
        <v>520</v>
      </c>
      <c r="B165" t="s">
        <v>521</v>
      </c>
      <c r="C165" t="s">
        <v>522</v>
      </c>
    </row>
    <row r="166" spans="1:3" x14ac:dyDescent="0.3">
      <c r="A166" t="s">
        <v>523</v>
      </c>
      <c r="B166" t="s">
        <v>524</v>
      </c>
      <c r="C166" t="s">
        <v>116</v>
      </c>
    </row>
    <row r="167" spans="1:3" x14ac:dyDescent="0.3">
      <c r="A167" t="s">
        <v>526</v>
      </c>
      <c r="B167" t="s">
        <v>527</v>
      </c>
    </row>
    <row r="168" spans="1:3" x14ac:dyDescent="0.3">
      <c r="A168" t="s">
        <v>528</v>
      </c>
      <c r="B168" t="s">
        <v>529</v>
      </c>
      <c r="C168" t="s">
        <v>111</v>
      </c>
    </row>
    <row r="169" spans="1:3" x14ac:dyDescent="0.3">
      <c r="A169" t="s">
        <v>531</v>
      </c>
      <c r="B169" t="s">
        <v>532</v>
      </c>
      <c r="C169" t="s">
        <v>45</v>
      </c>
    </row>
    <row r="170" spans="1:3" x14ac:dyDescent="0.3">
      <c r="A170" t="s">
        <v>533</v>
      </c>
      <c r="B170" t="s">
        <v>534</v>
      </c>
      <c r="C170" t="s">
        <v>127</v>
      </c>
    </row>
    <row r="171" spans="1:3" x14ac:dyDescent="0.3">
      <c r="A171" t="s">
        <v>535</v>
      </c>
      <c r="B171" t="s">
        <v>536</v>
      </c>
    </row>
    <row r="172" spans="1:3" x14ac:dyDescent="0.3">
      <c r="A172" t="s">
        <v>537</v>
      </c>
      <c r="B172" t="s">
        <v>538</v>
      </c>
    </row>
    <row r="173" spans="1:3" x14ac:dyDescent="0.3">
      <c r="A173" t="s">
        <v>540</v>
      </c>
      <c r="B173" t="s">
        <v>541</v>
      </c>
    </row>
    <row r="174" spans="1:3" x14ac:dyDescent="0.3">
      <c r="A174" t="s">
        <v>542</v>
      </c>
      <c r="B174" t="s">
        <v>543</v>
      </c>
    </row>
    <row r="175" spans="1:3" x14ac:dyDescent="0.3">
      <c r="A175" t="s">
        <v>544</v>
      </c>
      <c r="B175" t="s">
        <v>545</v>
      </c>
      <c r="C175" t="s">
        <v>116</v>
      </c>
    </row>
    <row r="176" spans="1:3" x14ac:dyDescent="0.3">
      <c r="A176" t="s">
        <v>546</v>
      </c>
      <c r="B176" t="s">
        <v>547</v>
      </c>
      <c r="C176" t="s">
        <v>123</v>
      </c>
    </row>
    <row r="177" spans="1:3" x14ac:dyDescent="0.3">
      <c r="A177" t="s">
        <v>548</v>
      </c>
      <c r="B177" t="s">
        <v>549</v>
      </c>
    </row>
    <row r="178" spans="1:3" x14ac:dyDescent="0.3">
      <c r="A178" t="s">
        <v>550</v>
      </c>
      <c r="B178" t="s">
        <v>551</v>
      </c>
      <c r="C178" t="s">
        <v>67</v>
      </c>
    </row>
    <row r="179" spans="1:3" x14ac:dyDescent="0.3">
      <c r="A179" t="s">
        <v>552</v>
      </c>
      <c r="B179" t="s">
        <v>553</v>
      </c>
      <c r="C179" t="s">
        <v>76</v>
      </c>
    </row>
    <row r="180" spans="1:3" x14ac:dyDescent="0.3">
      <c r="A180" t="s">
        <v>554</v>
      </c>
      <c r="B180" t="s">
        <v>555</v>
      </c>
      <c r="C180" t="s">
        <v>123</v>
      </c>
    </row>
    <row r="181" spans="1:3" x14ac:dyDescent="0.3">
      <c r="A181" t="s">
        <v>556</v>
      </c>
      <c r="B181" t="s">
        <v>557</v>
      </c>
      <c r="C181" t="s">
        <v>121</v>
      </c>
    </row>
    <row r="182" spans="1:3" x14ac:dyDescent="0.3">
      <c r="A182" t="s">
        <v>558</v>
      </c>
      <c r="B182" t="s">
        <v>559</v>
      </c>
      <c r="C182" t="s">
        <v>45</v>
      </c>
    </row>
    <row r="183" spans="1:3" x14ac:dyDescent="0.3">
      <c r="A183" t="s">
        <v>560</v>
      </c>
      <c r="B183" t="s">
        <v>561</v>
      </c>
      <c r="C183" t="s">
        <v>127</v>
      </c>
    </row>
    <row r="184" spans="1:3" x14ac:dyDescent="0.3">
      <c r="A184" t="s">
        <v>562</v>
      </c>
      <c r="B184" t="s">
        <v>563</v>
      </c>
      <c r="C184" t="s">
        <v>127</v>
      </c>
    </row>
    <row r="185" spans="1:3" x14ac:dyDescent="0.3">
      <c r="A185" t="s">
        <v>564</v>
      </c>
      <c r="B185" t="s">
        <v>565</v>
      </c>
    </row>
    <row r="186" spans="1:3" x14ac:dyDescent="0.3">
      <c r="A186" t="s">
        <v>566</v>
      </c>
      <c r="B186" t="s">
        <v>567</v>
      </c>
      <c r="C186" t="s">
        <v>45</v>
      </c>
    </row>
    <row r="187" spans="1:3" x14ac:dyDescent="0.3">
      <c r="A187" t="s">
        <v>568</v>
      </c>
      <c r="B187" t="s">
        <v>569</v>
      </c>
    </row>
    <row r="188" spans="1:3" x14ac:dyDescent="0.3">
      <c r="A188" t="s">
        <v>570</v>
      </c>
      <c r="B188" t="s">
        <v>571</v>
      </c>
    </row>
    <row r="189" spans="1:3" x14ac:dyDescent="0.3">
      <c r="A189" t="s">
        <v>572</v>
      </c>
      <c r="B189" t="s">
        <v>573</v>
      </c>
      <c r="C189" t="s">
        <v>111</v>
      </c>
    </row>
    <row r="190" spans="1:3" x14ac:dyDescent="0.3">
      <c r="A190" t="s">
        <v>574</v>
      </c>
      <c r="B190" t="s">
        <v>575</v>
      </c>
      <c r="C190" t="s">
        <v>76</v>
      </c>
    </row>
    <row r="191" spans="1:3" x14ac:dyDescent="0.3">
      <c r="A191" t="s">
        <v>576</v>
      </c>
      <c r="B191" t="s">
        <v>577</v>
      </c>
      <c r="C191" t="s">
        <v>76</v>
      </c>
    </row>
    <row r="192" spans="1:3" x14ac:dyDescent="0.3">
      <c r="A192" t="s">
        <v>578</v>
      </c>
      <c r="B192" t="s">
        <v>579</v>
      </c>
      <c r="C192" t="s">
        <v>76</v>
      </c>
    </row>
    <row r="193" spans="1:3" x14ac:dyDescent="0.3">
      <c r="A193" t="s">
        <v>580</v>
      </c>
      <c r="B193" t="s">
        <v>581</v>
      </c>
    </row>
    <row r="194" spans="1:3" x14ac:dyDescent="0.3">
      <c r="A194" t="s">
        <v>583</v>
      </c>
      <c r="B194" t="s">
        <v>584</v>
      </c>
    </row>
    <row r="195" spans="1:3" x14ac:dyDescent="0.3">
      <c r="A195" t="s">
        <v>586</v>
      </c>
      <c r="B195" t="s">
        <v>587</v>
      </c>
    </row>
    <row r="196" spans="1:3" x14ac:dyDescent="0.3">
      <c r="A196" t="s">
        <v>589</v>
      </c>
      <c r="B196" t="s">
        <v>590</v>
      </c>
      <c r="C196" t="s">
        <v>594</v>
      </c>
    </row>
    <row r="197" spans="1:3" x14ac:dyDescent="0.3">
      <c r="A197" t="s">
        <v>595</v>
      </c>
      <c r="B197" t="s">
        <v>596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66FB-3383-4474-93C8-190D46A8E326}">
  <dimension ref="A1:K197"/>
  <sheetViews>
    <sheetView workbookViewId="0">
      <selection activeCell="H2" sqref="H2:I14"/>
    </sheetView>
  </sheetViews>
  <sheetFormatPr baseColWidth="10" defaultRowHeight="14.4" x14ac:dyDescent="0.3"/>
  <cols>
    <col min="1" max="1" width="9" bestFit="1" customWidth="1"/>
    <col min="2" max="2" width="29.6640625" customWidth="1"/>
    <col min="3" max="3" width="11.33203125" bestFit="1" customWidth="1"/>
    <col min="4" max="4" width="25.6640625" bestFit="1" customWidth="1"/>
    <col min="5" max="5" width="36" bestFit="1" customWidth="1"/>
    <col min="10" max="10" width="25.6640625" bestFit="1" customWidth="1"/>
    <col min="11" max="11" width="22.33203125" bestFit="1" customWidth="1"/>
  </cols>
  <sheetData>
    <row r="1" spans="1:11" x14ac:dyDescent="0.3">
      <c r="A1" s="1" t="s">
        <v>0</v>
      </c>
      <c r="B1" s="1" t="s">
        <v>1</v>
      </c>
      <c r="C1" s="1" t="s">
        <v>26</v>
      </c>
      <c r="D1" s="1" t="s">
        <v>27</v>
      </c>
      <c r="E1" s="1" t="s">
        <v>37</v>
      </c>
    </row>
    <row r="2" spans="1:11" x14ac:dyDescent="0.3">
      <c r="A2" t="s">
        <v>40</v>
      </c>
      <c r="B2" t="s">
        <v>41</v>
      </c>
      <c r="C2" t="s">
        <v>45</v>
      </c>
      <c r="D2" t="s">
        <v>45</v>
      </c>
      <c r="E2" t="s">
        <v>45</v>
      </c>
      <c r="I2" s="1" t="s">
        <v>26</v>
      </c>
      <c r="J2" s="1" t="s">
        <v>27</v>
      </c>
      <c r="K2" s="1" t="s">
        <v>37</v>
      </c>
    </row>
    <row r="3" spans="1:11" x14ac:dyDescent="0.3">
      <c r="A3" t="s">
        <v>46</v>
      </c>
      <c r="B3" t="s">
        <v>47</v>
      </c>
      <c r="E3" t="s">
        <v>53</v>
      </c>
      <c r="H3" t="s">
        <v>167</v>
      </c>
      <c r="I3" cm="1">
        <f t="array" ref="I3">SUMPRODUCT((LEN(C2:C197)-LEN(SUBSTITUTE(C2:C197,"Todo el año","")))/LEN("Todo el año"))+SUMPRODUCT((LEN(C2:C197)-LEN(SUBSTITUTE(C2:C197,"Ene","")))/LEN("Ene"))</f>
        <v>30</v>
      </c>
      <c r="J3" cm="1">
        <f t="array" ref="J3">SUMPRODUCT((LEN(D2:D197)-LEN(SUBSTITUTE(D2:D197,"Todo el año","")))/LEN("Todo el año"))+SUMPRODUCT((LEN(D2:D197)-LEN(SUBSTITUTE(D2:D197,"Ene","")))/LEN("Ene"))</f>
        <v>57</v>
      </c>
      <c r="K3" cm="1">
        <f t="array" ref="K3">SUMPRODUCT((LEN(E2:E197)-LEN(SUBSTITUTE(E2:E197,"Todo el año","")))/LEN("Todo el año"))+SUMPRODUCT((LEN(E2:E197)-LEN(SUBSTITUTE(E2:E197,"Ene","")))/LEN("Ene"))</f>
        <v>95</v>
      </c>
    </row>
    <row r="4" spans="1:11" x14ac:dyDescent="0.3">
      <c r="A4" t="s">
        <v>54</v>
      </c>
      <c r="B4" t="s">
        <v>55</v>
      </c>
      <c r="E4" t="s">
        <v>63</v>
      </c>
      <c r="H4" t="s">
        <v>201</v>
      </c>
      <c r="I4" cm="1">
        <f t="array" ref="I4">SUMPRODUCT((LEN(C2:C197)-LEN(SUBSTITUTE(C2:C197,"Todo el año","")))/LEN("Todo el año"))+SUMPRODUCT((LEN(C2:C197)-LEN(SUBSTITUTE(C2:C197,"Feb","")))/LEN("Feb"))</f>
        <v>30</v>
      </c>
      <c r="J4" cm="1">
        <f t="array" ref="J4">SUMPRODUCT((LEN(D2:D197)-LEN(SUBSTITUTE(D2:D197,"Todo el año","")))/LEN("Todo el año"))+SUMPRODUCT((LEN(D2:D197)-LEN(SUBSTITUTE(D2:D197,"Feb","")))/LEN("Feb"))</f>
        <v>58</v>
      </c>
      <c r="K4" cm="1">
        <f t="array" ref="K4">SUMPRODUCT((LEN(E2:E197)-LEN(SUBSTITUTE(E2:E197,"Todo el año","")))/LEN("Todo el año"))+SUMPRODUCT((LEN(E2:E197)-LEN(SUBSTITUTE(E2:E197,"Feb","")))/LEN("Feb"))</f>
        <v>95</v>
      </c>
    </row>
    <row r="5" spans="1:11" x14ac:dyDescent="0.3">
      <c r="A5" t="s">
        <v>64</v>
      </c>
      <c r="B5" t="s">
        <v>65</v>
      </c>
      <c r="H5" t="s">
        <v>178</v>
      </c>
      <c r="I5" cm="1">
        <f t="array" ref="I5">SUMPRODUCT((LEN(C2:C197)-LEN(SUBSTITUTE(C2:C197,"Todo el año","")))/LEN("Todo el año"))+SUMPRODUCT((LEN(C2:C197)-LEN(SUBSTITUTE(C2:C197,"Mar","")))/LEN("Mar"))</f>
        <v>31</v>
      </c>
      <c r="J5" cm="1">
        <f t="array" ref="J5">SUMPRODUCT((LEN(D2:D197)-LEN(SUBSTITUTE(D2:D197,"Todo el año","")))/LEN("Todo el año"))+SUMPRODUCT((LEN(D2:D197)-LEN(SUBSTITUTE(D2:D197,"Mar","")))/LEN("Mar"))</f>
        <v>61</v>
      </c>
      <c r="K5" cm="1">
        <f t="array" ref="K5">SUMPRODUCT((LEN(E2:E197)-LEN(SUBSTITUTE(E2:E197,"Todo el año","")))/LEN("Todo el año"))+SUMPRODUCT((LEN(E2:E197)-LEN(SUBSTITUTE(E2:E197,"Mar","")))/LEN("Mar"))</f>
        <v>96</v>
      </c>
    </row>
    <row r="6" spans="1:11" x14ac:dyDescent="0.3">
      <c r="A6" t="s">
        <v>69</v>
      </c>
      <c r="B6" t="s">
        <v>70</v>
      </c>
      <c r="D6" t="s">
        <v>45</v>
      </c>
      <c r="E6" t="s">
        <v>45</v>
      </c>
      <c r="H6" t="s">
        <v>61</v>
      </c>
      <c r="I6" cm="1">
        <f t="array" ref="I6">SUMPRODUCT((LEN(C2:C197)-LEN(SUBSTITUTE(C2:C197,"Todo el año","")))/LEN("Todo el año"))+SUMPRODUCT((LEN(C2:C197)-LEN(SUBSTITUTE(C2:C197,"Abr","")))/LEN("Abr"))</f>
        <v>31</v>
      </c>
      <c r="J6" cm="1">
        <f t="array" ref="J6">SUMPRODUCT((LEN(D2:D197)-LEN(SUBSTITUTE(D2:D197,"Todo el año","")))/LEN("Todo el año"))+SUMPRODUCT((LEN(D2:D197)-LEN(SUBSTITUTE(D2:D197,"Abr","")))/LEN("Abr"))</f>
        <v>61</v>
      </c>
      <c r="K6" cm="1">
        <f t="array" ref="K6">SUMPRODUCT((LEN(E2:E197)-LEN(SUBSTITUTE(E2:E197,"Todo el año","")))/LEN("Todo el año"))+SUMPRODUCT((LEN(E2:E197)-LEN(SUBSTITUTE(E2:E197,"Abr","")))/LEN("Abr"))</f>
        <v>96</v>
      </c>
    </row>
    <row r="7" spans="1:11" x14ac:dyDescent="0.3">
      <c r="A7" t="s">
        <v>74</v>
      </c>
      <c r="B7" t="s">
        <v>75</v>
      </c>
      <c r="H7" t="s">
        <v>598</v>
      </c>
      <c r="I7" cm="1">
        <f t="array" ref="I7">SUMPRODUCT((LEN(C2:C197)-LEN(SUBSTITUTE(C2:C197,"Todo el año","")))/LEN("Todo el año"))+SUMPRODUCT((LEN(C2:C197)-LEN(SUBSTITUTE(C2:C197,"May","")))/LEN("May"))</f>
        <v>30</v>
      </c>
      <c r="J7" cm="1">
        <f t="array" ref="J7">SUMPRODUCT((LEN(D2:D197)-LEN(SUBSTITUTE(D2:D197,"Todo el año","")))/LEN("Todo el año"))+SUMPRODUCT((LEN(D2:D197)-LEN(SUBSTITUTE(D2:D197,"May","")))/LEN("May"))</f>
        <v>58</v>
      </c>
      <c r="K7" cm="1">
        <f t="array" ref="K7">SUMPRODUCT((LEN(E2:E197)-LEN(SUBSTITUTE(E2:E197,"Todo el año","")))/LEN("Todo el año"))+SUMPRODUCT((LEN(E2:E197)-LEN(SUBSTITUTE(E2:E197,"May","")))/LEN("May"))</f>
        <v>97</v>
      </c>
    </row>
    <row r="8" spans="1:11" x14ac:dyDescent="0.3">
      <c r="A8" t="s">
        <v>78</v>
      </c>
      <c r="B8" t="s">
        <v>79</v>
      </c>
      <c r="H8" t="s">
        <v>159</v>
      </c>
      <c r="I8" cm="1">
        <f t="array" ref="I8">SUMPRODUCT((LEN(C2:C197)-LEN(SUBSTITUTE(C2:C197,"Todo el año","")))/LEN("Todo el año"))+SUMPRODUCT((LEN(C2:C197)-LEN(SUBSTITUTE(C2:C197,"Jun","")))/LEN("Jun"))</f>
        <v>30</v>
      </c>
      <c r="J8" cm="1">
        <f t="array" ref="J8">SUMPRODUCT((LEN(D2:D197)-LEN(SUBSTITUTE(D2:D197,"Todo el año","")))/LEN("Todo el año"))+SUMPRODUCT((LEN(D2:D197)-LEN(SUBSTITUTE(D2:D197,"Jun","")))/LEN("Jun"))</f>
        <v>57</v>
      </c>
      <c r="K8" cm="1">
        <f t="array" ref="K8">SUMPRODUCT((LEN(E2:E197)-LEN(SUBSTITUTE(E2:E197,"Todo el año","")))/LEN("Todo el año"))+SUMPRODUCT((LEN(E2:E197)-LEN(SUBSTITUTE(E2:E197,"Jun","")))/LEN("Jun"))</f>
        <v>99</v>
      </c>
    </row>
    <row r="9" spans="1:11" x14ac:dyDescent="0.3">
      <c r="A9" t="s">
        <v>82</v>
      </c>
      <c r="B9" t="s">
        <v>83</v>
      </c>
      <c r="C9" t="s">
        <v>45</v>
      </c>
      <c r="D9" t="s">
        <v>45</v>
      </c>
      <c r="E9" t="s">
        <v>45</v>
      </c>
      <c r="H9" t="s">
        <v>173</v>
      </c>
      <c r="I9" cm="1">
        <f t="array" ref="I9">SUMPRODUCT((LEN(C2:C197)-LEN(SUBSTITUTE(C2:C197,"Todo el año","")))/LEN("Todo el año"))+SUMPRODUCT((LEN(C2:C197)-LEN(SUBSTITUTE(C2:C197,"Jul","")))/LEN("Jul"))</f>
        <v>30</v>
      </c>
      <c r="J9" cm="1">
        <f t="array" ref="J9">SUMPRODUCT((LEN(D2:D197)-LEN(SUBSTITUTE(D2:D197,"Todo el año","")))/LEN("Todo el año"))+SUMPRODUCT((LEN(D2:D197)-LEN(SUBSTITUTE(D2:D197,"Jul","")))/LEN("Jul"))</f>
        <v>57</v>
      </c>
      <c r="K9" cm="1">
        <f t="array" ref="K9">SUMPRODUCT((LEN(E2:E197)-LEN(SUBSTITUTE(E2:E197,"Todo el año","")))/LEN("Todo el año"))+SUMPRODUCT((LEN(E2:E197)-LEN(SUBSTITUTE(E2:E197,"Jul","")))/LEN("Jul"))</f>
        <v>99</v>
      </c>
    </row>
    <row r="10" spans="1:11" x14ac:dyDescent="0.3">
      <c r="A10" t="s">
        <v>87</v>
      </c>
      <c r="B10" t="s">
        <v>88</v>
      </c>
      <c r="E10" t="s">
        <v>45</v>
      </c>
      <c r="H10" t="s">
        <v>73</v>
      </c>
      <c r="I10" cm="1">
        <f t="array" ref="I10">SUMPRODUCT((LEN(C2:C197)-LEN(SUBSTITUTE(C2:C197,"Todo el año","")))/LEN("Todo el año"))+SUMPRODUCT((LEN(C2:C197)-LEN(SUBSTITUTE(C2:C197,"Ago","")))/LEN("Ago"))</f>
        <v>30</v>
      </c>
      <c r="J10" cm="1">
        <f t="array" ref="J10">SUMPRODUCT((LEN(D2:D197)-LEN(SUBSTITUTE(D2:D197,"Todo el año","")))/LEN("Todo el año"))+SUMPRODUCT((LEN(D2:D197)-LEN(SUBSTITUTE(D2:D197,"Ago","")))/LEN("Ago"))</f>
        <v>57</v>
      </c>
      <c r="K10" cm="1">
        <f t="array" ref="K10">SUMPRODUCT((LEN(E2:E197)-LEN(SUBSTITUTE(E2:E197,"Todo el año","")))/LEN("Todo el año"))+SUMPRODUCT((LEN(E2:E197)-LEN(SUBSTITUTE(E2:E197,"Ago","")))/LEN("Ago"))</f>
        <v>96</v>
      </c>
    </row>
    <row r="11" spans="1:11" x14ac:dyDescent="0.3">
      <c r="A11" t="s">
        <v>93</v>
      </c>
      <c r="B11" t="s">
        <v>94</v>
      </c>
      <c r="D11" t="s">
        <v>45</v>
      </c>
      <c r="E11" t="s">
        <v>45</v>
      </c>
      <c r="H11" t="s">
        <v>71</v>
      </c>
      <c r="I11" cm="1">
        <f t="array" ref="I11">SUMPRODUCT((LEN(C2:C197)-LEN(SUBSTITUTE(C2:C197,"Todo el año","")))/LEN("Todo el año"))+SUMPRODUCT((LEN(C2:C197)-LEN(SUBSTITUTE(C2:C197,"Sept","")))/LEN("Sept"))</f>
        <v>30</v>
      </c>
      <c r="J11" cm="1">
        <f t="array" ref="J11">SUMPRODUCT((LEN(D2:D197)-LEN(SUBSTITUTE(D2:D197,"Todo el año","")))/LEN("Todo el año"))+SUMPRODUCT((LEN(D2:D197)-LEN(SUBSTITUTE(D2:D197,"Sept","")))/LEN("Sept"))</f>
        <v>57</v>
      </c>
      <c r="K11" cm="1">
        <f t="array" ref="K11">SUMPRODUCT((LEN(E2:E197)-LEN(SUBSTITUTE(E2:E197,"Todo el año","")))/LEN("Todo el año"))+SUMPRODUCT((LEN(E2:E197)-LEN(SUBSTITUTE(E2:E197,"Sept","")))/LEN("Sept"))</f>
        <v>96</v>
      </c>
    </row>
    <row r="12" spans="1:11" x14ac:dyDescent="0.3">
      <c r="A12" t="s">
        <v>98</v>
      </c>
      <c r="B12" t="s">
        <v>99</v>
      </c>
      <c r="E12" t="s">
        <v>45</v>
      </c>
      <c r="H12" t="s">
        <v>302</v>
      </c>
      <c r="I12" cm="1">
        <f t="array" ref="I12">SUMPRODUCT((LEN(C2:C197)-LEN(SUBSTITUTE(C2:C197,"Todo el año","")))/LEN("Todo el año"))+SUMPRODUCT((LEN(C2:C197)-LEN(SUBSTITUTE(C2:C197,"Oct","")))/LEN("Oct"))</f>
        <v>30</v>
      </c>
      <c r="J12" cm="1">
        <f t="array" ref="J12">SUMPRODUCT((LEN(D2:D197)-LEN(SUBSTITUTE(D2:D197,"Todo el año","")))/LEN("Todo el año"))+SUMPRODUCT((LEN(D2:D197)-LEN(SUBSTITUTE(D2:D197,"Oct","")))/LEN("Oct"))</f>
        <v>57</v>
      </c>
      <c r="K12" cm="1">
        <f t="array" ref="K12">SUMPRODUCT((LEN(E2:E197)-LEN(SUBSTITUTE(E2:E197,"Todo el año","")))/LEN("Todo el año"))+SUMPRODUCT((LEN(E2:E197)-LEN(SUBSTITUTE(E2:E197,"Oct","")))/LEN("Oct"))</f>
        <v>95</v>
      </c>
    </row>
    <row r="13" spans="1:11" x14ac:dyDescent="0.3">
      <c r="A13" t="s">
        <v>100</v>
      </c>
      <c r="B13" t="s">
        <v>101</v>
      </c>
      <c r="H13" t="s">
        <v>599</v>
      </c>
      <c r="I13" cm="1">
        <f t="array" ref="I13">SUMPRODUCT((LEN(C2:C197)-LEN(SUBSTITUTE(C2:C197,"Todo el año","")))/LEN("Todo el año"))+SUMPRODUCT((LEN(C2:C197)-LEN(SUBSTITUTE(C2:C197,"Nov","")))/LEN("Nov"))</f>
        <v>30</v>
      </c>
      <c r="J13" cm="1">
        <f t="array" ref="J13">SUMPRODUCT((LEN(D2:D197)-LEN(SUBSTITUTE(D2:D197,"Todo el año","")))/LEN("Todo el año"))+SUMPRODUCT((LEN(D2:D197)-LEN(SUBSTITUTE(D2:D197,"Nov","")))/LEN("Nov"))</f>
        <v>57</v>
      </c>
      <c r="K13" cm="1">
        <f t="array" ref="K13">SUMPRODUCT((LEN(E2:E197)-LEN(SUBSTITUTE(E2:E197,"Todo el año","")))/LEN("Todo el año"))+SUMPRODUCT((LEN(E2:E197)-LEN(SUBSTITUTE(E2:E197,"Nov","")))/LEN("Nov"))</f>
        <v>94</v>
      </c>
    </row>
    <row r="14" spans="1:11" x14ac:dyDescent="0.3">
      <c r="A14" t="s">
        <v>103</v>
      </c>
      <c r="B14" t="s">
        <v>104</v>
      </c>
      <c r="C14" t="s">
        <v>45</v>
      </c>
      <c r="D14" t="s">
        <v>45</v>
      </c>
      <c r="E14" t="s">
        <v>45</v>
      </c>
      <c r="H14" t="s">
        <v>314</v>
      </c>
      <c r="I14" cm="1">
        <f t="array" ref="I14">SUMPRODUCT((LEN(C2:C197)-LEN(SUBSTITUTE(C2:C197,"Todo el año","")))/LEN("Todo el año"))+SUMPRODUCT((LEN(C2:C197)-LEN(SUBSTITUTE(C2:C197,"Dic","")))/LEN("Dic"))</f>
        <v>30</v>
      </c>
      <c r="J14" cm="1">
        <f t="array" ref="J14">SUMPRODUCT((LEN(D2:D197)-LEN(SUBSTITUTE(D2:D197,"Todo el año","")))/LEN("Todo el año"))+SUMPRODUCT((LEN(D2:D197)-LEN(SUBSTITUTE(D2:D197,"Dic","")))/LEN("Dic"))</f>
        <v>57</v>
      </c>
      <c r="K14" cm="1">
        <f t="array" ref="K14">SUMPRODUCT((LEN(E2:E197)-LEN(SUBSTITUTE(E2:E197,"Todo el año","")))/LEN("Todo el año"))+SUMPRODUCT((LEN(E2:E197)-LEN(SUBSTITUTE(E2:E197,"Dic","")))/LEN("Dic"))</f>
        <v>94</v>
      </c>
    </row>
    <row r="15" spans="1:11" x14ac:dyDescent="0.3">
      <c r="A15" t="s">
        <v>108</v>
      </c>
      <c r="B15" t="s">
        <v>109</v>
      </c>
      <c r="C15" t="s">
        <v>45</v>
      </c>
      <c r="D15" t="s">
        <v>45</v>
      </c>
      <c r="E15" t="s">
        <v>45</v>
      </c>
    </row>
    <row r="16" spans="1:11" x14ac:dyDescent="0.3">
      <c r="A16" t="s">
        <v>113</v>
      </c>
      <c r="B16" t="s">
        <v>114</v>
      </c>
      <c r="C16" t="s">
        <v>45</v>
      </c>
      <c r="D16" t="s">
        <v>45</v>
      </c>
      <c r="E16" t="s">
        <v>45</v>
      </c>
    </row>
    <row r="17" spans="1:5" x14ac:dyDescent="0.3">
      <c r="A17" t="s">
        <v>118</v>
      </c>
      <c r="B17" t="s">
        <v>119</v>
      </c>
      <c r="E17" t="s">
        <v>45</v>
      </c>
    </row>
    <row r="18" spans="1:5" x14ac:dyDescent="0.3">
      <c r="A18" t="s">
        <v>124</v>
      </c>
      <c r="B18" t="s">
        <v>125</v>
      </c>
      <c r="C18" t="s">
        <v>45</v>
      </c>
      <c r="D18" t="s">
        <v>45</v>
      </c>
      <c r="E18" t="s">
        <v>45</v>
      </c>
    </row>
    <row r="19" spans="1:5" x14ac:dyDescent="0.3">
      <c r="A19" t="s">
        <v>128</v>
      </c>
      <c r="B19" t="s">
        <v>129</v>
      </c>
    </row>
    <row r="20" spans="1:5" x14ac:dyDescent="0.3">
      <c r="A20" t="s">
        <v>130</v>
      </c>
      <c r="B20" t="s">
        <v>131</v>
      </c>
    </row>
    <row r="21" spans="1:5" x14ac:dyDescent="0.3">
      <c r="A21" t="s">
        <v>132</v>
      </c>
      <c r="B21" t="s">
        <v>133</v>
      </c>
      <c r="E21" t="s">
        <v>45</v>
      </c>
    </row>
    <row r="22" spans="1:5" x14ac:dyDescent="0.3">
      <c r="A22" t="s">
        <v>135</v>
      </c>
      <c r="B22" t="s">
        <v>136</v>
      </c>
      <c r="E22" t="s">
        <v>45</v>
      </c>
    </row>
    <row r="23" spans="1:5" x14ac:dyDescent="0.3">
      <c r="A23" t="s">
        <v>137</v>
      </c>
      <c r="B23" t="s">
        <v>138</v>
      </c>
      <c r="C23" t="s">
        <v>45</v>
      </c>
      <c r="E23" t="s">
        <v>127</v>
      </c>
    </row>
    <row r="24" spans="1:5" x14ac:dyDescent="0.3">
      <c r="A24" t="s">
        <v>140</v>
      </c>
      <c r="B24" t="s">
        <v>141</v>
      </c>
      <c r="E24" t="s">
        <v>77</v>
      </c>
    </row>
    <row r="25" spans="1:5" x14ac:dyDescent="0.3">
      <c r="A25" t="s">
        <v>145</v>
      </c>
      <c r="B25" t="s">
        <v>146</v>
      </c>
      <c r="C25" t="s">
        <v>45</v>
      </c>
      <c r="D25" t="s">
        <v>45</v>
      </c>
      <c r="E25" t="s">
        <v>45</v>
      </c>
    </row>
    <row r="26" spans="1:5" x14ac:dyDescent="0.3">
      <c r="A26" t="s">
        <v>148</v>
      </c>
      <c r="B26" t="s">
        <v>149</v>
      </c>
      <c r="D26" t="s">
        <v>45</v>
      </c>
      <c r="E26" t="s">
        <v>45</v>
      </c>
    </row>
    <row r="27" spans="1:5" x14ac:dyDescent="0.3">
      <c r="A27" t="s">
        <v>153</v>
      </c>
      <c r="B27" t="s">
        <v>154</v>
      </c>
      <c r="D27" t="s">
        <v>45</v>
      </c>
      <c r="E27" t="s">
        <v>45</v>
      </c>
    </row>
    <row r="28" spans="1:5" x14ac:dyDescent="0.3">
      <c r="A28" t="s">
        <v>155</v>
      </c>
      <c r="B28" t="s">
        <v>156</v>
      </c>
      <c r="C28" t="s">
        <v>45</v>
      </c>
      <c r="D28" t="s">
        <v>45</v>
      </c>
      <c r="E28" t="s">
        <v>139</v>
      </c>
    </row>
    <row r="29" spans="1:5" x14ac:dyDescent="0.3">
      <c r="A29" t="s">
        <v>160</v>
      </c>
      <c r="B29" t="s">
        <v>161</v>
      </c>
      <c r="C29" t="s">
        <v>45</v>
      </c>
      <c r="D29" t="s">
        <v>45</v>
      </c>
      <c r="E29" t="s">
        <v>45</v>
      </c>
    </row>
    <row r="30" spans="1:5" x14ac:dyDescent="0.3">
      <c r="A30" t="s">
        <v>162</v>
      </c>
      <c r="B30" t="s">
        <v>163</v>
      </c>
      <c r="D30" t="s">
        <v>45</v>
      </c>
      <c r="E30" t="s">
        <v>45</v>
      </c>
    </row>
    <row r="31" spans="1:5" x14ac:dyDescent="0.3">
      <c r="A31" t="s">
        <v>164</v>
      </c>
      <c r="B31" t="s">
        <v>165</v>
      </c>
      <c r="E31" t="s">
        <v>45</v>
      </c>
    </row>
    <row r="32" spans="1:5" x14ac:dyDescent="0.3">
      <c r="A32" t="s">
        <v>168</v>
      </c>
      <c r="B32" t="s">
        <v>169</v>
      </c>
    </row>
    <row r="33" spans="1:5" x14ac:dyDescent="0.3">
      <c r="A33" t="s">
        <v>171</v>
      </c>
      <c r="B33" t="s">
        <v>172</v>
      </c>
      <c r="E33" t="s">
        <v>45</v>
      </c>
    </row>
    <row r="34" spans="1:5" x14ac:dyDescent="0.3">
      <c r="A34" t="s">
        <v>175</v>
      </c>
      <c r="B34" t="s">
        <v>176</v>
      </c>
      <c r="D34" t="s">
        <v>45</v>
      </c>
      <c r="E34" t="s">
        <v>45</v>
      </c>
    </row>
    <row r="35" spans="1:5" x14ac:dyDescent="0.3">
      <c r="A35" t="s">
        <v>180</v>
      </c>
      <c r="B35" t="s">
        <v>181</v>
      </c>
      <c r="D35" t="s">
        <v>45</v>
      </c>
    </row>
    <row r="36" spans="1:5" x14ac:dyDescent="0.3">
      <c r="A36" t="s">
        <v>183</v>
      </c>
      <c r="B36" t="s">
        <v>184</v>
      </c>
      <c r="E36" t="s">
        <v>45</v>
      </c>
    </row>
    <row r="37" spans="1:5" x14ac:dyDescent="0.3">
      <c r="A37" t="s">
        <v>185</v>
      </c>
      <c r="B37" t="s">
        <v>186</v>
      </c>
      <c r="D37" t="s">
        <v>45</v>
      </c>
      <c r="E37" t="s">
        <v>45</v>
      </c>
    </row>
    <row r="38" spans="1:5" x14ac:dyDescent="0.3">
      <c r="A38" t="s">
        <v>189</v>
      </c>
      <c r="B38" t="s">
        <v>190</v>
      </c>
      <c r="E38" t="s">
        <v>45</v>
      </c>
    </row>
    <row r="39" spans="1:5" x14ac:dyDescent="0.3">
      <c r="A39" t="s">
        <v>193</v>
      </c>
      <c r="B39" t="s">
        <v>194</v>
      </c>
    </row>
    <row r="40" spans="1:5" x14ac:dyDescent="0.3">
      <c r="A40" t="s">
        <v>196</v>
      </c>
      <c r="B40" t="s">
        <v>197</v>
      </c>
      <c r="C40" t="s">
        <v>45</v>
      </c>
      <c r="D40" t="s">
        <v>45</v>
      </c>
      <c r="E40" t="s">
        <v>45</v>
      </c>
    </row>
    <row r="41" spans="1:5" x14ac:dyDescent="0.3">
      <c r="A41" t="s">
        <v>199</v>
      </c>
      <c r="B41" t="s">
        <v>200</v>
      </c>
    </row>
    <row r="42" spans="1:5" x14ac:dyDescent="0.3">
      <c r="A42" t="s">
        <v>204</v>
      </c>
      <c r="B42" t="s">
        <v>205</v>
      </c>
      <c r="C42" t="s">
        <v>45</v>
      </c>
      <c r="D42" t="s">
        <v>45</v>
      </c>
      <c r="E42" t="s">
        <v>45</v>
      </c>
    </row>
    <row r="43" spans="1:5" x14ac:dyDescent="0.3">
      <c r="A43" t="s">
        <v>209</v>
      </c>
      <c r="B43" t="s">
        <v>210</v>
      </c>
      <c r="C43" t="s">
        <v>45</v>
      </c>
      <c r="D43" t="s">
        <v>45</v>
      </c>
      <c r="E43" t="s">
        <v>45</v>
      </c>
    </row>
    <row r="44" spans="1:5" x14ac:dyDescent="0.3">
      <c r="A44" t="s">
        <v>212</v>
      </c>
      <c r="B44" t="s">
        <v>213</v>
      </c>
      <c r="C44" t="s">
        <v>45</v>
      </c>
      <c r="D44" t="s">
        <v>45</v>
      </c>
      <c r="E44" t="s">
        <v>45</v>
      </c>
    </row>
    <row r="45" spans="1:5" x14ac:dyDescent="0.3">
      <c r="A45" t="s">
        <v>214</v>
      </c>
      <c r="B45" t="s">
        <v>215</v>
      </c>
      <c r="C45" t="s">
        <v>45</v>
      </c>
      <c r="D45" t="s">
        <v>45</v>
      </c>
      <c r="E45" t="s">
        <v>45</v>
      </c>
    </row>
    <row r="46" spans="1:5" x14ac:dyDescent="0.3">
      <c r="A46" t="s">
        <v>216</v>
      </c>
      <c r="B46" t="s">
        <v>217</v>
      </c>
      <c r="C46" t="s">
        <v>45</v>
      </c>
      <c r="E46" t="s">
        <v>45</v>
      </c>
    </row>
    <row r="47" spans="1:5" x14ac:dyDescent="0.3">
      <c r="A47" t="s">
        <v>220</v>
      </c>
      <c r="B47" t="s">
        <v>221</v>
      </c>
      <c r="C47" t="s">
        <v>45</v>
      </c>
      <c r="D47" t="s">
        <v>45</v>
      </c>
      <c r="E47" t="s">
        <v>45</v>
      </c>
    </row>
    <row r="48" spans="1:5" x14ac:dyDescent="0.3">
      <c r="A48" t="s">
        <v>222</v>
      </c>
      <c r="B48" t="s">
        <v>223</v>
      </c>
      <c r="D48" t="s">
        <v>45</v>
      </c>
      <c r="E48" t="s">
        <v>45</v>
      </c>
    </row>
    <row r="49" spans="1:5" x14ac:dyDescent="0.3">
      <c r="A49" t="s">
        <v>226</v>
      </c>
      <c r="B49" t="s">
        <v>227</v>
      </c>
      <c r="C49" t="s">
        <v>45</v>
      </c>
      <c r="D49" t="s">
        <v>45</v>
      </c>
      <c r="E49" t="s">
        <v>45</v>
      </c>
    </row>
    <row r="50" spans="1:5" x14ac:dyDescent="0.3">
      <c r="A50" t="s">
        <v>229</v>
      </c>
      <c r="B50" t="s">
        <v>230</v>
      </c>
      <c r="C50" t="s">
        <v>45</v>
      </c>
      <c r="E50" t="s">
        <v>45</v>
      </c>
    </row>
    <row r="51" spans="1:5" x14ac:dyDescent="0.3">
      <c r="A51" t="s">
        <v>232</v>
      </c>
      <c r="B51" t="s">
        <v>233</v>
      </c>
      <c r="D51" t="s">
        <v>45</v>
      </c>
    </row>
    <row r="52" spans="1:5" x14ac:dyDescent="0.3">
      <c r="A52" t="s">
        <v>236</v>
      </c>
      <c r="B52" t="s">
        <v>237</v>
      </c>
      <c r="C52" t="s">
        <v>45</v>
      </c>
      <c r="D52" t="s">
        <v>45</v>
      </c>
      <c r="E52" t="s">
        <v>45</v>
      </c>
    </row>
    <row r="53" spans="1:5" x14ac:dyDescent="0.3">
      <c r="A53" t="s">
        <v>239</v>
      </c>
      <c r="B53" t="s">
        <v>240</v>
      </c>
      <c r="E53" t="s">
        <v>45</v>
      </c>
    </row>
    <row r="54" spans="1:5" x14ac:dyDescent="0.3">
      <c r="A54" t="s">
        <v>245</v>
      </c>
      <c r="B54" t="s">
        <v>246</v>
      </c>
      <c r="C54" t="s">
        <v>45</v>
      </c>
      <c r="E54" t="s">
        <v>45</v>
      </c>
    </row>
    <row r="55" spans="1:5" x14ac:dyDescent="0.3">
      <c r="A55" t="s">
        <v>247</v>
      </c>
      <c r="B55" t="s">
        <v>248</v>
      </c>
      <c r="E55" t="s">
        <v>45</v>
      </c>
    </row>
    <row r="56" spans="1:5" x14ac:dyDescent="0.3">
      <c r="A56" t="s">
        <v>249</v>
      </c>
      <c r="B56" t="s">
        <v>250</v>
      </c>
    </row>
    <row r="57" spans="1:5" x14ac:dyDescent="0.3">
      <c r="A57" t="s">
        <v>251</v>
      </c>
      <c r="B57" t="s">
        <v>252</v>
      </c>
    </row>
    <row r="58" spans="1:5" x14ac:dyDescent="0.3">
      <c r="A58" t="s">
        <v>253</v>
      </c>
      <c r="B58" t="s">
        <v>254</v>
      </c>
      <c r="E58" t="s">
        <v>45</v>
      </c>
    </row>
    <row r="59" spans="1:5" x14ac:dyDescent="0.3">
      <c r="A59" t="s">
        <v>257</v>
      </c>
      <c r="B59" t="s">
        <v>258</v>
      </c>
    </row>
    <row r="60" spans="1:5" x14ac:dyDescent="0.3">
      <c r="A60" t="s">
        <v>259</v>
      </c>
      <c r="B60" t="s">
        <v>260</v>
      </c>
    </row>
    <row r="61" spans="1:5" x14ac:dyDescent="0.3">
      <c r="A61" t="s">
        <v>261</v>
      </c>
      <c r="B61" t="s">
        <v>262</v>
      </c>
    </row>
    <row r="62" spans="1:5" x14ac:dyDescent="0.3">
      <c r="A62" t="s">
        <v>264</v>
      </c>
      <c r="B62" t="s">
        <v>265</v>
      </c>
    </row>
    <row r="63" spans="1:5" x14ac:dyDescent="0.3">
      <c r="A63" t="s">
        <v>267</v>
      </c>
      <c r="B63" t="s">
        <v>268</v>
      </c>
    </row>
    <row r="64" spans="1:5" x14ac:dyDescent="0.3">
      <c r="A64" t="s">
        <v>269</v>
      </c>
      <c r="B64" t="s">
        <v>270</v>
      </c>
      <c r="E64" t="s">
        <v>45</v>
      </c>
    </row>
    <row r="65" spans="1:5" x14ac:dyDescent="0.3">
      <c r="A65" t="s">
        <v>272</v>
      </c>
      <c r="B65" t="s">
        <v>273</v>
      </c>
      <c r="D65" t="s">
        <v>45</v>
      </c>
      <c r="E65" t="s">
        <v>45</v>
      </c>
    </row>
    <row r="66" spans="1:5" x14ac:dyDescent="0.3">
      <c r="A66" t="s">
        <v>275</v>
      </c>
      <c r="B66" t="s">
        <v>276</v>
      </c>
    </row>
    <row r="67" spans="1:5" x14ac:dyDescent="0.3">
      <c r="A67" t="s">
        <v>277</v>
      </c>
      <c r="B67" t="s">
        <v>278</v>
      </c>
      <c r="E67" t="s">
        <v>58</v>
      </c>
    </row>
    <row r="68" spans="1:5" x14ac:dyDescent="0.3">
      <c r="A68" t="s">
        <v>279</v>
      </c>
      <c r="B68" t="s">
        <v>280</v>
      </c>
      <c r="C68" t="s">
        <v>45</v>
      </c>
    </row>
    <row r="69" spans="1:5" x14ac:dyDescent="0.3">
      <c r="A69" t="s">
        <v>283</v>
      </c>
      <c r="B69" t="s">
        <v>284</v>
      </c>
    </row>
    <row r="70" spans="1:5" x14ac:dyDescent="0.3">
      <c r="A70" t="s">
        <v>285</v>
      </c>
      <c r="B70" t="s">
        <v>286</v>
      </c>
    </row>
    <row r="71" spans="1:5" x14ac:dyDescent="0.3">
      <c r="A71" t="s">
        <v>287</v>
      </c>
      <c r="B71" t="s">
        <v>288</v>
      </c>
    </row>
    <row r="72" spans="1:5" x14ac:dyDescent="0.3">
      <c r="A72" t="s">
        <v>289</v>
      </c>
      <c r="B72" t="s">
        <v>290</v>
      </c>
    </row>
    <row r="73" spans="1:5" x14ac:dyDescent="0.3">
      <c r="A73" t="s">
        <v>291</v>
      </c>
      <c r="B73" t="s">
        <v>292</v>
      </c>
    </row>
    <row r="74" spans="1:5" x14ac:dyDescent="0.3">
      <c r="A74" t="s">
        <v>293</v>
      </c>
      <c r="B74" t="s">
        <v>294</v>
      </c>
    </row>
    <row r="75" spans="1:5" x14ac:dyDescent="0.3">
      <c r="A75" t="s">
        <v>296</v>
      </c>
      <c r="B75" t="s">
        <v>297</v>
      </c>
    </row>
    <row r="76" spans="1:5" x14ac:dyDescent="0.3">
      <c r="A76" t="s">
        <v>298</v>
      </c>
      <c r="B76" t="s">
        <v>299</v>
      </c>
    </row>
    <row r="77" spans="1:5" x14ac:dyDescent="0.3">
      <c r="A77" t="s">
        <v>300</v>
      </c>
      <c r="B77" t="s">
        <v>301</v>
      </c>
    </row>
    <row r="78" spans="1:5" x14ac:dyDescent="0.3">
      <c r="A78" t="s">
        <v>303</v>
      </c>
      <c r="B78" t="s">
        <v>304</v>
      </c>
      <c r="E78" t="s">
        <v>72</v>
      </c>
    </row>
    <row r="79" spans="1:5" x14ac:dyDescent="0.3">
      <c r="A79" t="s">
        <v>310</v>
      </c>
      <c r="B79" t="s">
        <v>311</v>
      </c>
      <c r="C79" t="s">
        <v>45</v>
      </c>
      <c r="D79" t="s">
        <v>45</v>
      </c>
      <c r="E79" t="s">
        <v>45</v>
      </c>
    </row>
    <row r="80" spans="1:5" x14ac:dyDescent="0.3">
      <c r="A80" t="s">
        <v>315</v>
      </c>
      <c r="B80" t="s">
        <v>316</v>
      </c>
      <c r="C80" t="s">
        <v>45</v>
      </c>
      <c r="D80" t="s">
        <v>45</v>
      </c>
      <c r="E80" t="s">
        <v>45</v>
      </c>
    </row>
    <row r="81" spans="1:5" x14ac:dyDescent="0.3">
      <c r="A81" t="s">
        <v>317</v>
      </c>
      <c r="B81" t="s">
        <v>318</v>
      </c>
      <c r="D81" t="s">
        <v>45</v>
      </c>
      <c r="E81" t="s">
        <v>45</v>
      </c>
    </row>
    <row r="82" spans="1:5" x14ac:dyDescent="0.3">
      <c r="A82" t="s">
        <v>319</v>
      </c>
      <c r="B82" t="s">
        <v>320</v>
      </c>
      <c r="D82" t="s">
        <v>67</v>
      </c>
    </row>
    <row r="83" spans="1:5" x14ac:dyDescent="0.3">
      <c r="A83" t="s">
        <v>322</v>
      </c>
      <c r="B83" t="s">
        <v>323</v>
      </c>
      <c r="C83" t="s">
        <v>45</v>
      </c>
      <c r="D83" t="s">
        <v>45</v>
      </c>
      <c r="E83" t="s">
        <v>45</v>
      </c>
    </row>
    <row r="84" spans="1:5" x14ac:dyDescent="0.3">
      <c r="A84" t="s">
        <v>325</v>
      </c>
      <c r="B84" t="s">
        <v>326</v>
      </c>
      <c r="E84" t="s">
        <v>211</v>
      </c>
    </row>
    <row r="85" spans="1:5" x14ac:dyDescent="0.3">
      <c r="A85" t="s">
        <v>327</v>
      </c>
      <c r="B85" t="s">
        <v>328</v>
      </c>
      <c r="C85" t="s">
        <v>45</v>
      </c>
      <c r="E85" t="s">
        <v>45</v>
      </c>
    </row>
    <row r="86" spans="1:5" x14ac:dyDescent="0.3">
      <c r="A86" t="s">
        <v>329</v>
      </c>
      <c r="B86" t="s">
        <v>330</v>
      </c>
      <c r="D86" t="s">
        <v>45</v>
      </c>
      <c r="E86" t="s">
        <v>45</v>
      </c>
    </row>
    <row r="87" spans="1:5" x14ac:dyDescent="0.3">
      <c r="A87" t="s">
        <v>331</v>
      </c>
      <c r="B87" t="s">
        <v>332</v>
      </c>
      <c r="E87" t="s">
        <v>45</v>
      </c>
    </row>
    <row r="88" spans="1:5" x14ac:dyDescent="0.3">
      <c r="A88" t="s">
        <v>334</v>
      </c>
      <c r="B88" t="s">
        <v>335</v>
      </c>
      <c r="E88" t="s">
        <v>45</v>
      </c>
    </row>
    <row r="89" spans="1:5" x14ac:dyDescent="0.3">
      <c r="A89" t="s">
        <v>336</v>
      </c>
      <c r="B89" t="s">
        <v>337</v>
      </c>
      <c r="E89" t="s">
        <v>45</v>
      </c>
    </row>
    <row r="90" spans="1:5" x14ac:dyDescent="0.3">
      <c r="A90" t="s">
        <v>340</v>
      </c>
      <c r="B90" t="s">
        <v>341</v>
      </c>
      <c r="D90" t="s">
        <v>45</v>
      </c>
      <c r="E90" t="s">
        <v>45</v>
      </c>
    </row>
    <row r="91" spans="1:5" x14ac:dyDescent="0.3">
      <c r="A91" t="s">
        <v>342</v>
      </c>
      <c r="B91" t="s">
        <v>343</v>
      </c>
    </row>
    <row r="92" spans="1:5" x14ac:dyDescent="0.3">
      <c r="A92" t="s">
        <v>345</v>
      </c>
      <c r="B92" t="s">
        <v>346</v>
      </c>
      <c r="C92" t="s">
        <v>45</v>
      </c>
    </row>
    <row r="93" spans="1:5" x14ac:dyDescent="0.3">
      <c r="A93" t="s">
        <v>347</v>
      </c>
      <c r="B93" t="s">
        <v>348</v>
      </c>
    </row>
    <row r="94" spans="1:5" x14ac:dyDescent="0.3">
      <c r="A94" t="s">
        <v>349</v>
      </c>
      <c r="B94" t="s">
        <v>350</v>
      </c>
      <c r="D94" t="s">
        <v>45</v>
      </c>
      <c r="E94" t="s">
        <v>45</v>
      </c>
    </row>
    <row r="95" spans="1:5" x14ac:dyDescent="0.3">
      <c r="A95" t="s">
        <v>351</v>
      </c>
      <c r="B95" t="s">
        <v>352</v>
      </c>
    </row>
    <row r="96" spans="1:5" x14ac:dyDescent="0.3">
      <c r="A96" t="s">
        <v>353</v>
      </c>
      <c r="B96" t="s">
        <v>354</v>
      </c>
      <c r="C96" t="s">
        <v>67</v>
      </c>
      <c r="D96" t="s">
        <v>67</v>
      </c>
    </row>
    <row r="97" spans="1:5" x14ac:dyDescent="0.3">
      <c r="A97" t="s">
        <v>355</v>
      </c>
      <c r="B97" t="s">
        <v>356</v>
      </c>
      <c r="E97" t="s">
        <v>45</v>
      </c>
    </row>
    <row r="98" spans="1:5" x14ac:dyDescent="0.3">
      <c r="A98" t="s">
        <v>358</v>
      </c>
      <c r="B98" t="s">
        <v>359</v>
      </c>
    </row>
    <row r="99" spans="1:5" x14ac:dyDescent="0.3">
      <c r="A99" t="s">
        <v>360</v>
      </c>
      <c r="B99" t="s">
        <v>361</v>
      </c>
    </row>
    <row r="100" spans="1:5" x14ac:dyDescent="0.3">
      <c r="A100" t="s">
        <v>363</v>
      </c>
      <c r="B100" t="s">
        <v>364</v>
      </c>
    </row>
    <row r="101" spans="1:5" x14ac:dyDescent="0.3">
      <c r="A101" t="s">
        <v>365</v>
      </c>
      <c r="B101" t="s">
        <v>366</v>
      </c>
      <c r="D101" t="s">
        <v>45</v>
      </c>
      <c r="E101" t="s">
        <v>45</v>
      </c>
    </row>
    <row r="102" spans="1:5" x14ac:dyDescent="0.3">
      <c r="A102" t="s">
        <v>367</v>
      </c>
      <c r="B102" t="s">
        <v>368</v>
      </c>
      <c r="E102" t="s">
        <v>45</v>
      </c>
    </row>
    <row r="103" spans="1:5" x14ac:dyDescent="0.3">
      <c r="A103" t="s">
        <v>369</v>
      </c>
      <c r="B103" t="s">
        <v>370</v>
      </c>
    </row>
    <row r="104" spans="1:5" x14ac:dyDescent="0.3">
      <c r="A104" t="s">
        <v>371</v>
      </c>
      <c r="B104" t="s">
        <v>372</v>
      </c>
      <c r="E104" t="s">
        <v>45</v>
      </c>
    </row>
    <row r="105" spans="1:5" x14ac:dyDescent="0.3">
      <c r="A105" t="s">
        <v>373</v>
      </c>
      <c r="B105" t="s">
        <v>374</v>
      </c>
      <c r="E105" t="s">
        <v>45</v>
      </c>
    </row>
    <row r="106" spans="1:5" x14ac:dyDescent="0.3">
      <c r="A106" t="s">
        <v>375</v>
      </c>
      <c r="B106" t="s">
        <v>376</v>
      </c>
      <c r="E106" t="s">
        <v>45</v>
      </c>
    </row>
    <row r="107" spans="1:5" x14ac:dyDescent="0.3">
      <c r="A107" t="s">
        <v>379</v>
      </c>
      <c r="B107" t="s">
        <v>380</v>
      </c>
      <c r="E107" t="s">
        <v>45</v>
      </c>
    </row>
    <row r="108" spans="1:5" x14ac:dyDescent="0.3">
      <c r="A108" t="s">
        <v>384</v>
      </c>
      <c r="B108" t="s">
        <v>385</v>
      </c>
      <c r="D108" t="s">
        <v>45</v>
      </c>
    </row>
    <row r="109" spans="1:5" x14ac:dyDescent="0.3">
      <c r="A109" t="s">
        <v>386</v>
      </c>
      <c r="B109" t="s">
        <v>387</v>
      </c>
      <c r="E109" t="s">
        <v>45</v>
      </c>
    </row>
    <row r="110" spans="1:5" x14ac:dyDescent="0.3">
      <c r="A110" t="s">
        <v>389</v>
      </c>
      <c r="B110" t="s">
        <v>390</v>
      </c>
      <c r="E110" t="s">
        <v>45</v>
      </c>
    </row>
    <row r="111" spans="1:5" x14ac:dyDescent="0.3">
      <c r="A111" t="s">
        <v>392</v>
      </c>
      <c r="B111" t="s">
        <v>393</v>
      </c>
    </row>
    <row r="112" spans="1:5" x14ac:dyDescent="0.3">
      <c r="A112" t="s">
        <v>394</v>
      </c>
      <c r="B112" t="s">
        <v>395</v>
      </c>
      <c r="D112" t="s">
        <v>45</v>
      </c>
      <c r="E112" t="s">
        <v>45</v>
      </c>
    </row>
    <row r="113" spans="1:5" x14ac:dyDescent="0.3">
      <c r="A113" t="s">
        <v>396</v>
      </c>
      <c r="B113" t="s">
        <v>397</v>
      </c>
    </row>
    <row r="114" spans="1:5" x14ac:dyDescent="0.3">
      <c r="A114" t="s">
        <v>398</v>
      </c>
      <c r="B114" t="s">
        <v>399</v>
      </c>
    </row>
    <row r="115" spans="1:5" x14ac:dyDescent="0.3">
      <c r="A115" t="s">
        <v>400</v>
      </c>
      <c r="B115" t="s">
        <v>401</v>
      </c>
      <c r="D115" t="s">
        <v>45</v>
      </c>
    </row>
    <row r="116" spans="1:5" x14ac:dyDescent="0.3">
      <c r="A116" t="s">
        <v>402</v>
      </c>
      <c r="B116" t="s">
        <v>403</v>
      </c>
      <c r="E116" t="s">
        <v>45</v>
      </c>
    </row>
    <row r="117" spans="1:5" x14ac:dyDescent="0.3">
      <c r="A117" t="s">
        <v>404</v>
      </c>
      <c r="B117" t="s">
        <v>405</v>
      </c>
      <c r="C117" t="s">
        <v>45</v>
      </c>
      <c r="D117" t="s">
        <v>45</v>
      </c>
      <c r="E117" t="s">
        <v>45</v>
      </c>
    </row>
    <row r="118" spans="1:5" x14ac:dyDescent="0.3">
      <c r="A118" t="s">
        <v>408</v>
      </c>
      <c r="B118" t="s">
        <v>409</v>
      </c>
      <c r="E118" t="s">
        <v>45</v>
      </c>
    </row>
    <row r="119" spans="1:5" x14ac:dyDescent="0.3">
      <c r="A119" t="s">
        <v>411</v>
      </c>
      <c r="B119" t="s">
        <v>412</v>
      </c>
      <c r="E119" t="s">
        <v>45</v>
      </c>
    </row>
    <row r="120" spans="1:5" x14ac:dyDescent="0.3">
      <c r="A120" t="s">
        <v>414</v>
      </c>
      <c r="B120" t="s">
        <v>415</v>
      </c>
      <c r="E120" t="s">
        <v>45</v>
      </c>
    </row>
    <row r="121" spans="1:5" x14ac:dyDescent="0.3">
      <c r="A121" t="s">
        <v>417</v>
      </c>
      <c r="B121" t="s">
        <v>418</v>
      </c>
    </row>
    <row r="122" spans="1:5" x14ac:dyDescent="0.3">
      <c r="A122" t="s">
        <v>419</v>
      </c>
      <c r="B122" t="s">
        <v>420</v>
      </c>
      <c r="E122" t="s">
        <v>45</v>
      </c>
    </row>
    <row r="123" spans="1:5" x14ac:dyDescent="0.3">
      <c r="A123" t="s">
        <v>421</v>
      </c>
      <c r="B123" t="s">
        <v>422</v>
      </c>
    </row>
    <row r="124" spans="1:5" x14ac:dyDescent="0.3">
      <c r="A124" t="s">
        <v>424</v>
      </c>
      <c r="B124" t="s">
        <v>425</v>
      </c>
    </row>
    <row r="125" spans="1:5" x14ac:dyDescent="0.3">
      <c r="A125" t="s">
        <v>426</v>
      </c>
      <c r="B125" t="s">
        <v>427</v>
      </c>
      <c r="E125" t="s">
        <v>45</v>
      </c>
    </row>
    <row r="126" spans="1:5" x14ac:dyDescent="0.3">
      <c r="A126" t="s">
        <v>429</v>
      </c>
      <c r="B126" t="s">
        <v>430</v>
      </c>
      <c r="E126" t="s">
        <v>45</v>
      </c>
    </row>
    <row r="127" spans="1:5" x14ac:dyDescent="0.3">
      <c r="A127" t="s">
        <v>431</v>
      </c>
      <c r="B127" t="s">
        <v>432</v>
      </c>
      <c r="C127" t="s">
        <v>45</v>
      </c>
      <c r="D127" t="s">
        <v>45</v>
      </c>
    </row>
    <row r="128" spans="1:5" x14ac:dyDescent="0.3">
      <c r="A128" t="s">
        <v>433</v>
      </c>
      <c r="B128" t="s">
        <v>434</v>
      </c>
    </row>
    <row r="129" spans="1:5" x14ac:dyDescent="0.3">
      <c r="A129" t="s">
        <v>436</v>
      </c>
      <c r="B129" t="s">
        <v>437</v>
      </c>
      <c r="E129" t="s">
        <v>150</v>
      </c>
    </row>
    <row r="130" spans="1:5" x14ac:dyDescent="0.3">
      <c r="A130" t="s">
        <v>438</v>
      </c>
      <c r="B130" t="s">
        <v>439</v>
      </c>
      <c r="D130" t="s">
        <v>45</v>
      </c>
      <c r="E130" t="s">
        <v>45</v>
      </c>
    </row>
    <row r="131" spans="1:5" x14ac:dyDescent="0.3">
      <c r="A131" t="s">
        <v>442</v>
      </c>
      <c r="B131" t="s">
        <v>443</v>
      </c>
      <c r="D131" t="s">
        <v>45</v>
      </c>
    </row>
    <row r="132" spans="1:5" x14ac:dyDescent="0.3">
      <c r="A132" t="s">
        <v>445</v>
      </c>
      <c r="B132" t="s">
        <v>446</v>
      </c>
      <c r="D132" t="s">
        <v>45</v>
      </c>
      <c r="E132" t="s">
        <v>45</v>
      </c>
    </row>
    <row r="133" spans="1:5" x14ac:dyDescent="0.3">
      <c r="A133" t="s">
        <v>447</v>
      </c>
      <c r="B133" t="s">
        <v>448</v>
      </c>
    </row>
    <row r="134" spans="1:5" x14ac:dyDescent="0.3">
      <c r="A134" t="s">
        <v>449</v>
      </c>
      <c r="B134" t="s">
        <v>450</v>
      </c>
      <c r="D134" t="s">
        <v>45</v>
      </c>
      <c r="E134" t="s">
        <v>45</v>
      </c>
    </row>
    <row r="135" spans="1:5" x14ac:dyDescent="0.3">
      <c r="A135" t="s">
        <v>451</v>
      </c>
      <c r="B135" t="s">
        <v>452</v>
      </c>
      <c r="D135" t="s">
        <v>45</v>
      </c>
      <c r="E135" t="s">
        <v>45</v>
      </c>
    </row>
    <row r="136" spans="1:5" x14ac:dyDescent="0.3">
      <c r="A136" t="s">
        <v>454</v>
      </c>
      <c r="B136" t="s">
        <v>455</v>
      </c>
      <c r="E136" t="s">
        <v>45</v>
      </c>
    </row>
    <row r="137" spans="1:5" x14ac:dyDescent="0.3">
      <c r="A137" t="s">
        <v>456</v>
      </c>
      <c r="B137" t="s">
        <v>457</v>
      </c>
    </row>
    <row r="138" spans="1:5" x14ac:dyDescent="0.3">
      <c r="A138" t="s">
        <v>458</v>
      </c>
      <c r="B138" t="s">
        <v>459</v>
      </c>
    </row>
    <row r="139" spans="1:5" x14ac:dyDescent="0.3">
      <c r="A139" t="s">
        <v>460</v>
      </c>
      <c r="B139" t="s">
        <v>461</v>
      </c>
      <c r="D139" t="s">
        <v>45</v>
      </c>
    </row>
    <row r="140" spans="1:5" x14ac:dyDescent="0.3">
      <c r="A140" t="s">
        <v>462</v>
      </c>
      <c r="B140" t="s">
        <v>463</v>
      </c>
    </row>
    <row r="141" spans="1:5" x14ac:dyDescent="0.3">
      <c r="A141" t="s">
        <v>464</v>
      </c>
      <c r="B141" t="s">
        <v>465</v>
      </c>
    </row>
    <row r="142" spans="1:5" x14ac:dyDescent="0.3">
      <c r="A142" t="s">
        <v>466</v>
      </c>
      <c r="B142" t="s">
        <v>467</v>
      </c>
    </row>
    <row r="143" spans="1:5" x14ac:dyDescent="0.3">
      <c r="A143" t="s">
        <v>468</v>
      </c>
      <c r="B143" t="s">
        <v>469</v>
      </c>
      <c r="E143" t="s">
        <v>45</v>
      </c>
    </row>
    <row r="144" spans="1:5" x14ac:dyDescent="0.3">
      <c r="A144" t="s">
        <v>470</v>
      </c>
      <c r="B144" t="s">
        <v>471</v>
      </c>
      <c r="E144" t="s">
        <v>45</v>
      </c>
    </row>
    <row r="145" spans="1:5" x14ac:dyDescent="0.3">
      <c r="A145" t="s">
        <v>472</v>
      </c>
      <c r="B145" t="s">
        <v>473</v>
      </c>
      <c r="D145" t="s">
        <v>45</v>
      </c>
      <c r="E145" t="s">
        <v>45</v>
      </c>
    </row>
    <row r="146" spans="1:5" x14ac:dyDescent="0.3">
      <c r="A146" t="s">
        <v>474</v>
      </c>
      <c r="B146" t="s">
        <v>475</v>
      </c>
      <c r="E146" t="s">
        <v>45</v>
      </c>
    </row>
    <row r="147" spans="1:5" x14ac:dyDescent="0.3">
      <c r="A147" t="s">
        <v>476</v>
      </c>
      <c r="B147" t="s">
        <v>477</v>
      </c>
    </row>
    <row r="148" spans="1:5" x14ac:dyDescent="0.3">
      <c r="A148" t="s">
        <v>478</v>
      </c>
      <c r="B148" t="s">
        <v>479</v>
      </c>
      <c r="D148" t="s">
        <v>362</v>
      </c>
    </row>
    <row r="149" spans="1:5" x14ac:dyDescent="0.3">
      <c r="A149" t="s">
        <v>480</v>
      </c>
      <c r="B149" t="s">
        <v>481</v>
      </c>
      <c r="D149" t="s">
        <v>123</v>
      </c>
    </row>
    <row r="150" spans="1:5" x14ac:dyDescent="0.3">
      <c r="A150" t="s">
        <v>482</v>
      </c>
      <c r="B150" t="s">
        <v>483</v>
      </c>
      <c r="E150" t="s">
        <v>45</v>
      </c>
    </row>
    <row r="151" spans="1:5" x14ac:dyDescent="0.3">
      <c r="A151" t="s">
        <v>484</v>
      </c>
      <c r="B151" t="s">
        <v>485</v>
      </c>
      <c r="E151" t="s">
        <v>45</v>
      </c>
    </row>
    <row r="152" spans="1:5" x14ac:dyDescent="0.3">
      <c r="A152" t="s">
        <v>486</v>
      </c>
      <c r="B152" t="s">
        <v>487</v>
      </c>
      <c r="E152" t="s">
        <v>45</v>
      </c>
    </row>
    <row r="153" spans="1:5" x14ac:dyDescent="0.3">
      <c r="A153" t="s">
        <v>488</v>
      </c>
      <c r="B153" t="s">
        <v>489</v>
      </c>
      <c r="E153" t="s">
        <v>45</v>
      </c>
    </row>
    <row r="154" spans="1:5" x14ac:dyDescent="0.3">
      <c r="A154" t="s">
        <v>490</v>
      </c>
      <c r="B154" t="s">
        <v>491</v>
      </c>
      <c r="E154" t="s">
        <v>45</v>
      </c>
    </row>
    <row r="155" spans="1:5" x14ac:dyDescent="0.3">
      <c r="A155" t="s">
        <v>494</v>
      </c>
      <c r="B155" t="s">
        <v>495</v>
      </c>
    </row>
    <row r="156" spans="1:5" x14ac:dyDescent="0.3">
      <c r="A156" t="s">
        <v>496</v>
      </c>
      <c r="B156" t="s">
        <v>497</v>
      </c>
      <c r="E156" t="s">
        <v>45</v>
      </c>
    </row>
    <row r="157" spans="1:5" x14ac:dyDescent="0.3">
      <c r="A157" t="s">
        <v>498</v>
      </c>
      <c r="B157" t="s">
        <v>499</v>
      </c>
    </row>
    <row r="158" spans="1:5" x14ac:dyDescent="0.3">
      <c r="A158" t="s">
        <v>502</v>
      </c>
      <c r="B158" t="s">
        <v>503</v>
      </c>
    </row>
    <row r="159" spans="1:5" x14ac:dyDescent="0.3">
      <c r="A159" t="s">
        <v>504</v>
      </c>
      <c r="B159" t="s">
        <v>505</v>
      </c>
    </row>
    <row r="160" spans="1:5" x14ac:dyDescent="0.3">
      <c r="A160" t="s">
        <v>507</v>
      </c>
      <c r="B160" t="s">
        <v>508</v>
      </c>
    </row>
    <row r="161" spans="1:5" x14ac:dyDescent="0.3">
      <c r="A161" t="s">
        <v>510</v>
      </c>
      <c r="B161" t="s">
        <v>511</v>
      </c>
      <c r="D161" t="s">
        <v>45</v>
      </c>
      <c r="E161" t="s">
        <v>45</v>
      </c>
    </row>
    <row r="162" spans="1:5" x14ac:dyDescent="0.3">
      <c r="A162" t="s">
        <v>512</v>
      </c>
      <c r="B162" t="s">
        <v>513</v>
      </c>
    </row>
    <row r="163" spans="1:5" x14ac:dyDescent="0.3">
      <c r="A163" t="s">
        <v>515</v>
      </c>
      <c r="B163" t="s">
        <v>516</v>
      </c>
    </row>
    <row r="164" spans="1:5" x14ac:dyDescent="0.3">
      <c r="A164" t="s">
        <v>517</v>
      </c>
      <c r="B164" t="s">
        <v>518</v>
      </c>
      <c r="E164" t="s">
        <v>45</v>
      </c>
    </row>
    <row r="165" spans="1:5" x14ac:dyDescent="0.3">
      <c r="A165" t="s">
        <v>520</v>
      </c>
      <c r="B165" t="s">
        <v>521</v>
      </c>
      <c r="D165" t="s">
        <v>45</v>
      </c>
    </row>
    <row r="166" spans="1:5" x14ac:dyDescent="0.3">
      <c r="A166" t="s">
        <v>523</v>
      </c>
      <c r="B166" t="s">
        <v>524</v>
      </c>
      <c r="D166" t="s">
        <v>45</v>
      </c>
    </row>
    <row r="167" spans="1:5" x14ac:dyDescent="0.3">
      <c r="A167" t="s">
        <v>526</v>
      </c>
      <c r="B167" t="s">
        <v>527</v>
      </c>
    </row>
    <row r="168" spans="1:5" x14ac:dyDescent="0.3">
      <c r="A168" t="s">
        <v>528</v>
      </c>
      <c r="B168" t="s">
        <v>529</v>
      </c>
      <c r="D168" t="s">
        <v>45</v>
      </c>
      <c r="E168" t="s">
        <v>45</v>
      </c>
    </row>
    <row r="169" spans="1:5" x14ac:dyDescent="0.3">
      <c r="A169" t="s">
        <v>531</v>
      </c>
      <c r="B169" t="s">
        <v>532</v>
      </c>
    </row>
    <row r="170" spans="1:5" x14ac:dyDescent="0.3">
      <c r="A170" t="s">
        <v>533</v>
      </c>
      <c r="B170" t="s">
        <v>534</v>
      </c>
      <c r="E170" t="s">
        <v>45</v>
      </c>
    </row>
    <row r="171" spans="1:5" x14ac:dyDescent="0.3">
      <c r="A171" t="s">
        <v>535</v>
      </c>
      <c r="B171" t="s">
        <v>536</v>
      </c>
    </row>
    <row r="172" spans="1:5" x14ac:dyDescent="0.3">
      <c r="A172" t="s">
        <v>537</v>
      </c>
      <c r="B172" t="s">
        <v>538</v>
      </c>
    </row>
    <row r="173" spans="1:5" x14ac:dyDescent="0.3">
      <c r="A173" t="s">
        <v>540</v>
      </c>
      <c r="B173" t="s">
        <v>541</v>
      </c>
    </row>
    <row r="174" spans="1:5" x14ac:dyDescent="0.3">
      <c r="A174" t="s">
        <v>542</v>
      </c>
      <c r="B174" t="s">
        <v>543</v>
      </c>
    </row>
    <row r="175" spans="1:5" x14ac:dyDescent="0.3">
      <c r="A175" t="s">
        <v>544</v>
      </c>
      <c r="B175" t="s">
        <v>545</v>
      </c>
    </row>
    <row r="176" spans="1:5" x14ac:dyDescent="0.3">
      <c r="A176" t="s">
        <v>546</v>
      </c>
      <c r="B176" t="s">
        <v>547</v>
      </c>
    </row>
    <row r="177" spans="1:5" x14ac:dyDescent="0.3">
      <c r="A177" t="s">
        <v>548</v>
      </c>
      <c r="B177" t="s">
        <v>549</v>
      </c>
    </row>
    <row r="178" spans="1:5" x14ac:dyDescent="0.3">
      <c r="A178" t="s">
        <v>550</v>
      </c>
      <c r="B178" t="s">
        <v>551</v>
      </c>
      <c r="D178" t="s">
        <v>45</v>
      </c>
      <c r="E178" t="s">
        <v>45</v>
      </c>
    </row>
    <row r="179" spans="1:5" x14ac:dyDescent="0.3">
      <c r="A179" t="s">
        <v>552</v>
      </c>
      <c r="B179" t="s">
        <v>553</v>
      </c>
    </row>
    <row r="180" spans="1:5" x14ac:dyDescent="0.3">
      <c r="A180" t="s">
        <v>554</v>
      </c>
      <c r="B180" t="s">
        <v>555</v>
      </c>
    </row>
    <row r="181" spans="1:5" x14ac:dyDescent="0.3">
      <c r="A181" t="s">
        <v>556</v>
      </c>
      <c r="B181" t="s">
        <v>557</v>
      </c>
    </row>
    <row r="182" spans="1:5" x14ac:dyDescent="0.3">
      <c r="A182" t="s">
        <v>558</v>
      </c>
      <c r="B182" t="s">
        <v>559</v>
      </c>
    </row>
    <row r="183" spans="1:5" x14ac:dyDescent="0.3">
      <c r="A183" t="s">
        <v>560</v>
      </c>
      <c r="B183" t="s">
        <v>561</v>
      </c>
    </row>
    <row r="184" spans="1:5" x14ac:dyDescent="0.3">
      <c r="A184" t="s">
        <v>562</v>
      </c>
      <c r="B184" t="s">
        <v>563</v>
      </c>
      <c r="D184" t="s">
        <v>45</v>
      </c>
      <c r="E184" t="s">
        <v>45</v>
      </c>
    </row>
    <row r="185" spans="1:5" x14ac:dyDescent="0.3">
      <c r="A185" t="s">
        <v>564</v>
      </c>
      <c r="B185" t="s">
        <v>565</v>
      </c>
    </row>
    <row r="186" spans="1:5" x14ac:dyDescent="0.3">
      <c r="A186" t="s">
        <v>566</v>
      </c>
      <c r="B186" t="s">
        <v>567</v>
      </c>
    </row>
    <row r="187" spans="1:5" x14ac:dyDescent="0.3">
      <c r="A187" t="s">
        <v>568</v>
      </c>
      <c r="B187" t="s">
        <v>569</v>
      </c>
      <c r="D187" t="s">
        <v>45</v>
      </c>
    </row>
    <row r="188" spans="1:5" x14ac:dyDescent="0.3">
      <c r="A188" t="s">
        <v>570</v>
      </c>
      <c r="B188" t="s">
        <v>571</v>
      </c>
    </row>
    <row r="189" spans="1:5" x14ac:dyDescent="0.3">
      <c r="A189" t="s">
        <v>572</v>
      </c>
      <c r="B189" t="s">
        <v>573</v>
      </c>
    </row>
    <row r="190" spans="1:5" x14ac:dyDescent="0.3">
      <c r="A190" t="s">
        <v>574</v>
      </c>
      <c r="B190" t="s">
        <v>575</v>
      </c>
    </row>
    <row r="191" spans="1:5" x14ac:dyDescent="0.3">
      <c r="A191" t="s">
        <v>576</v>
      </c>
      <c r="B191" t="s">
        <v>577</v>
      </c>
      <c r="D191" t="s">
        <v>45</v>
      </c>
    </row>
    <row r="192" spans="1:5" x14ac:dyDescent="0.3">
      <c r="A192" t="s">
        <v>578</v>
      </c>
      <c r="B192" t="s">
        <v>579</v>
      </c>
    </row>
    <row r="193" spans="1:5" x14ac:dyDescent="0.3">
      <c r="A193" t="s">
        <v>580</v>
      </c>
      <c r="B193" t="s">
        <v>581</v>
      </c>
    </row>
    <row r="194" spans="1:5" x14ac:dyDescent="0.3">
      <c r="A194" t="s">
        <v>583</v>
      </c>
      <c r="B194" t="s">
        <v>584</v>
      </c>
    </row>
    <row r="195" spans="1:5" x14ac:dyDescent="0.3">
      <c r="A195" t="s">
        <v>586</v>
      </c>
      <c r="B195" t="s">
        <v>587</v>
      </c>
      <c r="E195" t="s">
        <v>45</v>
      </c>
    </row>
    <row r="196" spans="1:5" x14ac:dyDescent="0.3">
      <c r="A196" t="s">
        <v>589</v>
      </c>
      <c r="B196" t="s">
        <v>590</v>
      </c>
      <c r="C196" t="s">
        <v>45</v>
      </c>
      <c r="D196" t="s">
        <v>45</v>
      </c>
      <c r="E196" t="s">
        <v>45</v>
      </c>
    </row>
    <row r="197" spans="1:5" x14ac:dyDescent="0.3">
      <c r="A197" t="s">
        <v>595</v>
      </c>
      <c r="B197" t="s">
        <v>596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B51E-4282-4C66-B5E8-40EFD10A160A}">
  <dimension ref="A1:J197"/>
  <sheetViews>
    <sheetView workbookViewId="0">
      <selection activeCell="J4" sqref="J4"/>
    </sheetView>
  </sheetViews>
  <sheetFormatPr baseColWidth="10" defaultRowHeight="14.4" x14ac:dyDescent="0.3"/>
  <cols>
    <col min="1" max="1" width="9" bestFit="1" customWidth="1"/>
    <col min="2" max="2" width="29.6640625" customWidth="1"/>
    <col min="3" max="3" width="27" bestFit="1" customWidth="1"/>
  </cols>
  <sheetData>
    <row r="1" spans="1:10" x14ac:dyDescent="0.3">
      <c r="A1" s="1" t="s">
        <v>0</v>
      </c>
      <c r="B1" s="1" t="s">
        <v>1</v>
      </c>
      <c r="C1" s="1" t="s">
        <v>38</v>
      </c>
    </row>
    <row r="2" spans="1:10" x14ac:dyDescent="0.3">
      <c r="A2" t="s">
        <v>40</v>
      </c>
      <c r="B2" t="s">
        <v>41</v>
      </c>
      <c r="I2" s="1" t="s">
        <v>605</v>
      </c>
    </row>
    <row r="3" spans="1:10" x14ac:dyDescent="0.3">
      <c r="A3" t="s">
        <v>46</v>
      </c>
      <c r="B3" t="s">
        <v>47</v>
      </c>
      <c r="H3" t="s">
        <v>167</v>
      </c>
      <c r="I3" cm="1">
        <f t="array" ref="I3">SUMPRODUCT((LEN(C2:C197)-LEN(SUBSTITUTE(C2:C197,"Todo el año","")))/LEN("Todo el año"))+SUMPRODUCT((LEN(C2:C197)-LEN(SUBSTITUTE(C2:C197,"Ene","")))/LEN("Ene"))</f>
        <v>48</v>
      </c>
      <c r="J3">
        <f>I3/192</f>
        <v>0.25</v>
      </c>
    </row>
    <row r="4" spans="1:10" x14ac:dyDescent="0.3">
      <c r="A4" t="s">
        <v>54</v>
      </c>
      <c r="B4" t="s">
        <v>55</v>
      </c>
      <c r="C4" t="s">
        <v>45</v>
      </c>
      <c r="H4" t="s">
        <v>201</v>
      </c>
      <c r="I4" cm="1">
        <f t="array" ref="I4">SUMPRODUCT((LEN(C2:C197)-LEN(SUBSTITUTE(C2:C197,"Todo el año","")))/LEN("Todo el año"))+SUMPRODUCT((LEN(C2:C197)-LEN(SUBSTITUTE(C2:C197,"Feb","")))/LEN("Feb"))</f>
        <v>48</v>
      </c>
    </row>
    <row r="5" spans="1:10" x14ac:dyDescent="0.3">
      <c r="A5" t="s">
        <v>64</v>
      </c>
      <c r="B5" t="s">
        <v>65</v>
      </c>
      <c r="H5" t="s">
        <v>178</v>
      </c>
      <c r="I5" cm="1">
        <f t="array" ref="I5">SUMPRODUCT((LEN(C2:C197)-LEN(SUBSTITUTE(C2:C197,"Todo el año","")))/LEN("Todo el año"))+SUMPRODUCT((LEN(C2:C197)-LEN(SUBSTITUTE(C2:C197,"Mar","")))/LEN("Mar"))</f>
        <v>48</v>
      </c>
    </row>
    <row r="6" spans="1:10" x14ac:dyDescent="0.3">
      <c r="A6" t="s">
        <v>69</v>
      </c>
      <c r="B6" t="s">
        <v>70</v>
      </c>
      <c r="H6" t="s">
        <v>61</v>
      </c>
      <c r="I6" cm="1">
        <f t="array" ref="I6">SUMPRODUCT((LEN(C2:C197)-LEN(SUBSTITUTE(C2:C197,"Todo el año","")))/LEN("Todo el año"))+SUMPRODUCT((LEN(C2:C197)-LEN(SUBSTITUTE(C2:C197,"Abr","")))/LEN("Abr"))</f>
        <v>48</v>
      </c>
    </row>
    <row r="7" spans="1:10" x14ac:dyDescent="0.3">
      <c r="A7" t="s">
        <v>74</v>
      </c>
      <c r="B7" t="s">
        <v>75</v>
      </c>
      <c r="H7" t="s">
        <v>598</v>
      </c>
      <c r="I7" cm="1">
        <f t="array" ref="I7">SUMPRODUCT((LEN(C2:C197)-LEN(SUBSTITUTE(C2:C197,"Todo el año","")))/LEN("Todo el año"))+SUMPRODUCT((LEN(C2:C197)-LEN(SUBSTITUTE(C2:C197,"May","")))/LEN("May"))</f>
        <v>48</v>
      </c>
    </row>
    <row r="8" spans="1:10" x14ac:dyDescent="0.3">
      <c r="A8" t="s">
        <v>78</v>
      </c>
      <c r="B8" t="s">
        <v>79</v>
      </c>
      <c r="H8" t="s">
        <v>159</v>
      </c>
      <c r="I8" cm="1">
        <f t="array" ref="I8">SUMPRODUCT((LEN(C2:C197)-LEN(SUBSTITUTE(C2:C197,"Todo el año","")))/LEN("Todo el año"))+SUMPRODUCT((LEN(C2:C197)-LEN(SUBSTITUTE(C2:C197,"Jun","")))/LEN("Jun"))</f>
        <v>48</v>
      </c>
    </row>
    <row r="9" spans="1:10" x14ac:dyDescent="0.3">
      <c r="A9" t="s">
        <v>82</v>
      </c>
      <c r="B9" t="s">
        <v>83</v>
      </c>
      <c r="C9" t="s">
        <v>45</v>
      </c>
      <c r="H9" t="s">
        <v>173</v>
      </c>
      <c r="I9" cm="1">
        <f t="array" ref="I9">SUMPRODUCT((LEN(C2:C197)-LEN(SUBSTITUTE(C2:C197,"Todo el año","")))/LEN("Todo el año"))+SUMPRODUCT((LEN(C2:C197)-LEN(SUBSTITUTE(C2:C197,"Jul","")))/LEN("Jul"))</f>
        <v>48</v>
      </c>
    </row>
    <row r="10" spans="1:10" x14ac:dyDescent="0.3">
      <c r="A10" t="s">
        <v>87</v>
      </c>
      <c r="B10" t="s">
        <v>88</v>
      </c>
      <c r="C10" t="s">
        <v>45</v>
      </c>
      <c r="H10" t="s">
        <v>73</v>
      </c>
      <c r="I10" cm="1">
        <f t="array" ref="I10">SUMPRODUCT((LEN(C2:C197)-LEN(SUBSTITUTE(C2:C197,"Todo el año","")))/LEN("Todo el año"))+SUMPRODUCT((LEN(C2:C197)-LEN(SUBSTITUTE(C2:C197,"Ago","")))/LEN("Ago"))</f>
        <v>48</v>
      </c>
    </row>
    <row r="11" spans="1:10" x14ac:dyDescent="0.3">
      <c r="A11" t="s">
        <v>93</v>
      </c>
      <c r="B11" t="s">
        <v>94</v>
      </c>
      <c r="H11" t="s">
        <v>71</v>
      </c>
      <c r="I11" cm="1">
        <f t="array" ref="I11">SUMPRODUCT((LEN(C2:C197)-LEN(SUBSTITUTE(C2:C197,"Todo el año","")))/LEN("Todo el año"))+SUMPRODUCT((LEN(C2:C197)-LEN(SUBSTITUTE(C2:C197,"Sept","")))/LEN("Sept"))</f>
        <v>48</v>
      </c>
    </row>
    <row r="12" spans="1:10" x14ac:dyDescent="0.3">
      <c r="A12" t="s">
        <v>98</v>
      </c>
      <c r="B12" t="s">
        <v>99</v>
      </c>
      <c r="C12" t="s">
        <v>45</v>
      </c>
      <c r="H12" t="s">
        <v>302</v>
      </c>
      <c r="I12" cm="1">
        <f t="array" ref="I12">SUMPRODUCT((LEN(C2:C197)-LEN(SUBSTITUTE(C2:C197,"Todo el año","")))/LEN("Todo el año"))+SUMPRODUCT((LEN(C2:C197)-LEN(SUBSTITUTE(C2:C197,"Oct","")))/LEN("Oct"))</f>
        <v>48</v>
      </c>
    </row>
    <row r="13" spans="1:10" x14ac:dyDescent="0.3">
      <c r="A13" t="s">
        <v>100</v>
      </c>
      <c r="B13" t="s">
        <v>101</v>
      </c>
      <c r="H13" t="s">
        <v>599</v>
      </c>
      <c r="I13" cm="1">
        <f t="array" ref="I13">SUMPRODUCT((LEN(C2:C197)-LEN(SUBSTITUTE(C2:C197,"Todo el año","")))/LEN("Todo el año"))+SUMPRODUCT((LEN(C2:C197)-LEN(SUBSTITUTE(C2:C197,"Nov","")))/LEN("Nov"))</f>
        <v>48</v>
      </c>
    </row>
    <row r="14" spans="1:10" x14ac:dyDescent="0.3">
      <c r="A14" t="s">
        <v>103</v>
      </c>
      <c r="B14" t="s">
        <v>104</v>
      </c>
      <c r="H14" t="s">
        <v>314</v>
      </c>
      <c r="I14" cm="1">
        <f t="array" ref="I14">SUMPRODUCT((LEN(C2:C197)-LEN(SUBSTITUTE(C2:C197,"Todo el año","")))/LEN("Todo el año"))+SUMPRODUCT((LEN(C2:C197)-LEN(SUBSTITUTE(C2:C197,"Dic","")))/LEN("Dic"))</f>
        <v>48</v>
      </c>
    </row>
    <row r="15" spans="1:10" x14ac:dyDescent="0.3">
      <c r="A15" t="s">
        <v>108</v>
      </c>
      <c r="B15" t="s">
        <v>109</v>
      </c>
      <c r="C15" t="s">
        <v>45</v>
      </c>
    </row>
    <row r="16" spans="1:10" x14ac:dyDescent="0.3">
      <c r="A16" t="s">
        <v>113</v>
      </c>
      <c r="B16" t="s">
        <v>114</v>
      </c>
    </row>
    <row r="17" spans="1:3" x14ac:dyDescent="0.3">
      <c r="A17" t="s">
        <v>118</v>
      </c>
      <c r="B17" t="s">
        <v>119</v>
      </c>
    </row>
    <row r="18" spans="1:3" x14ac:dyDescent="0.3">
      <c r="A18" t="s">
        <v>124</v>
      </c>
      <c r="B18" t="s">
        <v>125</v>
      </c>
      <c r="C18" t="s">
        <v>45</v>
      </c>
    </row>
    <row r="19" spans="1:3" x14ac:dyDescent="0.3">
      <c r="A19" t="s">
        <v>128</v>
      </c>
      <c r="B19" t="s">
        <v>129</v>
      </c>
      <c r="C19" t="s">
        <v>45</v>
      </c>
    </row>
    <row r="20" spans="1:3" x14ac:dyDescent="0.3">
      <c r="A20" t="s">
        <v>130</v>
      </c>
      <c r="B20" t="s">
        <v>131</v>
      </c>
      <c r="C20" t="s">
        <v>45</v>
      </c>
    </row>
    <row r="21" spans="1:3" x14ac:dyDescent="0.3">
      <c r="A21" t="s">
        <v>132</v>
      </c>
      <c r="B21" t="s">
        <v>133</v>
      </c>
    </row>
    <row r="22" spans="1:3" x14ac:dyDescent="0.3">
      <c r="A22" t="s">
        <v>135</v>
      </c>
      <c r="B22" t="s">
        <v>136</v>
      </c>
    </row>
    <row r="23" spans="1:3" x14ac:dyDescent="0.3">
      <c r="A23" t="s">
        <v>137</v>
      </c>
      <c r="B23" t="s">
        <v>138</v>
      </c>
    </row>
    <row r="24" spans="1:3" x14ac:dyDescent="0.3">
      <c r="A24" t="s">
        <v>140</v>
      </c>
      <c r="B24" t="s">
        <v>141</v>
      </c>
    </row>
    <row r="25" spans="1:3" x14ac:dyDescent="0.3">
      <c r="A25" t="s">
        <v>145</v>
      </c>
      <c r="B25" t="s">
        <v>146</v>
      </c>
    </row>
    <row r="26" spans="1:3" x14ac:dyDescent="0.3">
      <c r="A26" t="s">
        <v>148</v>
      </c>
      <c r="B26" t="s">
        <v>149</v>
      </c>
    </row>
    <row r="27" spans="1:3" x14ac:dyDescent="0.3">
      <c r="A27" t="s">
        <v>153</v>
      </c>
      <c r="B27" t="s">
        <v>154</v>
      </c>
    </row>
    <row r="28" spans="1:3" x14ac:dyDescent="0.3">
      <c r="A28" t="s">
        <v>155</v>
      </c>
      <c r="B28" t="s">
        <v>156</v>
      </c>
    </row>
    <row r="29" spans="1:3" x14ac:dyDescent="0.3">
      <c r="A29" t="s">
        <v>160</v>
      </c>
      <c r="B29" t="s">
        <v>161</v>
      </c>
    </row>
    <row r="30" spans="1:3" x14ac:dyDescent="0.3">
      <c r="A30" t="s">
        <v>162</v>
      </c>
      <c r="B30" t="s">
        <v>163</v>
      </c>
    </row>
    <row r="31" spans="1:3" x14ac:dyDescent="0.3">
      <c r="A31" t="s">
        <v>164</v>
      </c>
      <c r="B31" t="s">
        <v>165</v>
      </c>
    </row>
    <row r="32" spans="1:3" x14ac:dyDescent="0.3">
      <c r="A32" t="s">
        <v>168</v>
      </c>
      <c r="B32" t="s">
        <v>169</v>
      </c>
    </row>
    <row r="33" spans="1:3" x14ac:dyDescent="0.3">
      <c r="A33" t="s">
        <v>171</v>
      </c>
      <c r="B33" t="s">
        <v>172</v>
      </c>
    </row>
    <row r="34" spans="1:3" x14ac:dyDescent="0.3">
      <c r="A34" t="s">
        <v>175</v>
      </c>
      <c r="B34" t="s">
        <v>176</v>
      </c>
    </row>
    <row r="35" spans="1:3" x14ac:dyDescent="0.3">
      <c r="A35" t="s">
        <v>180</v>
      </c>
      <c r="B35" t="s">
        <v>181</v>
      </c>
    </row>
    <row r="36" spans="1:3" x14ac:dyDescent="0.3">
      <c r="A36" t="s">
        <v>183</v>
      </c>
      <c r="B36" t="s">
        <v>184</v>
      </c>
    </row>
    <row r="37" spans="1:3" x14ac:dyDescent="0.3">
      <c r="A37" t="s">
        <v>185</v>
      </c>
      <c r="B37" t="s">
        <v>186</v>
      </c>
      <c r="C37" t="s">
        <v>45</v>
      </c>
    </row>
    <row r="38" spans="1:3" x14ac:dyDescent="0.3">
      <c r="A38" t="s">
        <v>189</v>
      </c>
      <c r="B38" t="s">
        <v>190</v>
      </c>
    </row>
    <row r="39" spans="1:3" x14ac:dyDescent="0.3">
      <c r="A39" t="s">
        <v>193</v>
      </c>
      <c r="B39" t="s">
        <v>194</v>
      </c>
    </row>
    <row r="40" spans="1:3" x14ac:dyDescent="0.3">
      <c r="A40" t="s">
        <v>196</v>
      </c>
      <c r="B40" t="s">
        <v>197</v>
      </c>
    </row>
    <row r="41" spans="1:3" x14ac:dyDescent="0.3">
      <c r="A41" t="s">
        <v>199</v>
      </c>
      <c r="B41" t="s">
        <v>200</v>
      </c>
    </row>
    <row r="42" spans="1:3" x14ac:dyDescent="0.3">
      <c r="A42" t="s">
        <v>204</v>
      </c>
      <c r="B42" t="s">
        <v>205</v>
      </c>
      <c r="C42" t="s">
        <v>45</v>
      </c>
    </row>
    <row r="43" spans="1:3" x14ac:dyDescent="0.3">
      <c r="A43" t="s">
        <v>209</v>
      </c>
      <c r="B43" t="s">
        <v>210</v>
      </c>
    </row>
    <row r="44" spans="1:3" x14ac:dyDescent="0.3">
      <c r="A44" t="s">
        <v>212</v>
      </c>
      <c r="B44" t="s">
        <v>213</v>
      </c>
    </row>
    <row r="45" spans="1:3" x14ac:dyDescent="0.3">
      <c r="A45" t="s">
        <v>214</v>
      </c>
      <c r="B45" t="s">
        <v>215</v>
      </c>
    </row>
    <row r="46" spans="1:3" x14ac:dyDescent="0.3">
      <c r="A46" t="s">
        <v>216</v>
      </c>
      <c r="B46" t="s">
        <v>217</v>
      </c>
    </row>
    <row r="47" spans="1:3" x14ac:dyDescent="0.3">
      <c r="A47" t="s">
        <v>220</v>
      </c>
      <c r="B47" t="s">
        <v>221</v>
      </c>
    </row>
    <row r="48" spans="1:3" x14ac:dyDescent="0.3">
      <c r="A48" t="s">
        <v>222</v>
      </c>
      <c r="B48" t="s">
        <v>223</v>
      </c>
    </row>
    <row r="49" spans="1:3" x14ac:dyDescent="0.3">
      <c r="A49" t="s">
        <v>226</v>
      </c>
      <c r="B49" t="s">
        <v>227</v>
      </c>
    </row>
    <row r="50" spans="1:3" x14ac:dyDescent="0.3">
      <c r="A50" t="s">
        <v>229</v>
      </c>
      <c r="B50" t="s">
        <v>230</v>
      </c>
    </row>
    <row r="51" spans="1:3" x14ac:dyDescent="0.3">
      <c r="A51" t="s">
        <v>232</v>
      </c>
      <c r="B51" t="s">
        <v>233</v>
      </c>
      <c r="C51" t="s">
        <v>45</v>
      </c>
    </row>
    <row r="52" spans="1:3" x14ac:dyDescent="0.3">
      <c r="A52" t="s">
        <v>236</v>
      </c>
      <c r="B52" t="s">
        <v>237</v>
      </c>
    </row>
    <row r="53" spans="1:3" x14ac:dyDescent="0.3">
      <c r="A53" t="s">
        <v>239</v>
      </c>
      <c r="B53" t="s">
        <v>240</v>
      </c>
      <c r="C53" t="s">
        <v>45</v>
      </c>
    </row>
    <row r="54" spans="1:3" x14ac:dyDescent="0.3">
      <c r="A54" t="s">
        <v>245</v>
      </c>
      <c r="B54" t="s">
        <v>246</v>
      </c>
    </row>
    <row r="55" spans="1:3" x14ac:dyDescent="0.3">
      <c r="A55" t="s">
        <v>247</v>
      </c>
      <c r="B55" t="s">
        <v>248</v>
      </c>
    </row>
    <row r="56" spans="1:3" x14ac:dyDescent="0.3">
      <c r="A56" t="s">
        <v>249</v>
      </c>
      <c r="B56" t="s">
        <v>250</v>
      </c>
    </row>
    <row r="57" spans="1:3" x14ac:dyDescent="0.3">
      <c r="A57" t="s">
        <v>251</v>
      </c>
      <c r="B57" t="s">
        <v>252</v>
      </c>
    </row>
    <row r="58" spans="1:3" x14ac:dyDescent="0.3">
      <c r="A58" t="s">
        <v>253</v>
      </c>
      <c r="B58" t="s">
        <v>254</v>
      </c>
    </row>
    <row r="59" spans="1:3" x14ac:dyDescent="0.3">
      <c r="A59" t="s">
        <v>257</v>
      </c>
      <c r="B59" t="s">
        <v>258</v>
      </c>
    </row>
    <row r="60" spans="1:3" x14ac:dyDescent="0.3">
      <c r="A60" t="s">
        <v>259</v>
      </c>
      <c r="B60" t="s">
        <v>260</v>
      </c>
    </row>
    <row r="61" spans="1:3" x14ac:dyDescent="0.3">
      <c r="A61" t="s">
        <v>261</v>
      </c>
      <c r="B61" t="s">
        <v>262</v>
      </c>
    </row>
    <row r="62" spans="1:3" x14ac:dyDescent="0.3">
      <c r="A62" t="s">
        <v>264</v>
      </c>
      <c r="B62" t="s">
        <v>265</v>
      </c>
    </row>
    <row r="63" spans="1:3" x14ac:dyDescent="0.3">
      <c r="A63" t="s">
        <v>267</v>
      </c>
      <c r="B63" t="s">
        <v>268</v>
      </c>
    </row>
    <row r="64" spans="1:3" x14ac:dyDescent="0.3">
      <c r="A64" t="s">
        <v>269</v>
      </c>
      <c r="B64" t="s">
        <v>270</v>
      </c>
      <c r="C64" t="s">
        <v>45</v>
      </c>
    </row>
    <row r="65" spans="1:3" x14ac:dyDescent="0.3">
      <c r="A65" t="s">
        <v>272</v>
      </c>
      <c r="B65" t="s">
        <v>273</v>
      </c>
    </row>
    <row r="66" spans="1:3" x14ac:dyDescent="0.3">
      <c r="A66" t="s">
        <v>275</v>
      </c>
      <c r="B66" t="s">
        <v>276</v>
      </c>
    </row>
    <row r="67" spans="1:3" x14ac:dyDescent="0.3">
      <c r="A67" t="s">
        <v>277</v>
      </c>
      <c r="B67" t="s">
        <v>278</v>
      </c>
    </row>
    <row r="68" spans="1:3" x14ac:dyDescent="0.3">
      <c r="A68" t="s">
        <v>279</v>
      </c>
      <c r="B68" t="s">
        <v>280</v>
      </c>
    </row>
    <row r="69" spans="1:3" x14ac:dyDescent="0.3">
      <c r="A69" t="s">
        <v>283</v>
      </c>
      <c r="B69" t="s">
        <v>284</v>
      </c>
    </row>
    <row r="70" spans="1:3" x14ac:dyDescent="0.3">
      <c r="A70" t="s">
        <v>285</v>
      </c>
      <c r="B70" t="s">
        <v>286</v>
      </c>
    </row>
    <row r="71" spans="1:3" x14ac:dyDescent="0.3">
      <c r="A71" t="s">
        <v>287</v>
      </c>
      <c r="B71" t="s">
        <v>288</v>
      </c>
    </row>
    <row r="72" spans="1:3" x14ac:dyDescent="0.3">
      <c r="A72" t="s">
        <v>289</v>
      </c>
      <c r="B72" t="s">
        <v>290</v>
      </c>
    </row>
    <row r="73" spans="1:3" x14ac:dyDescent="0.3">
      <c r="A73" t="s">
        <v>291</v>
      </c>
      <c r="B73" t="s">
        <v>292</v>
      </c>
    </row>
    <row r="74" spans="1:3" x14ac:dyDescent="0.3">
      <c r="A74" t="s">
        <v>293</v>
      </c>
      <c r="B74" t="s">
        <v>294</v>
      </c>
    </row>
    <row r="75" spans="1:3" x14ac:dyDescent="0.3">
      <c r="A75" t="s">
        <v>296</v>
      </c>
      <c r="B75" t="s">
        <v>297</v>
      </c>
    </row>
    <row r="76" spans="1:3" x14ac:dyDescent="0.3">
      <c r="A76" t="s">
        <v>298</v>
      </c>
      <c r="B76" t="s">
        <v>299</v>
      </c>
    </row>
    <row r="77" spans="1:3" x14ac:dyDescent="0.3">
      <c r="A77" t="s">
        <v>300</v>
      </c>
      <c r="B77" t="s">
        <v>301</v>
      </c>
    </row>
    <row r="78" spans="1:3" x14ac:dyDescent="0.3">
      <c r="A78" t="s">
        <v>303</v>
      </c>
      <c r="B78" t="s">
        <v>304</v>
      </c>
      <c r="C78" t="s">
        <v>45</v>
      </c>
    </row>
    <row r="79" spans="1:3" x14ac:dyDescent="0.3">
      <c r="A79" t="s">
        <v>310</v>
      </c>
      <c r="B79" t="s">
        <v>311</v>
      </c>
    </row>
    <row r="80" spans="1:3" x14ac:dyDescent="0.3">
      <c r="A80" t="s">
        <v>315</v>
      </c>
      <c r="B80" t="s">
        <v>316</v>
      </c>
    </row>
    <row r="81" spans="1:3" x14ac:dyDescent="0.3">
      <c r="A81" t="s">
        <v>317</v>
      </c>
      <c r="B81" t="s">
        <v>318</v>
      </c>
    </row>
    <row r="82" spans="1:3" x14ac:dyDescent="0.3">
      <c r="A82" t="s">
        <v>319</v>
      </c>
      <c r="B82" t="s">
        <v>320</v>
      </c>
    </row>
    <row r="83" spans="1:3" x14ac:dyDescent="0.3">
      <c r="A83" t="s">
        <v>322</v>
      </c>
      <c r="B83" t="s">
        <v>323</v>
      </c>
    </row>
    <row r="84" spans="1:3" x14ac:dyDescent="0.3">
      <c r="A84" t="s">
        <v>325</v>
      </c>
      <c r="B84" t="s">
        <v>326</v>
      </c>
    </row>
    <row r="85" spans="1:3" x14ac:dyDescent="0.3">
      <c r="A85" t="s">
        <v>327</v>
      </c>
      <c r="B85" t="s">
        <v>328</v>
      </c>
    </row>
    <row r="86" spans="1:3" x14ac:dyDescent="0.3">
      <c r="A86" t="s">
        <v>329</v>
      </c>
      <c r="B86" t="s">
        <v>330</v>
      </c>
    </row>
    <row r="87" spans="1:3" x14ac:dyDescent="0.3">
      <c r="A87" t="s">
        <v>331</v>
      </c>
      <c r="B87" t="s">
        <v>332</v>
      </c>
      <c r="C87" t="s">
        <v>45</v>
      </c>
    </row>
    <row r="88" spans="1:3" x14ac:dyDescent="0.3">
      <c r="A88" t="s">
        <v>334</v>
      </c>
      <c r="B88" t="s">
        <v>335</v>
      </c>
    </row>
    <row r="89" spans="1:3" x14ac:dyDescent="0.3">
      <c r="A89" t="s">
        <v>336</v>
      </c>
      <c r="B89" t="s">
        <v>337</v>
      </c>
    </row>
    <row r="90" spans="1:3" x14ac:dyDescent="0.3">
      <c r="A90" t="s">
        <v>340</v>
      </c>
      <c r="B90" t="s">
        <v>341</v>
      </c>
    </row>
    <row r="91" spans="1:3" x14ac:dyDescent="0.3">
      <c r="A91" t="s">
        <v>342</v>
      </c>
      <c r="B91" t="s">
        <v>343</v>
      </c>
    </row>
    <row r="92" spans="1:3" x14ac:dyDescent="0.3">
      <c r="A92" t="s">
        <v>345</v>
      </c>
      <c r="B92" t="s">
        <v>346</v>
      </c>
    </row>
    <row r="93" spans="1:3" x14ac:dyDescent="0.3">
      <c r="A93" t="s">
        <v>347</v>
      </c>
      <c r="B93" t="s">
        <v>348</v>
      </c>
    </row>
    <row r="94" spans="1:3" x14ac:dyDescent="0.3">
      <c r="A94" t="s">
        <v>349</v>
      </c>
      <c r="B94" t="s">
        <v>350</v>
      </c>
      <c r="C94" t="s">
        <v>45</v>
      </c>
    </row>
    <row r="95" spans="1:3" x14ac:dyDescent="0.3">
      <c r="A95" t="s">
        <v>351</v>
      </c>
      <c r="B95" t="s">
        <v>352</v>
      </c>
    </row>
    <row r="96" spans="1:3" x14ac:dyDescent="0.3">
      <c r="A96" t="s">
        <v>353</v>
      </c>
      <c r="B96" t="s">
        <v>354</v>
      </c>
    </row>
    <row r="97" spans="1:3" x14ac:dyDescent="0.3">
      <c r="A97" t="s">
        <v>355</v>
      </c>
      <c r="B97" t="s">
        <v>356</v>
      </c>
    </row>
    <row r="98" spans="1:3" x14ac:dyDescent="0.3">
      <c r="A98" t="s">
        <v>358</v>
      </c>
      <c r="B98" t="s">
        <v>359</v>
      </c>
    </row>
    <row r="99" spans="1:3" x14ac:dyDescent="0.3">
      <c r="A99" t="s">
        <v>360</v>
      </c>
      <c r="B99" t="s">
        <v>361</v>
      </c>
    </row>
    <row r="100" spans="1:3" x14ac:dyDescent="0.3">
      <c r="A100" t="s">
        <v>363</v>
      </c>
      <c r="B100" t="s">
        <v>364</v>
      </c>
    </row>
    <row r="101" spans="1:3" x14ac:dyDescent="0.3">
      <c r="A101" t="s">
        <v>365</v>
      </c>
      <c r="B101" t="s">
        <v>366</v>
      </c>
      <c r="C101" t="s">
        <v>45</v>
      </c>
    </row>
    <row r="102" spans="1:3" x14ac:dyDescent="0.3">
      <c r="A102" t="s">
        <v>367</v>
      </c>
      <c r="B102" t="s">
        <v>368</v>
      </c>
      <c r="C102" t="s">
        <v>45</v>
      </c>
    </row>
    <row r="103" spans="1:3" x14ac:dyDescent="0.3">
      <c r="A103" t="s">
        <v>369</v>
      </c>
      <c r="B103" t="s">
        <v>370</v>
      </c>
    </row>
    <row r="104" spans="1:3" x14ac:dyDescent="0.3">
      <c r="A104" t="s">
        <v>371</v>
      </c>
      <c r="B104" t="s">
        <v>372</v>
      </c>
    </row>
    <row r="105" spans="1:3" x14ac:dyDescent="0.3">
      <c r="A105" t="s">
        <v>373</v>
      </c>
      <c r="B105" t="s">
        <v>374</v>
      </c>
    </row>
    <row r="106" spans="1:3" x14ac:dyDescent="0.3">
      <c r="A106" t="s">
        <v>375</v>
      </c>
      <c r="B106" t="s">
        <v>376</v>
      </c>
      <c r="C106" t="s">
        <v>45</v>
      </c>
    </row>
    <row r="107" spans="1:3" x14ac:dyDescent="0.3">
      <c r="A107" t="s">
        <v>379</v>
      </c>
      <c r="B107" t="s">
        <v>380</v>
      </c>
    </row>
    <row r="108" spans="1:3" x14ac:dyDescent="0.3">
      <c r="A108" t="s">
        <v>384</v>
      </c>
      <c r="B108" t="s">
        <v>385</v>
      </c>
    </row>
    <row r="109" spans="1:3" x14ac:dyDescent="0.3">
      <c r="A109" t="s">
        <v>386</v>
      </c>
      <c r="B109" t="s">
        <v>387</v>
      </c>
    </row>
    <row r="110" spans="1:3" x14ac:dyDescent="0.3">
      <c r="A110" t="s">
        <v>389</v>
      </c>
      <c r="B110" t="s">
        <v>390</v>
      </c>
    </row>
    <row r="111" spans="1:3" x14ac:dyDescent="0.3">
      <c r="A111" t="s">
        <v>392</v>
      </c>
      <c r="B111" t="s">
        <v>393</v>
      </c>
    </row>
    <row r="112" spans="1:3" x14ac:dyDescent="0.3">
      <c r="A112" t="s">
        <v>394</v>
      </c>
      <c r="B112" t="s">
        <v>395</v>
      </c>
      <c r="C112" t="s">
        <v>45</v>
      </c>
    </row>
    <row r="113" spans="1:3" x14ac:dyDescent="0.3">
      <c r="A113" t="s">
        <v>396</v>
      </c>
      <c r="B113" t="s">
        <v>397</v>
      </c>
    </row>
    <row r="114" spans="1:3" x14ac:dyDescent="0.3">
      <c r="A114" t="s">
        <v>398</v>
      </c>
      <c r="B114" t="s">
        <v>399</v>
      </c>
    </row>
    <row r="115" spans="1:3" x14ac:dyDescent="0.3">
      <c r="A115" t="s">
        <v>400</v>
      </c>
      <c r="B115" t="s">
        <v>401</v>
      </c>
    </row>
    <row r="116" spans="1:3" x14ac:dyDescent="0.3">
      <c r="A116" t="s">
        <v>402</v>
      </c>
      <c r="B116" t="s">
        <v>403</v>
      </c>
    </row>
    <row r="117" spans="1:3" x14ac:dyDescent="0.3">
      <c r="A117" t="s">
        <v>404</v>
      </c>
      <c r="B117" t="s">
        <v>405</v>
      </c>
      <c r="C117" t="s">
        <v>45</v>
      </c>
    </row>
    <row r="118" spans="1:3" x14ac:dyDescent="0.3">
      <c r="A118" t="s">
        <v>408</v>
      </c>
      <c r="B118" t="s">
        <v>409</v>
      </c>
      <c r="C118" t="s">
        <v>45</v>
      </c>
    </row>
    <row r="119" spans="1:3" x14ac:dyDescent="0.3">
      <c r="A119" t="s">
        <v>411</v>
      </c>
      <c r="B119" t="s">
        <v>412</v>
      </c>
    </row>
    <row r="120" spans="1:3" x14ac:dyDescent="0.3">
      <c r="A120" t="s">
        <v>414</v>
      </c>
      <c r="B120" t="s">
        <v>415</v>
      </c>
    </row>
    <row r="121" spans="1:3" x14ac:dyDescent="0.3">
      <c r="A121" t="s">
        <v>417</v>
      </c>
      <c r="B121" t="s">
        <v>418</v>
      </c>
    </row>
    <row r="122" spans="1:3" x14ac:dyDescent="0.3">
      <c r="A122" t="s">
        <v>419</v>
      </c>
      <c r="B122" t="s">
        <v>420</v>
      </c>
      <c r="C122" t="s">
        <v>45</v>
      </c>
    </row>
    <row r="123" spans="1:3" x14ac:dyDescent="0.3">
      <c r="A123" t="s">
        <v>421</v>
      </c>
      <c r="B123" t="s">
        <v>422</v>
      </c>
    </row>
    <row r="124" spans="1:3" x14ac:dyDescent="0.3">
      <c r="A124" t="s">
        <v>424</v>
      </c>
      <c r="B124" t="s">
        <v>425</v>
      </c>
    </row>
    <row r="125" spans="1:3" x14ac:dyDescent="0.3">
      <c r="A125" t="s">
        <v>426</v>
      </c>
      <c r="B125" t="s">
        <v>427</v>
      </c>
    </row>
    <row r="126" spans="1:3" x14ac:dyDescent="0.3">
      <c r="A126" t="s">
        <v>429</v>
      </c>
      <c r="B126" t="s">
        <v>430</v>
      </c>
    </row>
    <row r="127" spans="1:3" x14ac:dyDescent="0.3">
      <c r="A127" t="s">
        <v>431</v>
      </c>
      <c r="B127" t="s">
        <v>432</v>
      </c>
    </row>
    <row r="128" spans="1:3" x14ac:dyDescent="0.3">
      <c r="A128" t="s">
        <v>433</v>
      </c>
      <c r="B128" t="s">
        <v>434</v>
      </c>
    </row>
    <row r="129" spans="1:3" x14ac:dyDescent="0.3">
      <c r="A129" t="s">
        <v>436</v>
      </c>
      <c r="B129" t="s">
        <v>437</v>
      </c>
    </row>
    <row r="130" spans="1:3" x14ac:dyDescent="0.3">
      <c r="A130" t="s">
        <v>438</v>
      </c>
      <c r="B130" t="s">
        <v>439</v>
      </c>
      <c r="C130" t="s">
        <v>45</v>
      </c>
    </row>
    <row r="131" spans="1:3" x14ac:dyDescent="0.3">
      <c r="A131" t="s">
        <v>442</v>
      </c>
      <c r="B131" t="s">
        <v>443</v>
      </c>
    </row>
    <row r="132" spans="1:3" x14ac:dyDescent="0.3">
      <c r="A132" t="s">
        <v>445</v>
      </c>
      <c r="B132" t="s">
        <v>446</v>
      </c>
      <c r="C132" t="s">
        <v>45</v>
      </c>
    </row>
    <row r="133" spans="1:3" x14ac:dyDescent="0.3">
      <c r="A133" t="s">
        <v>447</v>
      </c>
      <c r="B133" t="s">
        <v>448</v>
      </c>
    </row>
    <row r="134" spans="1:3" x14ac:dyDescent="0.3">
      <c r="A134" t="s">
        <v>449</v>
      </c>
      <c r="B134" t="s">
        <v>450</v>
      </c>
    </row>
    <row r="135" spans="1:3" x14ac:dyDescent="0.3">
      <c r="A135" t="s">
        <v>451</v>
      </c>
      <c r="B135" t="s">
        <v>452</v>
      </c>
      <c r="C135" t="s">
        <v>45</v>
      </c>
    </row>
    <row r="136" spans="1:3" x14ac:dyDescent="0.3">
      <c r="A136" t="s">
        <v>454</v>
      </c>
      <c r="B136" t="s">
        <v>455</v>
      </c>
    </row>
    <row r="137" spans="1:3" x14ac:dyDescent="0.3">
      <c r="A137" t="s">
        <v>456</v>
      </c>
      <c r="B137" t="s">
        <v>457</v>
      </c>
    </row>
    <row r="138" spans="1:3" x14ac:dyDescent="0.3">
      <c r="A138" t="s">
        <v>458</v>
      </c>
      <c r="B138" t="s">
        <v>459</v>
      </c>
    </row>
    <row r="139" spans="1:3" x14ac:dyDescent="0.3">
      <c r="A139" t="s">
        <v>460</v>
      </c>
      <c r="B139" t="s">
        <v>461</v>
      </c>
    </row>
    <row r="140" spans="1:3" x14ac:dyDescent="0.3">
      <c r="A140" t="s">
        <v>462</v>
      </c>
      <c r="B140" t="s">
        <v>463</v>
      </c>
    </row>
    <row r="141" spans="1:3" x14ac:dyDescent="0.3">
      <c r="A141" t="s">
        <v>464</v>
      </c>
      <c r="B141" t="s">
        <v>465</v>
      </c>
    </row>
    <row r="142" spans="1:3" x14ac:dyDescent="0.3">
      <c r="A142" t="s">
        <v>466</v>
      </c>
      <c r="B142" t="s">
        <v>467</v>
      </c>
    </row>
    <row r="143" spans="1:3" x14ac:dyDescent="0.3">
      <c r="A143" t="s">
        <v>468</v>
      </c>
      <c r="B143" t="s">
        <v>469</v>
      </c>
    </row>
    <row r="144" spans="1:3" x14ac:dyDescent="0.3">
      <c r="A144" t="s">
        <v>470</v>
      </c>
      <c r="B144" t="s">
        <v>471</v>
      </c>
      <c r="C144" t="s">
        <v>45</v>
      </c>
    </row>
    <row r="145" spans="1:3" x14ac:dyDescent="0.3">
      <c r="A145" t="s">
        <v>472</v>
      </c>
      <c r="B145" t="s">
        <v>473</v>
      </c>
      <c r="C145" t="s">
        <v>45</v>
      </c>
    </row>
    <row r="146" spans="1:3" x14ac:dyDescent="0.3">
      <c r="A146" t="s">
        <v>474</v>
      </c>
      <c r="B146" t="s">
        <v>475</v>
      </c>
    </row>
    <row r="147" spans="1:3" x14ac:dyDescent="0.3">
      <c r="A147" t="s">
        <v>476</v>
      </c>
      <c r="B147" t="s">
        <v>477</v>
      </c>
    </row>
    <row r="148" spans="1:3" x14ac:dyDescent="0.3">
      <c r="A148" t="s">
        <v>478</v>
      </c>
      <c r="B148" t="s">
        <v>479</v>
      </c>
    </row>
    <row r="149" spans="1:3" x14ac:dyDescent="0.3">
      <c r="A149" t="s">
        <v>480</v>
      </c>
      <c r="B149" t="s">
        <v>481</v>
      </c>
    </row>
    <row r="150" spans="1:3" x14ac:dyDescent="0.3">
      <c r="A150" t="s">
        <v>482</v>
      </c>
      <c r="B150" t="s">
        <v>483</v>
      </c>
    </row>
    <row r="151" spans="1:3" x14ac:dyDescent="0.3">
      <c r="A151" t="s">
        <v>484</v>
      </c>
      <c r="B151" t="s">
        <v>485</v>
      </c>
      <c r="C151" t="s">
        <v>45</v>
      </c>
    </row>
    <row r="152" spans="1:3" x14ac:dyDescent="0.3">
      <c r="A152" t="s">
        <v>486</v>
      </c>
      <c r="B152" t="s">
        <v>487</v>
      </c>
      <c r="C152" t="s">
        <v>45</v>
      </c>
    </row>
    <row r="153" spans="1:3" x14ac:dyDescent="0.3">
      <c r="A153" t="s">
        <v>488</v>
      </c>
      <c r="B153" t="s">
        <v>489</v>
      </c>
    </row>
    <row r="154" spans="1:3" x14ac:dyDescent="0.3">
      <c r="A154" t="s">
        <v>490</v>
      </c>
      <c r="B154" t="s">
        <v>491</v>
      </c>
    </row>
    <row r="155" spans="1:3" x14ac:dyDescent="0.3">
      <c r="A155" t="s">
        <v>494</v>
      </c>
      <c r="B155" t="s">
        <v>495</v>
      </c>
    </row>
    <row r="156" spans="1:3" x14ac:dyDescent="0.3">
      <c r="A156" t="s">
        <v>496</v>
      </c>
      <c r="B156" t="s">
        <v>497</v>
      </c>
      <c r="C156" t="s">
        <v>45</v>
      </c>
    </row>
    <row r="157" spans="1:3" x14ac:dyDescent="0.3">
      <c r="A157" t="s">
        <v>498</v>
      </c>
      <c r="B157" t="s">
        <v>499</v>
      </c>
      <c r="C157" t="s">
        <v>45</v>
      </c>
    </row>
    <row r="158" spans="1:3" x14ac:dyDescent="0.3">
      <c r="A158" t="s">
        <v>502</v>
      </c>
      <c r="B158" t="s">
        <v>503</v>
      </c>
      <c r="C158" t="s">
        <v>45</v>
      </c>
    </row>
    <row r="159" spans="1:3" x14ac:dyDescent="0.3">
      <c r="A159" t="s">
        <v>504</v>
      </c>
      <c r="B159" t="s">
        <v>505</v>
      </c>
    </row>
    <row r="160" spans="1:3" x14ac:dyDescent="0.3">
      <c r="A160" t="s">
        <v>507</v>
      </c>
      <c r="B160" t="s">
        <v>508</v>
      </c>
    </row>
    <row r="161" spans="1:3" x14ac:dyDescent="0.3">
      <c r="A161" t="s">
        <v>510</v>
      </c>
      <c r="B161" t="s">
        <v>511</v>
      </c>
    </row>
    <row r="162" spans="1:3" x14ac:dyDescent="0.3">
      <c r="A162" t="s">
        <v>512</v>
      </c>
      <c r="B162" t="s">
        <v>513</v>
      </c>
    </row>
    <row r="163" spans="1:3" x14ac:dyDescent="0.3">
      <c r="A163" t="s">
        <v>515</v>
      </c>
      <c r="B163" t="s">
        <v>516</v>
      </c>
    </row>
    <row r="164" spans="1:3" x14ac:dyDescent="0.3">
      <c r="A164" t="s">
        <v>517</v>
      </c>
      <c r="B164" t="s">
        <v>518</v>
      </c>
    </row>
    <row r="165" spans="1:3" x14ac:dyDescent="0.3">
      <c r="A165" t="s">
        <v>520</v>
      </c>
      <c r="B165" t="s">
        <v>521</v>
      </c>
      <c r="C165" t="s">
        <v>45</v>
      </c>
    </row>
    <row r="166" spans="1:3" x14ac:dyDescent="0.3">
      <c r="A166" t="s">
        <v>523</v>
      </c>
      <c r="B166" t="s">
        <v>524</v>
      </c>
      <c r="C166" t="s">
        <v>45</v>
      </c>
    </row>
    <row r="167" spans="1:3" x14ac:dyDescent="0.3">
      <c r="A167" t="s">
        <v>526</v>
      </c>
      <c r="B167" t="s">
        <v>527</v>
      </c>
    </row>
    <row r="168" spans="1:3" x14ac:dyDescent="0.3">
      <c r="A168" t="s">
        <v>528</v>
      </c>
      <c r="B168" t="s">
        <v>529</v>
      </c>
      <c r="C168" t="s">
        <v>45</v>
      </c>
    </row>
    <row r="169" spans="1:3" x14ac:dyDescent="0.3">
      <c r="A169" t="s">
        <v>531</v>
      </c>
      <c r="B169" t="s">
        <v>532</v>
      </c>
    </row>
    <row r="170" spans="1:3" x14ac:dyDescent="0.3">
      <c r="A170" t="s">
        <v>533</v>
      </c>
      <c r="B170" t="s">
        <v>534</v>
      </c>
      <c r="C170" t="s">
        <v>45</v>
      </c>
    </row>
    <row r="171" spans="1:3" x14ac:dyDescent="0.3">
      <c r="A171" t="s">
        <v>535</v>
      </c>
      <c r="B171" t="s">
        <v>536</v>
      </c>
    </row>
    <row r="172" spans="1:3" x14ac:dyDescent="0.3">
      <c r="A172" t="s">
        <v>537</v>
      </c>
      <c r="B172" t="s">
        <v>538</v>
      </c>
      <c r="C172" t="s">
        <v>45</v>
      </c>
    </row>
    <row r="173" spans="1:3" x14ac:dyDescent="0.3">
      <c r="A173" t="s">
        <v>540</v>
      </c>
      <c r="B173" t="s">
        <v>541</v>
      </c>
      <c r="C173" t="s">
        <v>45</v>
      </c>
    </row>
    <row r="174" spans="1:3" x14ac:dyDescent="0.3">
      <c r="A174" t="s">
        <v>542</v>
      </c>
      <c r="B174" t="s">
        <v>543</v>
      </c>
      <c r="C174" t="s">
        <v>45</v>
      </c>
    </row>
    <row r="175" spans="1:3" x14ac:dyDescent="0.3">
      <c r="A175" t="s">
        <v>544</v>
      </c>
      <c r="B175" t="s">
        <v>545</v>
      </c>
      <c r="C175" t="s">
        <v>45</v>
      </c>
    </row>
    <row r="176" spans="1:3" x14ac:dyDescent="0.3">
      <c r="A176" t="s">
        <v>546</v>
      </c>
      <c r="B176" t="s">
        <v>547</v>
      </c>
    </row>
    <row r="177" spans="1:3" x14ac:dyDescent="0.3">
      <c r="A177" t="s">
        <v>548</v>
      </c>
      <c r="B177" t="s">
        <v>549</v>
      </c>
    </row>
    <row r="178" spans="1:3" x14ac:dyDescent="0.3">
      <c r="A178" t="s">
        <v>550</v>
      </c>
      <c r="B178" t="s">
        <v>551</v>
      </c>
      <c r="C178" t="s">
        <v>45</v>
      </c>
    </row>
    <row r="179" spans="1:3" x14ac:dyDescent="0.3">
      <c r="A179" t="s">
        <v>552</v>
      </c>
      <c r="B179" t="s">
        <v>553</v>
      </c>
    </row>
    <row r="180" spans="1:3" x14ac:dyDescent="0.3">
      <c r="A180" t="s">
        <v>554</v>
      </c>
      <c r="B180" t="s">
        <v>555</v>
      </c>
    </row>
    <row r="181" spans="1:3" x14ac:dyDescent="0.3">
      <c r="A181" t="s">
        <v>556</v>
      </c>
      <c r="B181" t="s">
        <v>557</v>
      </c>
    </row>
    <row r="182" spans="1:3" x14ac:dyDescent="0.3">
      <c r="A182" t="s">
        <v>558</v>
      </c>
      <c r="B182" t="s">
        <v>559</v>
      </c>
      <c r="C182" t="s">
        <v>45</v>
      </c>
    </row>
    <row r="183" spans="1:3" x14ac:dyDescent="0.3">
      <c r="A183" t="s">
        <v>560</v>
      </c>
      <c r="B183" t="s">
        <v>561</v>
      </c>
    </row>
    <row r="184" spans="1:3" x14ac:dyDescent="0.3">
      <c r="A184" t="s">
        <v>562</v>
      </c>
      <c r="B184" t="s">
        <v>563</v>
      </c>
      <c r="C184" t="s">
        <v>45</v>
      </c>
    </row>
    <row r="185" spans="1:3" x14ac:dyDescent="0.3">
      <c r="A185" t="s">
        <v>564</v>
      </c>
      <c r="B185" t="s">
        <v>565</v>
      </c>
    </row>
    <row r="186" spans="1:3" x14ac:dyDescent="0.3">
      <c r="A186" t="s">
        <v>566</v>
      </c>
      <c r="B186" t="s">
        <v>567</v>
      </c>
    </row>
    <row r="187" spans="1:3" x14ac:dyDescent="0.3">
      <c r="A187" t="s">
        <v>568</v>
      </c>
      <c r="B187" t="s">
        <v>569</v>
      </c>
      <c r="C187" t="s">
        <v>45</v>
      </c>
    </row>
    <row r="188" spans="1:3" x14ac:dyDescent="0.3">
      <c r="A188" t="s">
        <v>570</v>
      </c>
      <c r="B188" t="s">
        <v>571</v>
      </c>
    </row>
    <row r="189" spans="1:3" x14ac:dyDescent="0.3">
      <c r="A189" t="s">
        <v>572</v>
      </c>
      <c r="B189" t="s">
        <v>573</v>
      </c>
      <c r="C189" t="s">
        <v>45</v>
      </c>
    </row>
    <row r="190" spans="1:3" x14ac:dyDescent="0.3">
      <c r="A190" t="s">
        <v>574</v>
      </c>
      <c r="B190" t="s">
        <v>575</v>
      </c>
      <c r="C190" t="s">
        <v>45</v>
      </c>
    </row>
    <row r="191" spans="1:3" x14ac:dyDescent="0.3">
      <c r="A191" t="s">
        <v>576</v>
      </c>
      <c r="B191" t="s">
        <v>577</v>
      </c>
    </row>
    <row r="192" spans="1:3" x14ac:dyDescent="0.3">
      <c r="A192" t="s">
        <v>578</v>
      </c>
      <c r="B192" t="s">
        <v>579</v>
      </c>
    </row>
    <row r="193" spans="1:3" x14ac:dyDescent="0.3">
      <c r="A193" t="s">
        <v>580</v>
      </c>
      <c r="B193" t="s">
        <v>581</v>
      </c>
    </row>
    <row r="194" spans="1:3" x14ac:dyDescent="0.3">
      <c r="A194" t="s">
        <v>583</v>
      </c>
      <c r="B194" t="s">
        <v>584</v>
      </c>
      <c r="C194" t="s">
        <v>45</v>
      </c>
    </row>
    <row r="195" spans="1:3" x14ac:dyDescent="0.3">
      <c r="A195" t="s">
        <v>586</v>
      </c>
      <c r="B195" t="s">
        <v>587</v>
      </c>
    </row>
    <row r="196" spans="1:3" x14ac:dyDescent="0.3">
      <c r="A196" t="s">
        <v>589</v>
      </c>
      <c r="B196" t="s">
        <v>590</v>
      </c>
    </row>
    <row r="197" spans="1:3" x14ac:dyDescent="0.3">
      <c r="A197" t="s">
        <v>595</v>
      </c>
      <c r="B197" t="s">
        <v>596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F1C1-9E54-4A24-86D5-EB13EE4CF65F}">
  <dimension ref="A1:I197"/>
  <sheetViews>
    <sheetView workbookViewId="0">
      <selection activeCell="M44" sqref="M44"/>
    </sheetView>
  </sheetViews>
  <sheetFormatPr baseColWidth="10" defaultRowHeight="14.4" x14ac:dyDescent="0.3"/>
  <cols>
    <col min="1" max="1" width="9" bestFit="1" customWidth="1"/>
    <col min="2" max="2" width="29.6640625" customWidth="1"/>
    <col min="3" max="3" width="48.5546875" bestFit="1" customWidth="1"/>
  </cols>
  <sheetData>
    <row r="1" spans="1:9" x14ac:dyDescent="0.3">
      <c r="A1" s="1" t="s">
        <v>0</v>
      </c>
      <c r="B1" s="1" t="s">
        <v>1</v>
      </c>
      <c r="C1" s="1" t="s">
        <v>39</v>
      </c>
    </row>
    <row r="2" spans="1:9" x14ac:dyDescent="0.3">
      <c r="A2" t="s">
        <v>40</v>
      </c>
      <c r="B2" t="s">
        <v>41</v>
      </c>
      <c r="I2" s="1" t="s">
        <v>606</v>
      </c>
    </row>
    <row r="3" spans="1:9" x14ac:dyDescent="0.3">
      <c r="A3" t="s">
        <v>46</v>
      </c>
      <c r="B3" t="s">
        <v>47</v>
      </c>
      <c r="C3" t="s">
        <v>45</v>
      </c>
      <c r="H3" t="s">
        <v>167</v>
      </c>
      <c r="I3" cm="1">
        <f t="array" ref="I3">SUMPRODUCT((LEN(C2:C197)-LEN(SUBSTITUTE(C2:C197,"Todo el año","")))/LEN("Todo el año"))+SUMPRODUCT((LEN(C2:C197)-LEN(SUBSTITUTE(C2:C197,"Ene","")))/LEN("Ene"))</f>
        <v>129</v>
      </c>
    </row>
    <row r="4" spans="1:9" x14ac:dyDescent="0.3">
      <c r="A4" t="s">
        <v>54</v>
      </c>
      <c r="B4" t="s">
        <v>55</v>
      </c>
      <c r="C4" t="s">
        <v>45</v>
      </c>
      <c r="H4" t="s">
        <v>201</v>
      </c>
      <c r="I4" cm="1">
        <f t="array" ref="I4">SUMPRODUCT((LEN(C2:C197)-LEN(SUBSTITUTE(C2:C197,"Todo el año","")))/LEN("Todo el año"))+SUMPRODUCT((LEN(C2:C197)-LEN(SUBSTITUTE(C2:C197,"Feb","")))/LEN("Feb"))</f>
        <v>124</v>
      </c>
    </row>
    <row r="5" spans="1:9" x14ac:dyDescent="0.3">
      <c r="A5" t="s">
        <v>64</v>
      </c>
      <c r="B5" t="s">
        <v>65</v>
      </c>
      <c r="C5" t="s">
        <v>67</v>
      </c>
      <c r="H5" t="s">
        <v>178</v>
      </c>
      <c r="I5" cm="1">
        <f t="array" ref="I5">SUMPRODUCT((LEN(C2:C197)-LEN(SUBSTITUTE(C2:C197,"Todo el año","")))/LEN("Todo el año"))+SUMPRODUCT((LEN(C2:C197)-LEN(SUBSTITUTE(C2:C197,"Mar","")))/LEN("Mar"))</f>
        <v>142</v>
      </c>
    </row>
    <row r="6" spans="1:9" x14ac:dyDescent="0.3">
      <c r="A6" t="s">
        <v>69</v>
      </c>
      <c r="B6" t="s">
        <v>70</v>
      </c>
      <c r="C6" t="s">
        <v>45</v>
      </c>
      <c r="H6" t="s">
        <v>61</v>
      </c>
      <c r="I6" cm="1">
        <f t="array" ref="I6">SUMPRODUCT((LEN(C2:C197)-LEN(SUBSTITUTE(C2:C197,"Todo el año","")))/LEN("Todo el año"))+SUMPRODUCT((LEN(C2:C197)-LEN(SUBSTITUTE(C2:C197,"Abr","")))/LEN("Abr"))</f>
        <v>139</v>
      </c>
    </row>
    <row r="7" spans="1:9" x14ac:dyDescent="0.3">
      <c r="A7" t="s">
        <v>74</v>
      </c>
      <c r="B7" t="s">
        <v>75</v>
      </c>
      <c r="C7" t="s">
        <v>45</v>
      </c>
      <c r="H7" t="s">
        <v>598</v>
      </c>
      <c r="I7" cm="1">
        <f t="array" ref="I7">SUMPRODUCT((LEN(C2:C197)-LEN(SUBSTITUTE(C2:C197,"Todo el año","")))/LEN("Todo el año"))+SUMPRODUCT((LEN(C2:C197)-LEN(SUBSTITUTE(C2:C197,"May","")))/LEN("May"))</f>
        <v>124</v>
      </c>
    </row>
    <row r="8" spans="1:9" x14ac:dyDescent="0.3">
      <c r="A8" t="s">
        <v>78</v>
      </c>
      <c r="B8" t="s">
        <v>79</v>
      </c>
      <c r="C8" t="s">
        <v>45</v>
      </c>
      <c r="H8" t="s">
        <v>159</v>
      </c>
      <c r="I8" cm="1">
        <f t="array" ref="I8">SUMPRODUCT((LEN(C2:C197)-LEN(SUBSTITUTE(C2:C197,"Todo el año","")))/LEN("Todo el año"))+SUMPRODUCT((LEN(C2:C197)-LEN(SUBSTITUTE(C2:C197,"Jun","")))/LEN("Jun"))</f>
        <v>119</v>
      </c>
    </row>
    <row r="9" spans="1:9" x14ac:dyDescent="0.3">
      <c r="A9" t="s">
        <v>82</v>
      </c>
      <c r="B9" t="s">
        <v>83</v>
      </c>
      <c r="C9" t="s">
        <v>45</v>
      </c>
      <c r="H9" t="s">
        <v>173</v>
      </c>
      <c r="I9" cm="1">
        <f t="array" ref="I9">SUMPRODUCT((LEN(C2:C197)-LEN(SUBSTITUTE(C2:C197,"Todo el año","")))/LEN("Todo el año"))+SUMPRODUCT((LEN(C2:C197)-LEN(SUBSTITUTE(C2:C197,"Jul","")))/LEN("Jul"))</f>
        <v>126</v>
      </c>
    </row>
    <row r="10" spans="1:9" x14ac:dyDescent="0.3">
      <c r="A10" t="s">
        <v>87</v>
      </c>
      <c r="B10" t="s">
        <v>88</v>
      </c>
      <c r="C10" t="s">
        <v>45</v>
      </c>
      <c r="H10" t="s">
        <v>73</v>
      </c>
      <c r="I10" cm="1">
        <f t="array" ref="I10">SUMPRODUCT((LEN(C2:C197)-LEN(SUBSTITUTE(C2:C197,"Todo el año","")))/LEN("Todo el año"))+SUMPRODUCT((LEN(C2:C197)-LEN(SUBSTITUTE(C2:C197,"Ago","")))/LEN("Ago"))</f>
        <v>122</v>
      </c>
    </row>
    <row r="11" spans="1:9" x14ac:dyDescent="0.3">
      <c r="A11" t="s">
        <v>93</v>
      </c>
      <c r="B11" t="s">
        <v>94</v>
      </c>
      <c r="C11" t="s">
        <v>45</v>
      </c>
      <c r="H11" t="s">
        <v>71</v>
      </c>
      <c r="I11" cm="1">
        <f t="array" ref="I11">SUMPRODUCT((LEN(C2:C197)-LEN(SUBSTITUTE(C2:C197,"Todo el año","")))/LEN("Todo el año"))+SUMPRODUCT((LEN(C2:C197)-LEN(SUBSTITUTE(C2:C197,"Sept","")))/LEN("Sept"))</f>
        <v>118</v>
      </c>
    </row>
    <row r="12" spans="1:9" x14ac:dyDescent="0.3">
      <c r="A12" t="s">
        <v>98</v>
      </c>
      <c r="B12" t="s">
        <v>99</v>
      </c>
      <c r="C12" t="s">
        <v>45</v>
      </c>
      <c r="H12" t="s">
        <v>302</v>
      </c>
      <c r="I12" cm="1">
        <f t="array" ref="I12">SUMPRODUCT((LEN(C2:C197)-LEN(SUBSTITUTE(C2:C197,"Todo el año","")))/LEN("Todo el año"))+SUMPRODUCT((LEN(C2:C197)-LEN(SUBSTITUTE(C2:C197,"Oct","")))/LEN("Oct"))</f>
        <v>120</v>
      </c>
    </row>
    <row r="13" spans="1:9" x14ac:dyDescent="0.3">
      <c r="A13" t="s">
        <v>100</v>
      </c>
      <c r="B13" t="s">
        <v>101</v>
      </c>
      <c r="C13" t="s">
        <v>102</v>
      </c>
      <c r="H13" t="s">
        <v>599</v>
      </c>
      <c r="I13" cm="1">
        <f t="array" ref="I13">SUMPRODUCT((LEN(C2:C197)-LEN(SUBSTITUTE(C2:C197,"Todo el año","")))/LEN("Todo el año"))+SUMPRODUCT((LEN(C2:C197)-LEN(SUBSTITUTE(C2:C197,"Nov","")))/LEN("Nov"))</f>
        <v>123</v>
      </c>
    </row>
    <row r="14" spans="1:9" x14ac:dyDescent="0.3">
      <c r="A14" t="s">
        <v>103</v>
      </c>
      <c r="B14" t="s">
        <v>104</v>
      </c>
      <c r="C14" t="s">
        <v>45</v>
      </c>
      <c r="H14" t="s">
        <v>314</v>
      </c>
      <c r="I14" cm="1">
        <f t="array" ref="I14">SUMPRODUCT((LEN(C2:C197)-LEN(SUBSTITUTE(C2:C197,"Todo el año","")))/LEN("Todo el año"))+SUMPRODUCT((LEN(C2:C197)-LEN(SUBSTITUTE(C2:C197,"Dic","")))/LEN("Dic"))</f>
        <v>135</v>
      </c>
    </row>
    <row r="15" spans="1:9" x14ac:dyDescent="0.3">
      <c r="A15" t="s">
        <v>108</v>
      </c>
      <c r="B15" t="s">
        <v>109</v>
      </c>
      <c r="C15" t="s">
        <v>45</v>
      </c>
    </row>
    <row r="16" spans="1:9" x14ac:dyDescent="0.3">
      <c r="A16" t="s">
        <v>113</v>
      </c>
      <c r="B16" t="s">
        <v>114</v>
      </c>
      <c r="C16" t="s">
        <v>77</v>
      </c>
    </row>
    <row r="17" spans="1:3" x14ac:dyDescent="0.3">
      <c r="A17" t="s">
        <v>118</v>
      </c>
      <c r="B17" t="s">
        <v>119</v>
      </c>
    </row>
    <row r="18" spans="1:3" x14ac:dyDescent="0.3">
      <c r="A18" t="s">
        <v>124</v>
      </c>
      <c r="B18" t="s">
        <v>125</v>
      </c>
      <c r="C18" t="s">
        <v>45</v>
      </c>
    </row>
    <row r="19" spans="1:3" x14ac:dyDescent="0.3">
      <c r="A19" t="s">
        <v>128</v>
      </c>
      <c r="B19" t="s">
        <v>129</v>
      </c>
      <c r="C19" t="s">
        <v>45</v>
      </c>
    </row>
    <row r="20" spans="1:3" x14ac:dyDescent="0.3">
      <c r="A20" t="s">
        <v>130</v>
      </c>
      <c r="B20" t="s">
        <v>131</v>
      </c>
      <c r="C20" t="s">
        <v>45</v>
      </c>
    </row>
    <row r="21" spans="1:3" x14ac:dyDescent="0.3">
      <c r="A21" t="s">
        <v>132</v>
      </c>
      <c r="B21" t="s">
        <v>133</v>
      </c>
    </row>
    <row r="22" spans="1:3" x14ac:dyDescent="0.3">
      <c r="A22" t="s">
        <v>135</v>
      </c>
      <c r="B22" t="s">
        <v>136</v>
      </c>
      <c r="C22" t="s">
        <v>45</v>
      </c>
    </row>
    <row r="23" spans="1:3" x14ac:dyDescent="0.3">
      <c r="A23" t="s">
        <v>137</v>
      </c>
      <c r="B23" t="s">
        <v>138</v>
      </c>
      <c r="C23" t="s">
        <v>45</v>
      </c>
    </row>
    <row r="24" spans="1:3" x14ac:dyDescent="0.3">
      <c r="A24" t="s">
        <v>140</v>
      </c>
      <c r="B24" t="s">
        <v>141</v>
      </c>
      <c r="C24" t="s">
        <v>144</v>
      </c>
    </row>
    <row r="25" spans="1:3" x14ac:dyDescent="0.3">
      <c r="A25" t="s">
        <v>145</v>
      </c>
      <c r="B25" t="s">
        <v>146</v>
      </c>
      <c r="C25" t="s">
        <v>45</v>
      </c>
    </row>
    <row r="26" spans="1:3" x14ac:dyDescent="0.3">
      <c r="A26" t="s">
        <v>148</v>
      </c>
      <c r="B26" t="s">
        <v>149</v>
      </c>
      <c r="C26" t="s">
        <v>45</v>
      </c>
    </row>
    <row r="27" spans="1:3" x14ac:dyDescent="0.3">
      <c r="A27" t="s">
        <v>153</v>
      </c>
      <c r="B27" t="s">
        <v>154</v>
      </c>
      <c r="C27" t="s">
        <v>45</v>
      </c>
    </row>
    <row r="28" spans="1:3" x14ac:dyDescent="0.3">
      <c r="A28" t="s">
        <v>155</v>
      </c>
      <c r="B28" t="s">
        <v>156</v>
      </c>
      <c r="C28" t="s">
        <v>45</v>
      </c>
    </row>
    <row r="29" spans="1:3" x14ac:dyDescent="0.3">
      <c r="A29" t="s">
        <v>160</v>
      </c>
      <c r="B29" t="s">
        <v>161</v>
      </c>
      <c r="C29" t="s">
        <v>45</v>
      </c>
    </row>
    <row r="30" spans="1:3" x14ac:dyDescent="0.3">
      <c r="A30" t="s">
        <v>162</v>
      </c>
      <c r="B30" t="s">
        <v>163</v>
      </c>
      <c r="C30" t="s">
        <v>45</v>
      </c>
    </row>
    <row r="31" spans="1:3" x14ac:dyDescent="0.3">
      <c r="A31" t="s">
        <v>164</v>
      </c>
      <c r="B31" t="s">
        <v>165</v>
      </c>
      <c r="C31" t="s">
        <v>45</v>
      </c>
    </row>
    <row r="32" spans="1:3" x14ac:dyDescent="0.3">
      <c r="A32" t="s">
        <v>168</v>
      </c>
      <c r="B32" t="s">
        <v>169</v>
      </c>
    </row>
    <row r="33" spans="1:3" x14ac:dyDescent="0.3">
      <c r="A33" t="s">
        <v>171</v>
      </c>
      <c r="B33" t="s">
        <v>172</v>
      </c>
    </row>
    <row r="34" spans="1:3" x14ac:dyDescent="0.3">
      <c r="A34" t="s">
        <v>175</v>
      </c>
      <c r="B34" t="s">
        <v>176</v>
      </c>
      <c r="C34" t="s">
        <v>67</v>
      </c>
    </row>
    <row r="35" spans="1:3" x14ac:dyDescent="0.3">
      <c r="A35" t="s">
        <v>180</v>
      </c>
      <c r="B35" t="s">
        <v>181</v>
      </c>
    </row>
    <row r="36" spans="1:3" x14ac:dyDescent="0.3">
      <c r="A36" t="s">
        <v>183</v>
      </c>
      <c r="B36" t="s">
        <v>184</v>
      </c>
    </row>
    <row r="37" spans="1:3" x14ac:dyDescent="0.3">
      <c r="A37" t="s">
        <v>185</v>
      </c>
      <c r="B37" t="s">
        <v>186</v>
      </c>
      <c r="C37" t="s">
        <v>45</v>
      </c>
    </row>
    <row r="38" spans="1:3" x14ac:dyDescent="0.3">
      <c r="A38" t="s">
        <v>189</v>
      </c>
      <c r="B38" t="s">
        <v>190</v>
      </c>
      <c r="C38" t="s">
        <v>45</v>
      </c>
    </row>
    <row r="39" spans="1:3" x14ac:dyDescent="0.3">
      <c r="A39" t="s">
        <v>193</v>
      </c>
      <c r="B39" t="s">
        <v>194</v>
      </c>
      <c r="C39" t="s">
        <v>195</v>
      </c>
    </row>
    <row r="40" spans="1:3" x14ac:dyDescent="0.3">
      <c r="A40" t="s">
        <v>196</v>
      </c>
      <c r="B40" t="s">
        <v>197</v>
      </c>
      <c r="C40" t="s">
        <v>67</v>
      </c>
    </row>
    <row r="41" spans="1:3" x14ac:dyDescent="0.3">
      <c r="A41" t="s">
        <v>199</v>
      </c>
      <c r="B41" t="s">
        <v>200</v>
      </c>
      <c r="C41" t="s">
        <v>45</v>
      </c>
    </row>
    <row r="42" spans="1:3" x14ac:dyDescent="0.3">
      <c r="A42" t="s">
        <v>204</v>
      </c>
      <c r="B42" t="s">
        <v>205</v>
      </c>
      <c r="C42" t="s">
        <v>45</v>
      </c>
    </row>
    <row r="43" spans="1:3" x14ac:dyDescent="0.3">
      <c r="A43" t="s">
        <v>209</v>
      </c>
      <c r="B43" t="s">
        <v>210</v>
      </c>
    </row>
    <row r="44" spans="1:3" x14ac:dyDescent="0.3">
      <c r="A44" t="s">
        <v>212</v>
      </c>
      <c r="B44" t="s">
        <v>213</v>
      </c>
      <c r="C44" t="s">
        <v>76</v>
      </c>
    </row>
    <row r="45" spans="1:3" x14ac:dyDescent="0.3">
      <c r="A45" t="s">
        <v>214</v>
      </c>
      <c r="B45" t="s">
        <v>215</v>
      </c>
      <c r="C45" t="s">
        <v>45</v>
      </c>
    </row>
    <row r="46" spans="1:3" x14ac:dyDescent="0.3">
      <c r="A46" t="s">
        <v>216</v>
      </c>
      <c r="B46" t="s">
        <v>217</v>
      </c>
      <c r="C46" t="s">
        <v>45</v>
      </c>
    </row>
    <row r="47" spans="1:3" x14ac:dyDescent="0.3">
      <c r="A47" t="s">
        <v>220</v>
      </c>
      <c r="B47" t="s">
        <v>221</v>
      </c>
      <c r="C47" t="s">
        <v>45</v>
      </c>
    </row>
    <row r="48" spans="1:3" x14ac:dyDescent="0.3">
      <c r="A48" t="s">
        <v>222</v>
      </c>
      <c r="B48" t="s">
        <v>223</v>
      </c>
      <c r="C48" t="s">
        <v>45</v>
      </c>
    </row>
    <row r="49" spans="1:3" x14ac:dyDescent="0.3">
      <c r="A49" t="s">
        <v>226</v>
      </c>
      <c r="B49" t="s">
        <v>227</v>
      </c>
    </row>
    <row r="50" spans="1:3" x14ac:dyDescent="0.3">
      <c r="A50" t="s">
        <v>229</v>
      </c>
      <c r="B50" t="s">
        <v>230</v>
      </c>
    </row>
    <row r="51" spans="1:3" x14ac:dyDescent="0.3">
      <c r="A51" t="s">
        <v>232</v>
      </c>
      <c r="B51" t="s">
        <v>233</v>
      </c>
      <c r="C51" t="s">
        <v>235</v>
      </c>
    </row>
    <row r="52" spans="1:3" x14ac:dyDescent="0.3">
      <c r="A52" t="s">
        <v>236</v>
      </c>
      <c r="B52" t="s">
        <v>237</v>
      </c>
    </row>
    <row r="53" spans="1:3" x14ac:dyDescent="0.3">
      <c r="A53" t="s">
        <v>239</v>
      </c>
      <c r="B53" t="s">
        <v>240</v>
      </c>
      <c r="C53" t="s">
        <v>244</v>
      </c>
    </row>
    <row r="54" spans="1:3" x14ac:dyDescent="0.3">
      <c r="A54" t="s">
        <v>245</v>
      </c>
      <c r="B54" t="s">
        <v>246</v>
      </c>
      <c r="C54" t="s">
        <v>45</v>
      </c>
    </row>
    <row r="55" spans="1:3" x14ac:dyDescent="0.3">
      <c r="A55" t="s">
        <v>247</v>
      </c>
      <c r="B55" t="s">
        <v>248</v>
      </c>
    </row>
    <row r="56" spans="1:3" x14ac:dyDescent="0.3">
      <c r="A56" t="s">
        <v>249</v>
      </c>
      <c r="B56" t="s">
        <v>250</v>
      </c>
    </row>
    <row r="57" spans="1:3" x14ac:dyDescent="0.3">
      <c r="A57" t="s">
        <v>251</v>
      </c>
      <c r="B57" t="s">
        <v>252</v>
      </c>
      <c r="C57" t="s">
        <v>45</v>
      </c>
    </row>
    <row r="58" spans="1:3" x14ac:dyDescent="0.3">
      <c r="A58" t="s">
        <v>253</v>
      </c>
      <c r="B58" t="s">
        <v>254</v>
      </c>
    </row>
    <row r="59" spans="1:3" x14ac:dyDescent="0.3">
      <c r="A59" t="s">
        <v>257</v>
      </c>
      <c r="B59" t="s">
        <v>258</v>
      </c>
      <c r="C59" t="s">
        <v>45</v>
      </c>
    </row>
    <row r="60" spans="1:3" x14ac:dyDescent="0.3">
      <c r="A60" t="s">
        <v>259</v>
      </c>
      <c r="B60" t="s">
        <v>260</v>
      </c>
    </row>
    <row r="61" spans="1:3" x14ac:dyDescent="0.3">
      <c r="A61" t="s">
        <v>261</v>
      </c>
      <c r="B61" t="s">
        <v>262</v>
      </c>
      <c r="C61" t="s">
        <v>263</v>
      </c>
    </row>
    <row r="62" spans="1:3" x14ac:dyDescent="0.3">
      <c r="A62" t="s">
        <v>264</v>
      </c>
      <c r="B62" t="s">
        <v>265</v>
      </c>
      <c r="C62" t="s">
        <v>266</v>
      </c>
    </row>
    <row r="63" spans="1:3" x14ac:dyDescent="0.3">
      <c r="A63" t="s">
        <v>267</v>
      </c>
      <c r="B63" t="s">
        <v>268</v>
      </c>
      <c r="C63" t="s">
        <v>150</v>
      </c>
    </row>
    <row r="64" spans="1:3" x14ac:dyDescent="0.3">
      <c r="A64" t="s">
        <v>269</v>
      </c>
      <c r="B64" t="s">
        <v>270</v>
      </c>
      <c r="C64" t="s">
        <v>45</v>
      </c>
    </row>
    <row r="65" spans="1:3" x14ac:dyDescent="0.3">
      <c r="A65" t="s">
        <v>272</v>
      </c>
      <c r="B65" t="s">
        <v>273</v>
      </c>
      <c r="C65" t="s">
        <v>45</v>
      </c>
    </row>
    <row r="66" spans="1:3" x14ac:dyDescent="0.3">
      <c r="A66" t="s">
        <v>275</v>
      </c>
      <c r="B66" t="s">
        <v>276</v>
      </c>
      <c r="C66" t="s">
        <v>45</v>
      </c>
    </row>
    <row r="67" spans="1:3" x14ac:dyDescent="0.3">
      <c r="A67" t="s">
        <v>277</v>
      </c>
      <c r="B67" t="s">
        <v>278</v>
      </c>
      <c r="C67" t="s">
        <v>45</v>
      </c>
    </row>
    <row r="68" spans="1:3" x14ac:dyDescent="0.3">
      <c r="A68" t="s">
        <v>279</v>
      </c>
      <c r="B68" t="s">
        <v>280</v>
      </c>
      <c r="C68" t="s">
        <v>45</v>
      </c>
    </row>
    <row r="69" spans="1:3" x14ac:dyDescent="0.3">
      <c r="A69" t="s">
        <v>283</v>
      </c>
      <c r="B69" t="s">
        <v>284</v>
      </c>
    </row>
    <row r="70" spans="1:3" x14ac:dyDescent="0.3">
      <c r="A70" t="s">
        <v>285</v>
      </c>
      <c r="B70" t="s">
        <v>286</v>
      </c>
    </row>
    <row r="71" spans="1:3" x14ac:dyDescent="0.3">
      <c r="A71" t="s">
        <v>287</v>
      </c>
      <c r="B71" t="s">
        <v>288</v>
      </c>
    </row>
    <row r="72" spans="1:3" x14ac:dyDescent="0.3">
      <c r="A72" t="s">
        <v>289</v>
      </c>
      <c r="B72" t="s">
        <v>290</v>
      </c>
    </row>
    <row r="73" spans="1:3" x14ac:dyDescent="0.3">
      <c r="A73" t="s">
        <v>291</v>
      </c>
      <c r="B73" t="s">
        <v>292</v>
      </c>
      <c r="C73" t="s">
        <v>45</v>
      </c>
    </row>
    <row r="74" spans="1:3" x14ac:dyDescent="0.3">
      <c r="A74" t="s">
        <v>293</v>
      </c>
      <c r="B74" t="s">
        <v>294</v>
      </c>
      <c r="C74" t="s">
        <v>45</v>
      </c>
    </row>
    <row r="75" spans="1:3" x14ac:dyDescent="0.3">
      <c r="A75" t="s">
        <v>296</v>
      </c>
      <c r="B75" t="s">
        <v>297</v>
      </c>
      <c r="C75" t="s">
        <v>45</v>
      </c>
    </row>
    <row r="76" spans="1:3" x14ac:dyDescent="0.3">
      <c r="A76" t="s">
        <v>298</v>
      </c>
      <c r="B76" t="s">
        <v>299</v>
      </c>
    </row>
    <row r="77" spans="1:3" x14ac:dyDescent="0.3">
      <c r="A77" t="s">
        <v>300</v>
      </c>
      <c r="B77" t="s">
        <v>301</v>
      </c>
      <c r="C77" t="s">
        <v>45</v>
      </c>
    </row>
    <row r="78" spans="1:3" x14ac:dyDescent="0.3">
      <c r="A78" t="s">
        <v>303</v>
      </c>
      <c r="B78" t="s">
        <v>304</v>
      </c>
      <c r="C78" t="s">
        <v>256</v>
      </c>
    </row>
    <row r="79" spans="1:3" x14ac:dyDescent="0.3">
      <c r="A79" t="s">
        <v>310</v>
      </c>
      <c r="B79" t="s">
        <v>311</v>
      </c>
      <c r="C79" t="s">
        <v>45</v>
      </c>
    </row>
    <row r="80" spans="1:3" x14ac:dyDescent="0.3">
      <c r="A80" t="s">
        <v>315</v>
      </c>
      <c r="B80" t="s">
        <v>316</v>
      </c>
      <c r="C80" t="s">
        <v>45</v>
      </c>
    </row>
    <row r="81" spans="1:3" x14ac:dyDescent="0.3">
      <c r="A81" t="s">
        <v>317</v>
      </c>
      <c r="B81" t="s">
        <v>318</v>
      </c>
      <c r="C81" t="s">
        <v>51</v>
      </c>
    </row>
    <row r="82" spans="1:3" x14ac:dyDescent="0.3">
      <c r="A82" t="s">
        <v>319</v>
      </c>
      <c r="B82" t="s">
        <v>320</v>
      </c>
      <c r="C82" t="s">
        <v>321</v>
      </c>
    </row>
    <row r="83" spans="1:3" x14ac:dyDescent="0.3">
      <c r="A83" t="s">
        <v>322</v>
      </c>
      <c r="B83" t="s">
        <v>323</v>
      </c>
      <c r="C83" t="s">
        <v>178</v>
      </c>
    </row>
    <row r="84" spans="1:3" x14ac:dyDescent="0.3">
      <c r="A84" t="s">
        <v>325</v>
      </c>
      <c r="B84" t="s">
        <v>326</v>
      </c>
    </row>
    <row r="85" spans="1:3" x14ac:dyDescent="0.3">
      <c r="A85" t="s">
        <v>327</v>
      </c>
      <c r="B85" t="s">
        <v>328</v>
      </c>
      <c r="C85" t="s">
        <v>45</v>
      </c>
    </row>
    <row r="86" spans="1:3" x14ac:dyDescent="0.3">
      <c r="A86" t="s">
        <v>329</v>
      </c>
      <c r="B86" t="s">
        <v>330</v>
      </c>
    </row>
    <row r="87" spans="1:3" x14ac:dyDescent="0.3">
      <c r="A87" t="s">
        <v>331</v>
      </c>
      <c r="B87" t="s">
        <v>332</v>
      </c>
      <c r="C87" t="s">
        <v>45</v>
      </c>
    </row>
    <row r="88" spans="1:3" x14ac:dyDescent="0.3">
      <c r="A88" t="s">
        <v>334</v>
      </c>
      <c r="B88" t="s">
        <v>335</v>
      </c>
      <c r="C88" t="s">
        <v>45</v>
      </c>
    </row>
    <row r="89" spans="1:3" x14ac:dyDescent="0.3">
      <c r="A89" t="s">
        <v>336</v>
      </c>
      <c r="B89" t="s">
        <v>337</v>
      </c>
      <c r="C89" t="s">
        <v>45</v>
      </c>
    </row>
    <row r="90" spans="1:3" x14ac:dyDescent="0.3">
      <c r="A90" t="s">
        <v>340</v>
      </c>
      <c r="B90" t="s">
        <v>341</v>
      </c>
      <c r="C90" t="s">
        <v>45</v>
      </c>
    </row>
    <row r="91" spans="1:3" x14ac:dyDescent="0.3">
      <c r="A91" t="s">
        <v>342</v>
      </c>
      <c r="B91" t="s">
        <v>343</v>
      </c>
    </row>
    <row r="92" spans="1:3" x14ac:dyDescent="0.3">
      <c r="A92" t="s">
        <v>345</v>
      </c>
      <c r="B92" t="s">
        <v>346</v>
      </c>
      <c r="C92" t="s">
        <v>45</v>
      </c>
    </row>
    <row r="93" spans="1:3" x14ac:dyDescent="0.3">
      <c r="A93" t="s">
        <v>347</v>
      </c>
      <c r="B93" t="s">
        <v>348</v>
      </c>
      <c r="C93" t="s">
        <v>45</v>
      </c>
    </row>
    <row r="94" spans="1:3" x14ac:dyDescent="0.3">
      <c r="A94" t="s">
        <v>349</v>
      </c>
      <c r="B94" t="s">
        <v>350</v>
      </c>
      <c r="C94" t="s">
        <v>45</v>
      </c>
    </row>
    <row r="95" spans="1:3" x14ac:dyDescent="0.3">
      <c r="A95" t="s">
        <v>351</v>
      </c>
      <c r="B95" t="s">
        <v>352</v>
      </c>
      <c r="C95" t="s">
        <v>45</v>
      </c>
    </row>
    <row r="96" spans="1:3" x14ac:dyDescent="0.3">
      <c r="A96" t="s">
        <v>353</v>
      </c>
      <c r="B96" t="s">
        <v>354</v>
      </c>
    </row>
    <row r="97" spans="1:3" x14ac:dyDescent="0.3">
      <c r="A97" t="s">
        <v>355</v>
      </c>
      <c r="B97" t="s">
        <v>356</v>
      </c>
      <c r="C97" t="s">
        <v>45</v>
      </c>
    </row>
    <row r="98" spans="1:3" x14ac:dyDescent="0.3">
      <c r="A98" t="s">
        <v>358</v>
      </c>
      <c r="B98" t="s">
        <v>359</v>
      </c>
      <c r="C98" t="s">
        <v>263</v>
      </c>
    </row>
    <row r="99" spans="1:3" x14ac:dyDescent="0.3">
      <c r="A99" t="s">
        <v>360</v>
      </c>
      <c r="B99" t="s">
        <v>361</v>
      </c>
      <c r="C99" t="s">
        <v>127</v>
      </c>
    </row>
    <row r="100" spans="1:3" x14ac:dyDescent="0.3">
      <c r="A100" t="s">
        <v>363</v>
      </c>
      <c r="B100" t="s">
        <v>364</v>
      </c>
      <c r="C100" t="s">
        <v>45</v>
      </c>
    </row>
    <row r="101" spans="1:3" x14ac:dyDescent="0.3">
      <c r="A101" t="s">
        <v>365</v>
      </c>
      <c r="B101" t="s">
        <v>366</v>
      </c>
      <c r="C101" t="s">
        <v>45</v>
      </c>
    </row>
    <row r="102" spans="1:3" x14ac:dyDescent="0.3">
      <c r="A102" t="s">
        <v>367</v>
      </c>
      <c r="B102" t="s">
        <v>368</v>
      </c>
      <c r="C102" t="s">
        <v>339</v>
      </c>
    </row>
    <row r="103" spans="1:3" x14ac:dyDescent="0.3">
      <c r="A103" t="s">
        <v>369</v>
      </c>
      <c r="B103" t="s">
        <v>370</v>
      </c>
    </row>
    <row r="104" spans="1:3" x14ac:dyDescent="0.3">
      <c r="A104" t="s">
        <v>371</v>
      </c>
      <c r="B104" t="s">
        <v>372</v>
      </c>
    </row>
    <row r="105" spans="1:3" x14ac:dyDescent="0.3">
      <c r="A105" t="s">
        <v>373</v>
      </c>
      <c r="B105" t="s">
        <v>374</v>
      </c>
      <c r="C105" t="s">
        <v>45</v>
      </c>
    </row>
    <row r="106" spans="1:3" x14ac:dyDescent="0.3">
      <c r="A106" t="s">
        <v>375</v>
      </c>
      <c r="B106" t="s">
        <v>376</v>
      </c>
      <c r="C106" t="s">
        <v>45</v>
      </c>
    </row>
    <row r="107" spans="1:3" x14ac:dyDescent="0.3">
      <c r="A107" t="s">
        <v>379</v>
      </c>
      <c r="B107" t="s">
        <v>380</v>
      </c>
    </row>
    <row r="108" spans="1:3" x14ac:dyDescent="0.3">
      <c r="A108" t="s">
        <v>384</v>
      </c>
      <c r="B108" t="s">
        <v>385</v>
      </c>
      <c r="C108" t="s">
        <v>45</v>
      </c>
    </row>
    <row r="109" spans="1:3" x14ac:dyDescent="0.3">
      <c r="A109" t="s">
        <v>386</v>
      </c>
      <c r="B109" t="s">
        <v>387</v>
      </c>
      <c r="C109" t="s">
        <v>67</v>
      </c>
    </row>
    <row r="110" spans="1:3" x14ac:dyDescent="0.3">
      <c r="A110" t="s">
        <v>389</v>
      </c>
      <c r="B110" t="s">
        <v>390</v>
      </c>
      <c r="C110" t="s">
        <v>45</v>
      </c>
    </row>
    <row r="111" spans="1:3" x14ac:dyDescent="0.3">
      <c r="A111" t="s">
        <v>392</v>
      </c>
      <c r="B111" t="s">
        <v>393</v>
      </c>
      <c r="C111" t="s">
        <v>45</v>
      </c>
    </row>
    <row r="112" spans="1:3" x14ac:dyDescent="0.3">
      <c r="A112" t="s">
        <v>394</v>
      </c>
      <c r="B112" t="s">
        <v>395</v>
      </c>
      <c r="C112" t="s">
        <v>45</v>
      </c>
    </row>
    <row r="113" spans="1:3" x14ac:dyDescent="0.3">
      <c r="A113" t="s">
        <v>396</v>
      </c>
      <c r="B113" t="s">
        <v>397</v>
      </c>
      <c r="C113" t="s">
        <v>45</v>
      </c>
    </row>
    <row r="114" spans="1:3" x14ac:dyDescent="0.3">
      <c r="A114" t="s">
        <v>398</v>
      </c>
      <c r="B114" t="s">
        <v>399</v>
      </c>
      <c r="C114" t="s">
        <v>45</v>
      </c>
    </row>
    <row r="115" spans="1:3" x14ac:dyDescent="0.3">
      <c r="A115" t="s">
        <v>400</v>
      </c>
      <c r="B115" t="s">
        <v>401</v>
      </c>
      <c r="C115" t="s">
        <v>45</v>
      </c>
    </row>
    <row r="116" spans="1:3" x14ac:dyDescent="0.3">
      <c r="A116" t="s">
        <v>402</v>
      </c>
      <c r="B116" t="s">
        <v>403</v>
      </c>
      <c r="C116" t="s">
        <v>45</v>
      </c>
    </row>
    <row r="117" spans="1:3" x14ac:dyDescent="0.3">
      <c r="A117" t="s">
        <v>404</v>
      </c>
      <c r="B117" t="s">
        <v>405</v>
      </c>
      <c r="C117" t="s">
        <v>45</v>
      </c>
    </row>
    <row r="118" spans="1:3" x14ac:dyDescent="0.3">
      <c r="A118" t="s">
        <v>408</v>
      </c>
      <c r="B118" t="s">
        <v>409</v>
      </c>
      <c r="C118" t="s">
        <v>410</v>
      </c>
    </row>
    <row r="119" spans="1:3" x14ac:dyDescent="0.3">
      <c r="A119" t="s">
        <v>411</v>
      </c>
      <c r="B119" t="s">
        <v>412</v>
      </c>
      <c r="C119" t="s">
        <v>45</v>
      </c>
    </row>
    <row r="120" spans="1:3" x14ac:dyDescent="0.3">
      <c r="A120" t="s">
        <v>414</v>
      </c>
      <c r="B120" t="s">
        <v>415</v>
      </c>
      <c r="C120" t="s">
        <v>416</v>
      </c>
    </row>
    <row r="121" spans="1:3" x14ac:dyDescent="0.3">
      <c r="A121" t="s">
        <v>417</v>
      </c>
      <c r="B121" t="s">
        <v>418</v>
      </c>
    </row>
    <row r="122" spans="1:3" x14ac:dyDescent="0.3">
      <c r="A122" t="s">
        <v>419</v>
      </c>
      <c r="B122" t="s">
        <v>420</v>
      </c>
      <c r="C122" t="s">
        <v>45</v>
      </c>
    </row>
    <row r="123" spans="1:3" x14ac:dyDescent="0.3">
      <c r="A123" t="s">
        <v>421</v>
      </c>
      <c r="B123" t="s">
        <v>422</v>
      </c>
      <c r="C123" t="s">
        <v>423</v>
      </c>
    </row>
    <row r="124" spans="1:3" x14ac:dyDescent="0.3">
      <c r="A124" t="s">
        <v>424</v>
      </c>
      <c r="B124" t="s">
        <v>425</v>
      </c>
    </row>
    <row r="125" spans="1:3" x14ac:dyDescent="0.3">
      <c r="A125" t="s">
        <v>426</v>
      </c>
      <c r="B125" t="s">
        <v>427</v>
      </c>
      <c r="C125" t="s">
        <v>45</v>
      </c>
    </row>
    <row r="126" spans="1:3" x14ac:dyDescent="0.3">
      <c r="A126" t="s">
        <v>429</v>
      </c>
      <c r="B126" t="s">
        <v>430</v>
      </c>
      <c r="C126" t="s">
        <v>143</v>
      </c>
    </row>
    <row r="127" spans="1:3" x14ac:dyDescent="0.3">
      <c r="A127" t="s">
        <v>431</v>
      </c>
      <c r="B127" t="s">
        <v>432</v>
      </c>
    </row>
    <row r="128" spans="1:3" x14ac:dyDescent="0.3">
      <c r="A128" t="s">
        <v>433</v>
      </c>
      <c r="B128" t="s">
        <v>434</v>
      </c>
    </row>
    <row r="129" spans="1:3" x14ac:dyDescent="0.3">
      <c r="A129" t="s">
        <v>436</v>
      </c>
      <c r="B129" t="s">
        <v>437</v>
      </c>
      <c r="C129" t="s">
        <v>263</v>
      </c>
    </row>
    <row r="130" spans="1:3" x14ac:dyDescent="0.3">
      <c r="A130" t="s">
        <v>438</v>
      </c>
      <c r="B130" t="s">
        <v>439</v>
      </c>
      <c r="C130" t="s">
        <v>441</v>
      </c>
    </row>
    <row r="131" spans="1:3" x14ac:dyDescent="0.3">
      <c r="A131" t="s">
        <v>442</v>
      </c>
      <c r="B131" t="s">
        <v>443</v>
      </c>
      <c r="C131" t="s">
        <v>444</v>
      </c>
    </row>
    <row r="132" spans="1:3" x14ac:dyDescent="0.3">
      <c r="A132" t="s">
        <v>445</v>
      </c>
      <c r="B132" t="s">
        <v>446</v>
      </c>
      <c r="C132" t="s">
        <v>45</v>
      </c>
    </row>
    <row r="133" spans="1:3" x14ac:dyDescent="0.3">
      <c r="A133" t="s">
        <v>447</v>
      </c>
      <c r="B133" t="s">
        <v>448</v>
      </c>
    </row>
    <row r="134" spans="1:3" x14ac:dyDescent="0.3">
      <c r="A134" t="s">
        <v>449</v>
      </c>
      <c r="B134" t="s">
        <v>450</v>
      </c>
      <c r="C134" t="s">
        <v>67</v>
      </c>
    </row>
    <row r="135" spans="1:3" x14ac:dyDescent="0.3">
      <c r="A135" t="s">
        <v>451</v>
      </c>
      <c r="B135" t="s">
        <v>452</v>
      </c>
      <c r="C135" t="s">
        <v>45</v>
      </c>
    </row>
    <row r="136" spans="1:3" x14ac:dyDescent="0.3">
      <c r="A136" t="s">
        <v>454</v>
      </c>
      <c r="B136" t="s">
        <v>455</v>
      </c>
      <c r="C136" t="s">
        <v>45</v>
      </c>
    </row>
    <row r="137" spans="1:3" x14ac:dyDescent="0.3">
      <c r="A137" t="s">
        <v>456</v>
      </c>
      <c r="B137" t="s">
        <v>457</v>
      </c>
      <c r="C137" t="s">
        <v>45</v>
      </c>
    </row>
    <row r="138" spans="1:3" x14ac:dyDescent="0.3">
      <c r="A138" t="s">
        <v>458</v>
      </c>
      <c r="B138" t="s">
        <v>459</v>
      </c>
      <c r="C138" t="s">
        <v>45</v>
      </c>
    </row>
    <row r="139" spans="1:3" x14ac:dyDescent="0.3">
      <c r="A139" t="s">
        <v>460</v>
      </c>
      <c r="B139" t="s">
        <v>461</v>
      </c>
      <c r="C139" t="s">
        <v>45</v>
      </c>
    </row>
    <row r="140" spans="1:3" x14ac:dyDescent="0.3">
      <c r="A140" t="s">
        <v>462</v>
      </c>
      <c r="B140" t="s">
        <v>463</v>
      </c>
    </row>
    <row r="141" spans="1:3" x14ac:dyDescent="0.3">
      <c r="A141" t="s">
        <v>464</v>
      </c>
      <c r="B141" t="s">
        <v>465</v>
      </c>
      <c r="C141" t="s">
        <v>45</v>
      </c>
    </row>
    <row r="142" spans="1:3" x14ac:dyDescent="0.3">
      <c r="A142" t="s">
        <v>466</v>
      </c>
      <c r="B142" t="s">
        <v>467</v>
      </c>
    </row>
    <row r="143" spans="1:3" x14ac:dyDescent="0.3">
      <c r="A143" t="s">
        <v>468</v>
      </c>
      <c r="B143" t="s">
        <v>469</v>
      </c>
      <c r="C143" t="s">
        <v>45</v>
      </c>
    </row>
    <row r="144" spans="1:3" x14ac:dyDescent="0.3">
      <c r="A144" t="s">
        <v>470</v>
      </c>
      <c r="B144" t="s">
        <v>471</v>
      </c>
    </row>
    <row r="145" spans="1:3" x14ac:dyDescent="0.3">
      <c r="A145" t="s">
        <v>472</v>
      </c>
      <c r="B145" t="s">
        <v>473</v>
      </c>
    </row>
    <row r="146" spans="1:3" x14ac:dyDescent="0.3">
      <c r="A146" t="s">
        <v>474</v>
      </c>
      <c r="B146" t="s">
        <v>475</v>
      </c>
      <c r="C146" t="s">
        <v>45</v>
      </c>
    </row>
    <row r="147" spans="1:3" x14ac:dyDescent="0.3">
      <c r="A147" t="s">
        <v>476</v>
      </c>
      <c r="B147" t="s">
        <v>477</v>
      </c>
    </row>
    <row r="148" spans="1:3" x14ac:dyDescent="0.3">
      <c r="A148" t="s">
        <v>478</v>
      </c>
      <c r="B148" t="s">
        <v>479</v>
      </c>
      <c r="C148" t="s">
        <v>121</v>
      </c>
    </row>
    <row r="149" spans="1:3" x14ac:dyDescent="0.3">
      <c r="A149" t="s">
        <v>480</v>
      </c>
      <c r="B149" t="s">
        <v>481</v>
      </c>
      <c r="C149" t="s">
        <v>45</v>
      </c>
    </row>
    <row r="150" spans="1:3" x14ac:dyDescent="0.3">
      <c r="A150" t="s">
        <v>482</v>
      </c>
      <c r="B150" t="s">
        <v>483</v>
      </c>
      <c r="C150" t="s">
        <v>45</v>
      </c>
    </row>
    <row r="151" spans="1:3" x14ac:dyDescent="0.3">
      <c r="A151" t="s">
        <v>484</v>
      </c>
      <c r="B151" t="s">
        <v>485</v>
      </c>
      <c r="C151" t="s">
        <v>45</v>
      </c>
    </row>
    <row r="152" spans="1:3" x14ac:dyDescent="0.3">
      <c r="A152" t="s">
        <v>486</v>
      </c>
      <c r="B152" t="s">
        <v>487</v>
      </c>
      <c r="C152" t="s">
        <v>45</v>
      </c>
    </row>
    <row r="153" spans="1:3" x14ac:dyDescent="0.3">
      <c r="A153" t="s">
        <v>488</v>
      </c>
      <c r="B153" t="s">
        <v>489</v>
      </c>
      <c r="C153" t="s">
        <v>45</v>
      </c>
    </row>
    <row r="154" spans="1:3" x14ac:dyDescent="0.3">
      <c r="A154" t="s">
        <v>490</v>
      </c>
      <c r="B154" t="s">
        <v>491</v>
      </c>
      <c r="C154" t="s">
        <v>45</v>
      </c>
    </row>
    <row r="155" spans="1:3" x14ac:dyDescent="0.3">
      <c r="A155" t="s">
        <v>494</v>
      </c>
      <c r="B155" t="s">
        <v>495</v>
      </c>
      <c r="C155" t="s">
        <v>263</v>
      </c>
    </row>
    <row r="156" spans="1:3" x14ac:dyDescent="0.3">
      <c r="A156" t="s">
        <v>496</v>
      </c>
      <c r="B156" t="s">
        <v>497</v>
      </c>
      <c r="C156" t="s">
        <v>45</v>
      </c>
    </row>
    <row r="157" spans="1:3" x14ac:dyDescent="0.3">
      <c r="A157" t="s">
        <v>498</v>
      </c>
      <c r="B157" t="s">
        <v>499</v>
      </c>
      <c r="C157" t="s">
        <v>501</v>
      </c>
    </row>
    <row r="158" spans="1:3" x14ac:dyDescent="0.3">
      <c r="A158" t="s">
        <v>502</v>
      </c>
      <c r="B158" t="s">
        <v>503</v>
      </c>
      <c r="C158" t="s">
        <v>45</v>
      </c>
    </row>
    <row r="159" spans="1:3" x14ac:dyDescent="0.3">
      <c r="A159" t="s">
        <v>504</v>
      </c>
      <c r="B159" t="s">
        <v>505</v>
      </c>
      <c r="C159" t="s">
        <v>506</v>
      </c>
    </row>
    <row r="160" spans="1:3" x14ac:dyDescent="0.3">
      <c r="A160" t="s">
        <v>507</v>
      </c>
      <c r="B160" t="s">
        <v>508</v>
      </c>
      <c r="C160" t="s">
        <v>45</v>
      </c>
    </row>
    <row r="161" spans="1:3" x14ac:dyDescent="0.3">
      <c r="A161" t="s">
        <v>510</v>
      </c>
      <c r="B161" t="s">
        <v>511</v>
      </c>
      <c r="C161" t="s">
        <v>45</v>
      </c>
    </row>
    <row r="162" spans="1:3" x14ac:dyDescent="0.3">
      <c r="A162" t="s">
        <v>512</v>
      </c>
      <c r="B162" t="s">
        <v>513</v>
      </c>
    </row>
    <row r="163" spans="1:3" x14ac:dyDescent="0.3">
      <c r="A163" t="s">
        <v>515</v>
      </c>
      <c r="B163" t="s">
        <v>516</v>
      </c>
      <c r="C163" t="s">
        <v>45</v>
      </c>
    </row>
    <row r="164" spans="1:3" x14ac:dyDescent="0.3">
      <c r="A164" t="s">
        <v>517</v>
      </c>
      <c r="B164" t="s">
        <v>518</v>
      </c>
      <c r="C164" t="s">
        <v>45</v>
      </c>
    </row>
    <row r="165" spans="1:3" x14ac:dyDescent="0.3">
      <c r="A165" t="s">
        <v>520</v>
      </c>
      <c r="B165" t="s">
        <v>521</v>
      </c>
      <c r="C165" t="s">
        <v>45</v>
      </c>
    </row>
    <row r="166" spans="1:3" x14ac:dyDescent="0.3">
      <c r="A166" t="s">
        <v>523</v>
      </c>
      <c r="B166" t="s">
        <v>524</v>
      </c>
      <c r="C166" t="s">
        <v>45</v>
      </c>
    </row>
    <row r="167" spans="1:3" x14ac:dyDescent="0.3">
      <c r="A167" t="s">
        <v>526</v>
      </c>
      <c r="B167" t="s">
        <v>527</v>
      </c>
      <c r="C167" t="s">
        <v>45</v>
      </c>
    </row>
    <row r="168" spans="1:3" x14ac:dyDescent="0.3">
      <c r="A168" t="s">
        <v>528</v>
      </c>
      <c r="B168" t="s">
        <v>529</v>
      </c>
      <c r="C168" t="s">
        <v>45</v>
      </c>
    </row>
    <row r="169" spans="1:3" x14ac:dyDescent="0.3">
      <c r="A169" t="s">
        <v>531</v>
      </c>
      <c r="B169" t="s">
        <v>532</v>
      </c>
      <c r="C169" t="s">
        <v>45</v>
      </c>
    </row>
    <row r="170" spans="1:3" x14ac:dyDescent="0.3">
      <c r="A170" t="s">
        <v>533</v>
      </c>
      <c r="B170" t="s">
        <v>534</v>
      </c>
    </row>
    <row r="171" spans="1:3" x14ac:dyDescent="0.3">
      <c r="A171" t="s">
        <v>535</v>
      </c>
      <c r="B171" t="s">
        <v>536</v>
      </c>
      <c r="C171" t="s">
        <v>45</v>
      </c>
    </row>
    <row r="172" spans="1:3" x14ac:dyDescent="0.3">
      <c r="A172" t="s">
        <v>537</v>
      </c>
      <c r="B172" t="s">
        <v>538</v>
      </c>
      <c r="C172" t="s">
        <v>45</v>
      </c>
    </row>
    <row r="173" spans="1:3" x14ac:dyDescent="0.3">
      <c r="A173" t="s">
        <v>540</v>
      </c>
      <c r="B173" t="s">
        <v>541</v>
      </c>
      <c r="C173" t="s">
        <v>45</v>
      </c>
    </row>
    <row r="174" spans="1:3" x14ac:dyDescent="0.3">
      <c r="A174" t="s">
        <v>542</v>
      </c>
      <c r="B174" t="s">
        <v>543</v>
      </c>
      <c r="C174" t="s">
        <v>45</v>
      </c>
    </row>
    <row r="175" spans="1:3" x14ac:dyDescent="0.3">
      <c r="A175" t="s">
        <v>544</v>
      </c>
      <c r="B175" t="s">
        <v>545</v>
      </c>
    </row>
    <row r="176" spans="1:3" x14ac:dyDescent="0.3">
      <c r="A176" t="s">
        <v>546</v>
      </c>
      <c r="B176" t="s">
        <v>547</v>
      </c>
    </row>
    <row r="177" spans="1:3" x14ac:dyDescent="0.3">
      <c r="A177" t="s">
        <v>548</v>
      </c>
      <c r="B177" t="s">
        <v>549</v>
      </c>
      <c r="C177" t="s">
        <v>45</v>
      </c>
    </row>
    <row r="178" spans="1:3" x14ac:dyDescent="0.3">
      <c r="A178" t="s">
        <v>550</v>
      </c>
      <c r="B178" t="s">
        <v>551</v>
      </c>
      <c r="C178" t="s">
        <v>45</v>
      </c>
    </row>
    <row r="179" spans="1:3" x14ac:dyDescent="0.3">
      <c r="A179" t="s">
        <v>552</v>
      </c>
      <c r="B179" t="s">
        <v>553</v>
      </c>
      <c r="C179" t="s">
        <v>45</v>
      </c>
    </row>
    <row r="180" spans="1:3" x14ac:dyDescent="0.3">
      <c r="A180" t="s">
        <v>554</v>
      </c>
      <c r="B180" t="s">
        <v>555</v>
      </c>
    </row>
    <row r="181" spans="1:3" x14ac:dyDescent="0.3">
      <c r="A181" t="s">
        <v>556</v>
      </c>
      <c r="B181" t="s">
        <v>557</v>
      </c>
    </row>
    <row r="182" spans="1:3" x14ac:dyDescent="0.3">
      <c r="A182" t="s">
        <v>558</v>
      </c>
      <c r="B182" t="s">
        <v>559</v>
      </c>
      <c r="C182" t="s">
        <v>45</v>
      </c>
    </row>
    <row r="183" spans="1:3" x14ac:dyDescent="0.3">
      <c r="A183" t="s">
        <v>560</v>
      </c>
      <c r="B183" t="s">
        <v>561</v>
      </c>
      <c r="C183" t="s">
        <v>45</v>
      </c>
    </row>
    <row r="184" spans="1:3" x14ac:dyDescent="0.3">
      <c r="A184" t="s">
        <v>562</v>
      </c>
      <c r="B184" t="s">
        <v>563</v>
      </c>
      <c r="C184" t="s">
        <v>45</v>
      </c>
    </row>
    <row r="185" spans="1:3" x14ac:dyDescent="0.3">
      <c r="A185" t="s">
        <v>564</v>
      </c>
      <c r="B185" t="s">
        <v>565</v>
      </c>
    </row>
    <row r="186" spans="1:3" x14ac:dyDescent="0.3">
      <c r="A186" t="s">
        <v>566</v>
      </c>
      <c r="B186" t="s">
        <v>567</v>
      </c>
      <c r="C186" t="s">
        <v>45</v>
      </c>
    </row>
    <row r="187" spans="1:3" x14ac:dyDescent="0.3">
      <c r="A187" t="s">
        <v>568</v>
      </c>
      <c r="B187" t="s">
        <v>569</v>
      </c>
      <c r="C187" t="s">
        <v>45</v>
      </c>
    </row>
    <row r="188" spans="1:3" x14ac:dyDescent="0.3">
      <c r="A188" t="s">
        <v>570</v>
      </c>
      <c r="B188" t="s">
        <v>571</v>
      </c>
    </row>
    <row r="189" spans="1:3" x14ac:dyDescent="0.3">
      <c r="A189" t="s">
        <v>572</v>
      </c>
      <c r="B189" t="s">
        <v>573</v>
      </c>
    </row>
    <row r="190" spans="1:3" x14ac:dyDescent="0.3">
      <c r="A190" t="s">
        <v>574</v>
      </c>
      <c r="B190" t="s">
        <v>575</v>
      </c>
      <c r="C190" t="s">
        <v>45</v>
      </c>
    </row>
    <row r="191" spans="1:3" x14ac:dyDescent="0.3">
      <c r="A191" t="s">
        <v>576</v>
      </c>
      <c r="B191" t="s">
        <v>577</v>
      </c>
    </row>
    <row r="192" spans="1:3" x14ac:dyDescent="0.3">
      <c r="A192" t="s">
        <v>578</v>
      </c>
      <c r="B192" t="s">
        <v>579</v>
      </c>
    </row>
    <row r="193" spans="1:3" x14ac:dyDescent="0.3">
      <c r="A193" t="s">
        <v>580</v>
      </c>
      <c r="B193" t="s">
        <v>581</v>
      </c>
      <c r="C193" t="s">
        <v>45</v>
      </c>
    </row>
    <row r="194" spans="1:3" x14ac:dyDescent="0.3">
      <c r="A194" t="s">
        <v>583</v>
      </c>
      <c r="B194" t="s">
        <v>584</v>
      </c>
      <c r="C194" t="s">
        <v>45</v>
      </c>
    </row>
    <row r="195" spans="1:3" x14ac:dyDescent="0.3">
      <c r="A195" t="s">
        <v>586</v>
      </c>
      <c r="B195" t="s">
        <v>587</v>
      </c>
      <c r="C195" t="s">
        <v>45</v>
      </c>
    </row>
    <row r="196" spans="1:3" x14ac:dyDescent="0.3">
      <c r="A196" t="s">
        <v>589</v>
      </c>
      <c r="B196" t="s">
        <v>590</v>
      </c>
    </row>
    <row r="197" spans="1:3" x14ac:dyDescent="0.3">
      <c r="A197" t="s">
        <v>595</v>
      </c>
      <c r="B197" t="s">
        <v>596</v>
      </c>
      <c r="C197" t="s">
        <v>45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B6B8A-27B9-41E2-8FCA-7FB207C168B2}">
  <dimension ref="A1:P197"/>
  <sheetViews>
    <sheetView topLeftCell="C1" workbookViewId="0">
      <selection activeCell="L38" sqref="L38"/>
    </sheetView>
  </sheetViews>
  <sheetFormatPr baseColWidth="10" defaultRowHeight="14.4" x14ac:dyDescent="0.3"/>
  <cols>
    <col min="1" max="1" width="9" bestFit="1" customWidth="1"/>
    <col min="2" max="2" width="29.6640625" customWidth="1"/>
    <col min="3" max="3" width="23.88671875" bestFit="1" customWidth="1"/>
    <col min="4" max="4" width="30.6640625" bestFit="1" customWidth="1"/>
    <col min="5" max="5" width="21.5546875" bestFit="1" customWidth="1"/>
    <col min="6" max="6" width="28" bestFit="1" customWidth="1"/>
    <col min="7" max="7" width="36" bestFit="1" customWidth="1"/>
    <col min="8" max="8" width="28.109375" bestFit="1" customWidth="1"/>
  </cols>
  <sheetData>
    <row r="1" spans="1:16" x14ac:dyDescent="0.3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33</v>
      </c>
      <c r="H1" s="1" t="s">
        <v>36</v>
      </c>
    </row>
    <row r="2" spans="1:16" x14ac:dyDescent="0.3">
      <c r="A2" t="s">
        <v>40</v>
      </c>
      <c r="B2" t="s">
        <v>41</v>
      </c>
      <c r="C2" t="s">
        <v>45</v>
      </c>
      <c r="H2" t="s">
        <v>45</v>
      </c>
      <c r="K2" s="1" t="s">
        <v>607</v>
      </c>
      <c r="L2" s="1" t="s">
        <v>608</v>
      </c>
      <c r="M2" s="1" t="s">
        <v>609</v>
      </c>
      <c r="N2" s="1" t="s">
        <v>610</v>
      </c>
      <c r="O2" s="1" t="s">
        <v>611</v>
      </c>
      <c r="P2" s="1" t="s">
        <v>612</v>
      </c>
    </row>
    <row r="3" spans="1:16" x14ac:dyDescent="0.3">
      <c r="A3" t="s">
        <v>46</v>
      </c>
      <c r="B3" t="s">
        <v>47</v>
      </c>
      <c r="H3" t="s">
        <v>45</v>
      </c>
      <c r="J3" t="s">
        <v>167</v>
      </c>
      <c r="K3" cm="1">
        <f t="array" ref="K3">SUMPRODUCT((LEN(C2:C197)-LEN(SUBSTITUTE(C2:C197,"Todo el año","")))/LEN("Todo el año"))+SUMPRODUCT((LEN(C2:C197)-LEN(SUBSTITUTE(C2:C197,"Ene","")))/LEN("Ene"))</f>
        <v>59</v>
      </c>
      <c r="L3" cm="1">
        <f t="array" ref="L3">SUMPRODUCT((LEN(D2:D197)-LEN(SUBSTITUTE(D2:D197,"Todo el año","")))/LEN("Todo el año"))+SUMPRODUCT((LEN(D2:D197)-LEN(SUBSTITUTE(D2:D197,"Ene","")))/LEN("Ene"))</f>
        <v>104</v>
      </c>
      <c r="M3" cm="1">
        <f t="array" ref="M3">SUMPRODUCT((LEN(E2:E197)-LEN(SUBSTITUTE(E2:E197,"Todo el año","")))/LEN("Todo el año"))+SUMPRODUCT((LEN(E2:E197)-LEN(SUBSTITUTE(E2:E197,"Ene","")))/LEN("Ene"))</f>
        <v>96</v>
      </c>
      <c r="N3" cm="1">
        <f t="array" ref="N3">SUMPRODUCT((LEN(F2:F197)-LEN(SUBSTITUTE(F2:F197,"Todo el año","")))/LEN("Todo el año"))+SUMPRODUCT((LEN(F2:F197)-LEN(SUBSTITUTE(F2:F197,"Ene","")))/LEN("Ene"))</f>
        <v>99</v>
      </c>
      <c r="O3" cm="1">
        <f t="array" ref="O3">SUMPRODUCT((LEN(G2:G197)-LEN(SUBSTITUTE(G2:G197,"Todo el año","")))/LEN("Todo el año"))+SUMPRODUCT((LEN(G2:G197)-LEN(SUBSTITUTE(G2:G197,"Ene","")))/LEN("Ene"))</f>
        <v>113</v>
      </c>
      <c r="P3" cm="1">
        <f t="array" ref="P3">SUMPRODUCT((LEN(H2:H197)-LEN(SUBSTITUTE(H2:H197,"Todo el año","")))/LEN("Todo el año"))+SUMPRODUCT((LEN(H2:H197)-LEN(SUBSTITUTE(H2:H197,"Ene","")))/LEN("Ene"))</f>
        <v>84</v>
      </c>
    </row>
    <row r="4" spans="1:16" x14ac:dyDescent="0.3">
      <c r="A4" t="s">
        <v>54</v>
      </c>
      <c r="B4" t="s">
        <v>55</v>
      </c>
      <c r="D4" t="s">
        <v>45</v>
      </c>
      <c r="E4" t="s">
        <v>45</v>
      </c>
      <c r="G4" t="s">
        <v>45</v>
      </c>
      <c r="J4" t="s">
        <v>201</v>
      </c>
      <c r="K4" cm="1">
        <f t="array" ref="K4">SUMPRODUCT((LEN(C2:C197)-LEN(SUBSTITUTE(C2:C197,"Todo el año","")))/LEN("Todo el año"))+SUMPRODUCT((LEN(C2:C197)-LEN(SUBSTITUTE(C2:C197,"Feb","")))/LEN("Feb"))</f>
        <v>62</v>
      </c>
      <c r="L4" cm="1">
        <f t="array" ref="L4">SUMPRODUCT((LEN(D2:D197)-LEN(SUBSTITUTE(D2:D197,"Todo el año","")))/LEN("Todo el año"))+SUMPRODUCT((LEN(D2:D197)-LEN(SUBSTITUTE(D2:D197,"Feb","")))/LEN("Feb"))</f>
        <v>107</v>
      </c>
      <c r="M4" cm="1">
        <f t="array" ref="M4">SUMPRODUCT((LEN(E2:E197)-LEN(SUBSTITUTE(E2:E197,"Todo el año","")))/LEN("Todo el año"))+SUMPRODUCT((LEN(E2:E197)-LEN(SUBSTITUTE(E2:E197,"Feb","")))/LEN("Feb"))</f>
        <v>99</v>
      </c>
      <c r="N4" cm="1">
        <f t="array" ref="N4">SUMPRODUCT((LEN(F2:F197)-LEN(SUBSTITUTE(F2:F197,"Todo el año","")))/LEN("Todo el año"))+SUMPRODUCT((LEN(F2:F197)-LEN(SUBSTITUTE(F2:F197,"Feb","")))/LEN("Feb"))</f>
        <v>99</v>
      </c>
      <c r="O4" cm="1">
        <f t="array" ref="O4">SUMPRODUCT((LEN(G2:G197)-LEN(SUBSTITUTE(G2:G197,"Todo el año","")))/LEN("Todo el año"))+SUMPRODUCT((LEN(G2:G197)-LEN(SUBSTITUTE(G2:G197,"Feb","")))/LEN("Feb"))</f>
        <v>116</v>
      </c>
      <c r="P4" cm="1">
        <f t="array" ref="P4">SUMPRODUCT((LEN(H2:H197)-LEN(SUBSTITUTE(H2:H197,"Todo el año","")))/LEN("Todo el año"))+SUMPRODUCT((LEN(H2:H197)-LEN(SUBSTITUTE(H2:H197,"Feb","")))/LEN("Feb"))</f>
        <v>84</v>
      </c>
    </row>
    <row r="5" spans="1:16" x14ac:dyDescent="0.3">
      <c r="A5" t="s">
        <v>64</v>
      </c>
      <c r="B5" t="s">
        <v>65</v>
      </c>
      <c r="C5" t="s">
        <v>67</v>
      </c>
      <c r="J5" t="s">
        <v>178</v>
      </c>
      <c r="K5" cm="1">
        <f t="array" ref="K5">SUMPRODUCT((LEN(C2:C197)-LEN(SUBSTITUTE(C2:C197,"Todo el año","")))/LEN("Todo el año"))+SUMPRODUCT((LEN(C2:C197)-LEN(SUBSTITUTE(C2:C197,"Mar","")))/LEN("Mar"))</f>
        <v>64</v>
      </c>
      <c r="L5" cm="1">
        <f t="array" ref="L5">SUMPRODUCT((LEN(D2:D197)-LEN(SUBSTITUTE(D2:D197,"Todo el año","")))/LEN("Todo el año"))+SUMPRODUCT((LEN(D2:D197)-LEN(SUBSTITUTE(D2:D197,"Mar","")))/LEN("Mar"))</f>
        <v>104</v>
      </c>
      <c r="M5" cm="1">
        <f t="array" ref="M5">SUMPRODUCT((LEN(E2:E197)-LEN(SUBSTITUTE(E2:E197,"Todo el año","")))/LEN("Todo el año"))+SUMPRODUCT((LEN(E2:E197)-LEN(SUBSTITUTE(E2:E197,"Mar","")))/LEN("Mar"))</f>
        <v>99</v>
      </c>
      <c r="N5" cm="1">
        <f t="array" ref="N5">SUMPRODUCT((LEN(F2:F197)-LEN(SUBSTITUTE(F2:F197,"Todo el año","")))/LEN("Todo el año"))+SUMPRODUCT((LEN(F2:F197)-LEN(SUBSTITUTE(F2:F197,"Mar","")))/LEN("Mar"))</f>
        <v>100</v>
      </c>
      <c r="O5" cm="1">
        <f t="array" ref="O5">SUMPRODUCT((LEN(G2:G197)-LEN(SUBSTITUTE(G2:G197,"Todo el año","")))/LEN("Todo el año"))+SUMPRODUCT((LEN(G2:G197)-LEN(SUBSTITUTE(G2:G197,"Mar","")))/LEN("Mar"))</f>
        <v>116</v>
      </c>
      <c r="P5" cm="1">
        <f t="array" ref="P5">SUMPRODUCT((LEN(H2:H197)-LEN(SUBSTITUTE(H2:H197,"Todo el año","")))/LEN("Todo el año"))+SUMPRODUCT((LEN(H2:H197)-LEN(SUBSTITUTE(H2:H197,"Mar","")))/LEN("Mar"))</f>
        <v>84</v>
      </c>
    </row>
    <row r="6" spans="1:16" x14ac:dyDescent="0.3">
      <c r="A6" t="s">
        <v>69</v>
      </c>
      <c r="B6" t="s">
        <v>70</v>
      </c>
      <c r="D6" t="s">
        <v>73</v>
      </c>
      <c r="F6" t="s">
        <v>45</v>
      </c>
      <c r="J6" t="s">
        <v>61</v>
      </c>
      <c r="K6" cm="1">
        <f t="array" ref="K6">SUMPRODUCT((LEN(C2:C197)-LEN(SUBSTITUTE(C2:C197,"Todo el año","")))/LEN("Todo el año"))+SUMPRODUCT((LEN(C2:C197)-LEN(SUBSTITUTE(C2:C197,"Abr","")))/LEN("Abr"))</f>
        <v>64</v>
      </c>
      <c r="L6" cm="1">
        <f t="array" ref="L6">SUMPRODUCT((LEN(D2:D197)-LEN(SUBSTITUTE(D2:D197,"Todo el año","")))/LEN("Todo el año"))+SUMPRODUCT((LEN(D2:D197)-LEN(SUBSTITUTE(D2:D197,"Abr","")))/LEN("Abr"))</f>
        <v>103</v>
      </c>
      <c r="M6" cm="1">
        <f t="array" ref="M6">SUMPRODUCT((LEN(E2:E197)-LEN(SUBSTITUTE(E2:E197,"Todo el año","")))/LEN("Todo el año"))+SUMPRODUCT((LEN(E2:E197)-LEN(SUBSTITUTE(E2:E197,"Abr","")))/LEN("Abr"))</f>
        <v>97</v>
      </c>
      <c r="N6" cm="1">
        <f t="array" ref="N6">SUMPRODUCT((LEN(F2:F197)-LEN(SUBSTITUTE(F2:F197,"Todo el año","")))/LEN("Todo el año"))+SUMPRODUCT((LEN(F2:F197)-LEN(SUBSTITUTE(F2:F197,"Abr","")))/LEN("Abr"))</f>
        <v>101</v>
      </c>
      <c r="O6" cm="1">
        <f t="array" ref="O6">SUMPRODUCT((LEN(G2:G197)-LEN(SUBSTITUTE(G2:G197,"Todo el año","")))/LEN("Todo el año"))+SUMPRODUCT((LEN(G2:G197)-LEN(SUBSTITUTE(G2:G197,"Abr","")))/LEN("Abr"))</f>
        <v>117</v>
      </c>
      <c r="P6" cm="1">
        <f t="array" ref="P6">SUMPRODUCT((LEN(H2:H197)-LEN(SUBSTITUTE(H2:H197,"Todo el año","")))/LEN("Todo el año"))+SUMPRODUCT((LEN(H2:H197)-LEN(SUBSTITUTE(H2:H197,"Abr","")))/LEN("Abr"))</f>
        <v>83</v>
      </c>
    </row>
    <row r="7" spans="1:16" x14ac:dyDescent="0.3">
      <c r="A7" t="s">
        <v>74</v>
      </c>
      <c r="B7" t="s">
        <v>75</v>
      </c>
      <c r="C7" t="s">
        <v>45</v>
      </c>
      <c r="D7" t="s">
        <v>45</v>
      </c>
      <c r="G7" t="s">
        <v>45</v>
      </c>
      <c r="H7" t="s">
        <v>45</v>
      </c>
      <c r="J7" t="s">
        <v>598</v>
      </c>
      <c r="K7" cm="1">
        <f t="array" ref="K7">SUMPRODUCT((LEN(C2:C197)-LEN(SUBSTITUTE(C2:C197,"Todo el año","")))/LEN("Todo el año"))+SUMPRODUCT((LEN(C2:C197)-LEN(SUBSTITUTE(C2:C197,"May","")))/LEN("May"))</f>
        <v>62</v>
      </c>
      <c r="L7" cm="1">
        <f t="array" ref="L7">SUMPRODUCT((LEN(D2:D197)-LEN(SUBSTITUTE(D2:D197,"Todo el año","")))/LEN("Todo el año"))+SUMPRODUCT((LEN(D2:D197)-LEN(SUBSTITUTE(D2:D197,"May","")))/LEN("May"))</f>
        <v>102</v>
      </c>
      <c r="M7" cm="1">
        <f t="array" ref="M7">SUMPRODUCT((LEN(E2:E197)-LEN(SUBSTITUTE(E2:E197,"Todo el año","")))/LEN("Todo el año"))+SUMPRODUCT((LEN(E2:E197)-LEN(SUBSTITUTE(E2:E197,"May","")))/LEN("May"))</f>
        <v>95</v>
      </c>
      <c r="N7" cm="1">
        <f t="array" ref="N7">SUMPRODUCT((LEN(F2:F197)-LEN(SUBSTITUTE(F2:F197,"Todo el año","")))/LEN("Todo el año"))+SUMPRODUCT((LEN(F2:F197)-LEN(SUBSTITUTE(F2:F197,"May","")))/LEN("May"))</f>
        <v>102</v>
      </c>
      <c r="O7" cm="1">
        <f t="array" ref="O7">SUMPRODUCT((LEN(G2:G197)-LEN(SUBSTITUTE(G2:G197,"Todo el año","")))/LEN("Todo el año"))+SUMPRODUCT((LEN(G2:G197)-LEN(SUBSTITUTE(G2:G197,"May","")))/LEN("May"))</f>
        <v>117</v>
      </c>
      <c r="P7" cm="1">
        <f t="array" ref="P7">SUMPRODUCT((LEN(H2:H197)-LEN(SUBSTITUTE(H2:H197,"Todo el año","")))/LEN("Todo el año"))+SUMPRODUCT((LEN(H2:H197)-LEN(SUBSTITUTE(H2:H197,"May","")))/LEN("May"))</f>
        <v>83</v>
      </c>
    </row>
    <row r="8" spans="1:16" x14ac:dyDescent="0.3">
      <c r="A8" t="s">
        <v>78</v>
      </c>
      <c r="B8" t="s">
        <v>79</v>
      </c>
      <c r="C8" t="s">
        <v>45</v>
      </c>
      <c r="J8" t="s">
        <v>159</v>
      </c>
      <c r="K8" cm="1">
        <f t="array" ref="K8">SUMPRODUCT((LEN(C2:C197)-LEN(SUBSTITUTE(C2:C197,"Todo el año","")))/LEN("Todo el año"))+SUMPRODUCT((LEN(C2:C197)-LEN(SUBSTITUTE(C2:C197,"Jun","")))/LEN("Jun"))</f>
        <v>58</v>
      </c>
      <c r="L8" cm="1">
        <f t="array" ref="L8">SUMPRODUCT((LEN(D2:D197)-LEN(SUBSTITUTE(D2:D197,"Todo el año","")))/LEN("Todo el año"))+SUMPRODUCT((LEN(D2:D197)-LEN(SUBSTITUTE(D2:D197,"Jun","")))/LEN("Jun"))</f>
        <v>96</v>
      </c>
      <c r="M8" cm="1">
        <f t="array" ref="M8">SUMPRODUCT((LEN(E2:E197)-LEN(SUBSTITUTE(E2:E197,"Todo el año","")))/LEN("Todo el año"))+SUMPRODUCT((LEN(E2:E197)-LEN(SUBSTITUTE(E2:E197,"Jun","")))/LEN("Jun"))</f>
        <v>93</v>
      </c>
      <c r="N8" cm="1">
        <f t="array" ref="N8">SUMPRODUCT((LEN(F2:F197)-LEN(SUBSTITUTE(F2:F197,"Todo el año","")))/LEN("Todo el año"))+SUMPRODUCT((LEN(F2:F197)-LEN(SUBSTITUTE(F2:F197,"Jun","")))/LEN("Jun"))</f>
        <v>104</v>
      </c>
      <c r="O8" cm="1">
        <f t="array" ref="O8">SUMPRODUCT((LEN(G2:G197)-LEN(SUBSTITUTE(G2:G197,"Todo el año","")))/LEN("Todo el año"))+SUMPRODUCT((LEN(G2:G197)-LEN(SUBSTITUTE(G2:G197,"Jun","")))/LEN("Jun"))</f>
        <v>113</v>
      </c>
      <c r="P8" cm="1">
        <f t="array" ref="P8">SUMPRODUCT((LEN(H2:H197)-LEN(SUBSTITUTE(H2:H197,"Todo el año","")))/LEN("Todo el año"))+SUMPRODUCT((LEN(H2:H197)-LEN(SUBSTITUTE(H2:H197,"Jun","")))/LEN("Jun"))</f>
        <v>83</v>
      </c>
    </row>
    <row r="9" spans="1:16" x14ac:dyDescent="0.3">
      <c r="A9" t="s">
        <v>82</v>
      </c>
      <c r="B9" t="s">
        <v>83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J9" t="s">
        <v>173</v>
      </c>
      <c r="K9" cm="1">
        <f t="array" ref="K9">SUMPRODUCT((LEN(C2:C197)-LEN(SUBSTITUTE(C2:C197,"Todo el año","")))/LEN("Todo el año"))+SUMPRODUCT((LEN(C2:C197)-LEN(SUBSTITUTE(C2:C197,"Jul","")))/LEN("Jul"))</f>
        <v>58</v>
      </c>
      <c r="L9" cm="1">
        <f t="array" ref="L9">SUMPRODUCT((LEN(D2:D197)-LEN(SUBSTITUTE(D2:D197,"Todo el año","")))/LEN("Todo el año"))+SUMPRODUCT((LEN(D2:D197)-LEN(SUBSTITUTE(D2:D197,"Jul","")))/LEN("Jul"))</f>
        <v>96</v>
      </c>
      <c r="M9" cm="1">
        <f t="array" ref="M9">SUMPRODUCT((LEN(E2:E197)-LEN(SUBSTITUTE(E2:E197,"Todo el año","")))/LEN("Todo el año"))+SUMPRODUCT((LEN(E2:E197)-LEN(SUBSTITUTE(E2:E197,"Jul","")))/LEN("Jul"))</f>
        <v>93</v>
      </c>
      <c r="N9" cm="1">
        <f t="array" ref="N9">SUMPRODUCT((LEN(F2:F197)-LEN(SUBSTITUTE(F2:F197,"Todo el año","")))/LEN("Todo el año"))+SUMPRODUCT((LEN(F2:F197)-LEN(SUBSTITUTE(F2:F197,"Jul","")))/LEN("Jul"))</f>
        <v>105</v>
      </c>
      <c r="O9" cm="1">
        <f t="array" ref="O9">SUMPRODUCT((LEN(G2:G197)-LEN(SUBSTITUTE(G2:G197,"Todo el año","")))/LEN("Todo el año"))+SUMPRODUCT((LEN(G2:G197)-LEN(SUBSTITUTE(G2:G197,"Jul","")))/LEN("Jul"))</f>
        <v>109</v>
      </c>
      <c r="P9" cm="1">
        <f t="array" ref="P9">SUMPRODUCT((LEN(H2:H197)-LEN(SUBSTITUTE(H2:H197,"Todo el año","")))/LEN("Todo el año"))+SUMPRODUCT((LEN(H2:H197)-LEN(SUBSTITUTE(H2:H197,"Jul","")))/LEN("Jul"))</f>
        <v>83</v>
      </c>
    </row>
    <row r="10" spans="1:16" x14ac:dyDescent="0.3">
      <c r="A10" t="s">
        <v>87</v>
      </c>
      <c r="B10" t="s">
        <v>88</v>
      </c>
      <c r="C10" t="s">
        <v>45</v>
      </c>
      <c r="F10" t="s">
        <v>45</v>
      </c>
      <c r="J10" t="s">
        <v>73</v>
      </c>
      <c r="K10" cm="1">
        <f t="array" ref="K10">SUMPRODUCT((LEN(C2:C197)-LEN(SUBSTITUTE(C2:C197,"Todo el año","")))/LEN("Todo el año"))+SUMPRODUCT((LEN(C2:C197)-LEN(SUBSTITUTE(C2:C197,"Ago","")))/LEN("Ago"))</f>
        <v>58</v>
      </c>
      <c r="L10" cm="1">
        <f t="array" ref="L10">SUMPRODUCT((LEN(D2:D197)-LEN(SUBSTITUTE(D2:D197,"Todo el año","")))/LEN("Todo el año"))+SUMPRODUCT((LEN(D2:D197)-LEN(SUBSTITUTE(D2:D197,"Ago","")))/LEN("Ago"))</f>
        <v>99</v>
      </c>
      <c r="M10" cm="1">
        <f t="array" ref="M10">SUMPRODUCT((LEN(E2:E197)-LEN(SUBSTITUTE(E2:E197,"Todo el año","")))/LEN("Todo el año"))+SUMPRODUCT((LEN(E2:E197)-LEN(SUBSTITUTE(E2:E197,"Ago","")))/LEN("Ago"))</f>
        <v>93</v>
      </c>
      <c r="N10" cm="1">
        <f t="array" ref="N10">SUMPRODUCT((LEN(F2:F197)-LEN(SUBSTITUTE(F2:F197,"Todo el año","")))/LEN("Todo el año"))+SUMPRODUCT((LEN(F2:F197)-LEN(SUBSTITUTE(F2:F197,"Ago","")))/LEN("Ago"))</f>
        <v>106</v>
      </c>
      <c r="O10" cm="1">
        <f t="array" ref="O10">SUMPRODUCT((LEN(G2:G197)-LEN(SUBSTITUTE(G2:G197,"Todo el año","")))/LEN("Todo el año"))+SUMPRODUCT((LEN(G2:G197)-LEN(SUBSTITUTE(G2:G197,"Ago","")))/LEN("Ago"))</f>
        <v>109</v>
      </c>
      <c r="P10" cm="1">
        <f t="array" ref="P10">SUMPRODUCT((LEN(H2:H197)-LEN(SUBSTITUTE(H2:H197,"Todo el año","")))/LEN("Todo el año"))+SUMPRODUCT((LEN(H2:H197)-LEN(SUBSTITUTE(H2:H197,"Ago","")))/LEN("Ago"))</f>
        <v>83</v>
      </c>
    </row>
    <row r="11" spans="1:16" x14ac:dyDescent="0.3">
      <c r="A11" t="s">
        <v>93</v>
      </c>
      <c r="B11" t="s">
        <v>94</v>
      </c>
      <c r="C11" t="s">
        <v>45</v>
      </c>
      <c r="D11" t="s">
        <v>45</v>
      </c>
      <c r="F11" t="s">
        <v>45</v>
      </c>
      <c r="G11" t="s">
        <v>45</v>
      </c>
      <c r="J11" t="s">
        <v>71</v>
      </c>
      <c r="K11" cm="1">
        <f t="array" ref="K11">SUMPRODUCT((LEN(C2:C197)-LEN(SUBSTITUTE(C2:C197,"Todo el año","")))/LEN("Todo el año"))+SUMPRODUCT((LEN(C2:C197)-LEN(SUBSTITUTE(C2:C197,"Sept","")))/LEN("Sept"))</f>
        <v>58</v>
      </c>
      <c r="L11" cm="1">
        <f t="array" ref="L11">SUMPRODUCT((LEN(D2:D197)-LEN(SUBSTITUTE(D2:D197,"Todo el año","")))/LEN("Todo el año"))+SUMPRODUCT((LEN(D2:D197)-LEN(SUBSTITUTE(D2:D197,"Sept","")))/LEN("Sept"))</f>
        <v>100</v>
      </c>
      <c r="M11" cm="1">
        <f t="array" ref="M11">SUMPRODUCT((LEN(E2:E197)-LEN(SUBSTITUTE(E2:E197,"Todo el año","")))/LEN("Todo el año"))+SUMPRODUCT((LEN(E2:E197)-LEN(SUBSTITUTE(E2:E197,"Sept","")))/LEN("Sept"))</f>
        <v>93</v>
      </c>
      <c r="N11" cm="1">
        <f t="array" ref="N11">SUMPRODUCT((LEN(F2:F197)-LEN(SUBSTITUTE(F2:F197,"Todo el año","")))/LEN("Todo el año"))+SUMPRODUCT((LEN(F2:F197)-LEN(SUBSTITUTE(F2:F197,"Sept","")))/LEN("Sept"))</f>
        <v>106</v>
      </c>
      <c r="O11" cm="1">
        <f t="array" ref="O11">SUMPRODUCT((LEN(G2:G197)-LEN(SUBSTITUTE(G2:G197,"Todo el año","")))/LEN("Todo el año"))+SUMPRODUCT((LEN(G2:G197)-LEN(SUBSTITUTE(G2:G197,"Sept","")))/LEN("Sept"))</f>
        <v>109</v>
      </c>
      <c r="P11" cm="1">
        <f t="array" ref="P11">SUMPRODUCT((LEN(H2:H197)-LEN(SUBSTITUTE(H2:H197,"Todo el año","")))/LEN("Todo el año"))+SUMPRODUCT((LEN(H2:H197)-LEN(SUBSTITUTE(H2:H197,"Sept","")))/LEN("Sept"))</f>
        <v>83</v>
      </c>
    </row>
    <row r="12" spans="1:16" x14ac:dyDescent="0.3">
      <c r="A12" t="s">
        <v>98</v>
      </c>
      <c r="B12" t="s">
        <v>99</v>
      </c>
      <c r="G12" t="s">
        <v>45</v>
      </c>
      <c r="J12" t="s">
        <v>302</v>
      </c>
      <c r="K12" cm="1">
        <f t="array" ref="K12">SUMPRODUCT((LEN(C2:C197)-LEN(SUBSTITUTE(C2:C197,"Todo el año","")))/LEN("Todo el año"))+SUMPRODUCT((LEN(C2:C197)-LEN(SUBSTITUTE(C2:C197,"Oct","")))/LEN("Oct"))</f>
        <v>59</v>
      </c>
      <c r="L12" cm="1">
        <f t="array" ref="L12">SUMPRODUCT((LEN(D2:D197)-LEN(SUBSTITUTE(D2:D197,"Todo el año","")))/LEN("Todo el año"))+SUMPRODUCT((LEN(D2:D197)-LEN(SUBSTITUTE(D2:D197,"Oct","")))/LEN("Oct"))</f>
        <v>101</v>
      </c>
      <c r="M12" cm="1">
        <f t="array" ref="M12">SUMPRODUCT((LEN(E2:E197)-LEN(SUBSTITUTE(E2:E197,"Todo el año","")))/LEN("Todo el año"))+SUMPRODUCT((LEN(E2:E197)-LEN(SUBSTITUTE(E2:E197,"Oct","")))/LEN("Oct"))</f>
        <v>93</v>
      </c>
      <c r="N12" cm="1">
        <f t="array" ref="N12">SUMPRODUCT((LEN(F2:F197)-LEN(SUBSTITUTE(F2:F197,"Todo el año","")))/LEN("Todo el año"))+SUMPRODUCT((LEN(F2:F197)-LEN(SUBSTITUTE(F2:F197,"Oct","")))/LEN("Oct"))</f>
        <v>106</v>
      </c>
      <c r="O12" cm="1">
        <f t="array" ref="O12">SUMPRODUCT((LEN(G2:G197)-LEN(SUBSTITUTE(G2:G197,"Todo el año","")))/LEN("Todo el año"))+SUMPRODUCT((LEN(G2:G197)-LEN(SUBSTITUTE(G2:G197,"Oct","")))/LEN("Oct"))</f>
        <v>109</v>
      </c>
      <c r="P12" cm="1">
        <f t="array" ref="P12">SUMPRODUCT((LEN(H2:H197)-LEN(SUBSTITUTE(H2:H197,"Todo el año","")))/LEN("Todo el año"))+SUMPRODUCT((LEN(H2:H197)-LEN(SUBSTITUTE(H2:H197,"Oct","")))/LEN("Oct"))</f>
        <v>83</v>
      </c>
    </row>
    <row r="13" spans="1:16" x14ac:dyDescent="0.3">
      <c r="A13" t="s">
        <v>100</v>
      </c>
      <c r="B13" t="s">
        <v>101</v>
      </c>
      <c r="C13" t="s">
        <v>45</v>
      </c>
      <c r="F13" t="s">
        <v>45</v>
      </c>
      <c r="J13" t="s">
        <v>599</v>
      </c>
      <c r="K13" cm="1">
        <f t="array" ref="K13">SUMPRODUCT((LEN(C2:C197)-LEN(SUBSTITUTE(C2:C197,"Todo el año","")))/LEN("Todo el año"))+SUMPRODUCT((LEN(C2:C197)-LEN(SUBSTITUTE(C2:C197,"Nov","")))/LEN("Nov"))</f>
        <v>59</v>
      </c>
      <c r="L13" cm="1">
        <f t="array" ref="L13">SUMPRODUCT((LEN(D2:D197)-LEN(SUBSTITUTE(D2:D197,"Todo el año","")))/LEN("Todo el año"))+SUMPRODUCT((LEN(D2:D197)-LEN(SUBSTITUTE(D2:D197,"Nov","")))/LEN("Nov"))</f>
        <v>104</v>
      </c>
      <c r="M13" cm="1">
        <f t="array" ref="M13">SUMPRODUCT((LEN(E2:E197)-LEN(SUBSTITUTE(E2:E197,"Todo el año","")))/LEN("Todo el año"))+SUMPRODUCT((LEN(E2:E197)-LEN(SUBSTITUTE(E2:E197,"Nov","")))/LEN("Nov"))</f>
        <v>95</v>
      </c>
      <c r="N13" cm="1">
        <f t="array" ref="N13">SUMPRODUCT((LEN(F2:F197)-LEN(SUBSTITUTE(F2:F197,"Todo el año","")))/LEN("Todo el año"))+SUMPRODUCT((LEN(F2:F197)-LEN(SUBSTITUTE(F2:F197,"Nov","")))/LEN("Nov"))</f>
        <v>102</v>
      </c>
      <c r="O13" cm="1">
        <f t="array" ref="O13">SUMPRODUCT((LEN(G2:G197)-LEN(SUBSTITUTE(G2:G197,"Todo el año","")))/LEN("Todo el año"))+SUMPRODUCT((LEN(G2:G197)-LEN(SUBSTITUTE(G2:G197,"Nov","")))/LEN("Nov"))</f>
        <v>108</v>
      </c>
      <c r="P13" cm="1">
        <f t="array" ref="P13">SUMPRODUCT((LEN(H2:H197)-LEN(SUBSTITUTE(H2:H197,"Todo el año","")))/LEN("Todo el año"))+SUMPRODUCT((LEN(H2:H197)-LEN(SUBSTITUTE(H2:H197,"Nov","")))/LEN("Nov"))</f>
        <v>83</v>
      </c>
    </row>
    <row r="14" spans="1:16" x14ac:dyDescent="0.3">
      <c r="A14" t="s">
        <v>103</v>
      </c>
      <c r="B14" t="s">
        <v>104</v>
      </c>
      <c r="D14" t="s">
        <v>107</v>
      </c>
      <c r="G14" t="s">
        <v>45</v>
      </c>
      <c r="J14" t="s">
        <v>314</v>
      </c>
      <c r="K14" cm="1">
        <f t="array" ref="K14">SUMPRODUCT((LEN(C2:C197)-LEN(SUBSTITUTE(C2:C197,"Todo el año","")))/LEN("Todo el año"))+SUMPRODUCT((LEN(C2:C197)-LEN(SUBSTITUTE(C2:C197,"Dic","")))/LEN("Dic"))</f>
        <v>58</v>
      </c>
      <c r="L14" cm="1">
        <f t="array" ref="L14">SUMPRODUCT((LEN(D2:D197)-LEN(SUBSTITUTE(D2:D197,"Todo el año","")))/LEN("Todo el año"))+SUMPRODUCT((LEN(D2:D197)-LEN(SUBSTITUTE(D2:D197,"Dic","")))/LEN("Dic"))</f>
        <v>105</v>
      </c>
      <c r="M14" cm="1">
        <f t="array" ref="M14">SUMPRODUCT((LEN(E2:E197)-LEN(SUBSTITUTE(E2:E197,"Todo el año","")))/LEN("Todo el año"))+SUMPRODUCT((LEN(E2:E197)-LEN(SUBSTITUTE(E2:E197,"Dic","")))/LEN("Dic"))</f>
        <v>95</v>
      </c>
      <c r="N14" cm="1">
        <f t="array" ref="N14">SUMPRODUCT((LEN(F2:F197)-LEN(SUBSTITUTE(F2:F197,"Todo el año","")))/LEN("Todo el año"))+SUMPRODUCT((LEN(F2:F197)-LEN(SUBSTITUTE(F2:F197,"Dic","")))/LEN("Dic"))</f>
        <v>103</v>
      </c>
      <c r="O14" cm="1">
        <f t="array" ref="O14">SUMPRODUCT((LEN(G2:G197)-LEN(SUBSTITUTE(G2:G197,"Todo el año","")))/LEN("Todo el año"))+SUMPRODUCT((LEN(G2:G197)-LEN(SUBSTITUTE(G2:G197,"Dic","")))/LEN("Dic"))</f>
        <v>108</v>
      </c>
      <c r="P14" cm="1">
        <f t="array" ref="P14">SUMPRODUCT((LEN(H2:H197)-LEN(SUBSTITUTE(H2:H197,"Todo el año","")))/LEN("Todo el año"))+SUMPRODUCT((LEN(H2:H197)-LEN(SUBSTITUTE(H2:H197,"Dic","")))/LEN("Dic"))</f>
        <v>84</v>
      </c>
    </row>
    <row r="15" spans="1:16" x14ac:dyDescent="0.3">
      <c r="A15" t="s">
        <v>108</v>
      </c>
      <c r="B15" t="s">
        <v>109</v>
      </c>
      <c r="D15" t="s">
        <v>45</v>
      </c>
      <c r="E15" t="s">
        <v>45</v>
      </c>
      <c r="F15" t="s">
        <v>45</v>
      </c>
      <c r="G15" t="s">
        <v>45</v>
      </c>
    </row>
    <row r="16" spans="1:16" x14ac:dyDescent="0.3">
      <c r="A16" t="s">
        <v>113</v>
      </c>
      <c r="B16" t="s">
        <v>114</v>
      </c>
      <c r="C16" t="s">
        <v>45</v>
      </c>
      <c r="D16" t="s">
        <v>45</v>
      </c>
      <c r="E16" t="s">
        <v>45</v>
      </c>
      <c r="F16" t="s">
        <v>117</v>
      </c>
      <c r="G16" t="s">
        <v>45</v>
      </c>
      <c r="H16" t="s">
        <v>45</v>
      </c>
    </row>
    <row r="17" spans="1:8" x14ac:dyDescent="0.3">
      <c r="A17" t="s">
        <v>118</v>
      </c>
      <c r="B17" t="s">
        <v>119</v>
      </c>
      <c r="E17" t="s">
        <v>62</v>
      </c>
    </row>
    <row r="18" spans="1:8" x14ac:dyDescent="0.3">
      <c r="A18" t="s">
        <v>124</v>
      </c>
      <c r="B18" t="s">
        <v>125</v>
      </c>
      <c r="F18" t="s">
        <v>45</v>
      </c>
    </row>
    <row r="19" spans="1:8" x14ac:dyDescent="0.3">
      <c r="A19" t="s">
        <v>128</v>
      </c>
      <c r="B19" t="s">
        <v>129</v>
      </c>
      <c r="C19" t="s">
        <v>45</v>
      </c>
      <c r="E19" t="s">
        <v>45</v>
      </c>
      <c r="G19" t="s">
        <v>45</v>
      </c>
    </row>
    <row r="20" spans="1:8" x14ac:dyDescent="0.3">
      <c r="A20" t="s">
        <v>130</v>
      </c>
      <c r="B20" t="s">
        <v>131</v>
      </c>
      <c r="C20" t="s">
        <v>45</v>
      </c>
      <c r="E20" t="s">
        <v>45</v>
      </c>
      <c r="G20" t="s">
        <v>45</v>
      </c>
    </row>
    <row r="21" spans="1:8" x14ac:dyDescent="0.3">
      <c r="A21" t="s">
        <v>132</v>
      </c>
      <c r="B21" t="s">
        <v>133</v>
      </c>
    </row>
    <row r="22" spans="1:8" x14ac:dyDescent="0.3">
      <c r="A22" t="s">
        <v>135</v>
      </c>
      <c r="B22" t="s">
        <v>136</v>
      </c>
      <c r="H22" t="s">
        <v>45</v>
      </c>
    </row>
    <row r="23" spans="1:8" x14ac:dyDescent="0.3">
      <c r="A23" t="s">
        <v>137</v>
      </c>
      <c r="B23" t="s">
        <v>138</v>
      </c>
      <c r="H23" t="s">
        <v>45</v>
      </c>
    </row>
    <row r="24" spans="1:8" x14ac:dyDescent="0.3">
      <c r="A24" t="s">
        <v>140</v>
      </c>
      <c r="B24" t="s">
        <v>141</v>
      </c>
    </row>
    <row r="25" spans="1:8" x14ac:dyDescent="0.3">
      <c r="A25" t="s">
        <v>145</v>
      </c>
      <c r="B25" t="s">
        <v>146</v>
      </c>
      <c r="E25" t="s">
        <v>45</v>
      </c>
      <c r="G25" t="s">
        <v>45</v>
      </c>
    </row>
    <row r="26" spans="1:8" x14ac:dyDescent="0.3">
      <c r="A26" t="s">
        <v>148</v>
      </c>
      <c r="B26" t="s">
        <v>149</v>
      </c>
      <c r="D26" t="s">
        <v>45</v>
      </c>
    </row>
    <row r="27" spans="1:8" x14ac:dyDescent="0.3">
      <c r="A27" t="s">
        <v>153</v>
      </c>
      <c r="B27" t="s">
        <v>154</v>
      </c>
      <c r="E27" t="s">
        <v>45</v>
      </c>
      <c r="G27" t="s">
        <v>45</v>
      </c>
      <c r="H27" t="s">
        <v>45</v>
      </c>
    </row>
    <row r="28" spans="1:8" x14ac:dyDescent="0.3">
      <c r="A28" t="s">
        <v>155</v>
      </c>
      <c r="B28" t="s">
        <v>156</v>
      </c>
      <c r="F28" t="s">
        <v>45</v>
      </c>
      <c r="G28" t="s">
        <v>45</v>
      </c>
      <c r="H28" t="s">
        <v>45</v>
      </c>
    </row>
    <row r="29" spans="1:8" x14ac:dyDescent="0.3">
      <c r="A29" t="s">
        <v>160</v>
      </c>
      <c r="B29" t="s">
        <v>161</v>
      </c>
      <c r="D29" t="s">
        <v>45</v>
      </c>
      <c r="E29" t="s">
        <v>45</v>
      </c>
      <c r="G29" t="s">
        <v>45</v>
      </c>
    </row>
    <row r="30" spans="1:8" x14ac:dyDescent="0.3">
      <c r="A30" t="s">
        <v>162</v>
      </c>
      <c r="B30" t="s">
        <v>163</v>
      </c>
      <c r="D30" t="s">
        <v>45</v>
      </c>
    </row>
    <row r="31" spans="1:8" x14ac:dyDescent="0.3">
      <c r="A31" t="s">
        <v>164</v>
      </c>
      <c r="B31" t="s">
        <v>165</v>
      </c>
      <c r="D31" t="s">
        <v>45</v>
      </c>
      <c r="G31" t="s">
        <v>45</v>
      </c>
    </row>
    <row r="32" spans="1:8" x14ac:dyDescent="0.3">
      <c r="A32" t="s">
        <v>168</v>
      </c>
      <c r="B32" t="s">
        <v>169</v>
      </c>
      <c r="F32" t="s">
        <v>77</v>
      </c>
    </row>
    <row r="33" spans="1:8" x14ac:dyDescent="0.3">
      <c r="A33" t="s">
        <v>171</v>
      </c>
      <c r="B33" t="s">
        <v>172</v>
      </c>
      <c r="D33" t="s">
        <v>45</v>
      </c>
      <c r="E33" t="s">
        <v>45</v>
      </c>
      <c r="F33" t="s">
        <v>45</v>
      </c>
      <c r="G33" t="s">
        <v>45</v>
      </c>
    </row>
    <row r="34" spans="1:8" x14ac:dyDescent="0.3">
      <c r="A34" t="s">
        <v>175</v>
      </c>
      <c r="B34" t="s">
        <v>176</v>
      </c>
      <c r="E34" t="s">
        <v>45</v>
      </c>
      <c r="F34" t="s">
        <v>179</v>
      </c>
      <c r="G34" t="s">
        <v>45</v>
      </c>
      <c r="H34" t="s">
        <v>45</v>
      </c>
    </row>
    <row r="35" spans="1:8" x14ac:dyDescent="0.3">
      <c r="A35" t="s">
        <v>180</v>
      </c>
      <c r="B35" t="s">
        <v>181</v>
      </c>
    </row>
    <row r="36" spans="1:8" x14ac:dyDescent="0.3">
      <c r="A36" t="s">
        <v>183</v>
      </c>
      <c r="B36" t="s">
        <v>184</v>
      </c>
    </row>
    <row r="37" spans="1:8" x14ac:dyDescent="0.3">
      <c r="A37" t="s">
        <v>185</v>
      </c>
      <c r="B37" t="s">
        <v>186</v>
      </c>
      <c r="E37" t="s">
        <v>45</v>
      </c>
      <c r="G37" t="s">
        <v>45</v>
      </c>
      <c r="H37" t="s">
        <v>45</v>
      </c>
    </row>
    <row r="38" spans="1:8" x14ac:dyDescent="0.3">
      <c r="A38" t="s">
        <v>189</v>
      </c>
      <c r="B38" t="s">
        <v>190</v>
      </c>
      <c r="G38" t="s">
        <v>45</v>
      </c>
      <c r="H38" t="s">
        <v>45</v>
      </c>
    </row>
    <row r="39" spans="1:8" x14ac:dyDescent="0.3">
      <c r="A39" t="s">
        <v>193</v>
      </c>
      <c r="B39" t="s">
        <v>194</v>
      </c>
      <c r="C39" t="s">
        <v>45</v>
      </c>
      <c r="F39" t="s">
        <v>45</v>
      </c>
    </row>
    <row r="40" spans="1:8" x14ac:dyDescent="0.3">
      <c r="A40" t="s">
        <v>196</v>
      </c>
      <c r="B40" t="s">
        <v>197</v>
      </c>
      <c r="C40" t="s">
        <v>45</v>
      </c>
      <c r="D40" t="s">
        <v>45</v>
      </c>
      <c r="E40" t="s">
        <v>45</v>
      </c>
    </row>
    <row r="41" spans="1:8" x14ac:dyDescent="0.3">
      <c r="A41" t="s">
        <v>199</v>
      </c>
      <c r="B41" t="s">
        <v>200</v>
      </c>
      <c r="D41" t="s">
        <v>203</v>
      </c>
      <c r="E41" t="s">
        <v>45</v>
      </c>
      <c r="G41" t="s">
        <v>45</v>
      </c>
    </row>
    <row r="42" spans="1:8" x14ac:dyDescent="0.3">
      <c r="A42" t="s">
        <v>204</v>
      </c>
      <c r="B42" t="s">
        <v>205</v>
      </c>
      <c r="D42" t="s">
        <v>45</v>
      </c>
      <c r="E42" t="s">
        <v>45</v>
      </c>
      <c r="F42" t="s">
        <v>45</v>
      </c>
      <c r="G42" t="s">
        <v>45</v>
      </c>
      <c r="H42" t="s">
        <v>45</v>
      </c>
    </row>
    <row r="43" spans="1:8" x14ac:dyDescent="0.3">
      <c r="A43" t="s">
        <v>209</v>
      </c>
      <c r="B43" t="s">
        <v>210</v>
      </c>
      <c r="D43" t="s">
        <v>45</v>
      </c>
      <c r="F43" t="s">
        <v>45</v>
      </c>
      <c r="G43" t="s">
        <v>45</v>
      </c>
    </row>
    <row r="44" spans="1:8" x14ac:dyDescent="0.3">
      <c r="A44" t="s">
        <v>212</v>
      </c>
      <c r="B44" t="s">
        <v>213</v>
      </c>
      <c r="D44" t="s">
        <v>45</v>
      </c>
      <c r="F44" t="s">
        <v>45</v>
      </c>
      <c r="H44" t="s">
        <v>45</v>
      </c>
    </row>
    <row r="45" spans="1:8" x14ac:dyDescent="0.3">
      <c r="A45" t="s">
        <v>214</v>
      </c>
      <c r="B45" t="s">
        <v>215</v>
      </c>
      <c r="F45" t="s">
        <v>45</v>
      </c>
    </row>
    <row r="46" spans="1:8" x14ac:dyDescent="0.3">
      <c r="A46" t="s">
        <v>216</v>
      </c>
      <c r="B46" t="s">
        <v>217</v>
      </c>
      <c r="C46" t="s">
        <v>45</v>
      </c>
      <c r="D46" t="s">
        <v>219</v>
      </c>
      <c r="E46" t="s">
        <v>45</v>
      </c>
      <c r="G46" t="s">
        <v>45</v>
      </c>
    </row>
    <row r="47" spans="1:8" x14ac:dyDescent="0.3">
      <c r="A47" t="s">
        <v>220</v>
      </c>
      <c r="B47" t="s">
        <v>221</v>
      </c>
      <c r="D47" t="s">
        <v>45</v>
      </c>
      <c r="F47" t="s">
        <v>45</v>
      </c>
    </row>
    <row r="48" spans="1:8" x14ac:dyDescent="0.3">
      <c r="A48" t="s">
        <v>222</v>
      </c>
      <c r="B48" t="s">
        <v>223</v>
      </c>
      <c r="D48" t="s">
        <v>45</v>
      </c>
      <c r="E48" t="s">
        <v>225</v>
      </c>
      <c r="F48" t="s">
        <v>45</v>
      </c>
    </row>
    <row r="49" spans="1:8" x14ac:dyDescent="0.3">
      <c r="A49" t="s">
        <v>226</v>
      </c>
      <c r="B49" t="s">
        <v>227</v>
      </c>
      <c r="D49" t="s">
        <v>45</v>
      </c>
      <c r="F49" t="s">
        <v>45</v>
      </c>
    </row>
    <row r="50" spans="1:8" x14ac:dyDescent="0.3">
      <c r="A50" t="s">
        <v>229</v>
      </c>
      <c r="B50" t="s">
        <v>230</v>
      </c>
      <c r="D50" t="s">
        <v>45</v>
      </c>
      <c r="E50" t="s">
        <v>117</v>
      </c>
      <c r="F50" t="s">
        <v>228</v>
      </c>
      <c r="G50" t="s">
        <v>121</v>
      </c>
    </row>
    <row r="51" spans="1:8" x14ac:dyDescent="0.3">
      <c r="A51" t="s">
        <v>232</v>
      </c>
      <c r="B51" t="s">
        <v>233</v>
      </c>
      <c r="C51" t="s">
        <v>45</v>
      </c>
      <c r="D51" t="s">
        <v>45</v>
      </c>
      <c r="E51" t="s">
        <v>45</v>
      </c>
      <c r="F51" t="s">
        <v>45</v>
      </c>
      <c r="G51" t="s">
        <v>45</v>
      </c>
      <c r="H51" t="s">
        <v>45</v>
      </c>
    </row>
    <row r="52" spans="1:8" x14ac:dyDescent="0.3">
      <c r="A52" t="s">
        <v>236</v>
      </c>
      <c r="B52" t="s">
        <v>237</v>
      </c>
      <c r="C52" t="s">
        <v>45</v>
      </c>
      <c r="D52" t="s">
        <v>45</v>
      </c>
      <c r="E52" t="s">
        <v>45</v>
      </c>
      <c r="F52" t="s">
        <v>45</v>
      </c>
      <c r="G52" t="s">
        <v>45</v>
      </c>
    </row>
    <row r="53" spans="1:8" x14ac:dyDescent="0.3">
      <c r="A53" t="s">
        <v>239</v>
      </c>
      <c r="B53" t="s">
        <v>240</v>
      </c>
      <c r="C53" t="s">
        <v>45</v>
      </c>
      <c r="D53" t="s">
        <v>45</v>
      </c>
      <c r="E53" t="s">
        <v>45</v>
      </c>
      <c r="F53" t="s">
        <v>45</v>
      </c>
      <c r="G53" t="s">
        <v>45</v>
      </c>
    </row>
    <row r="54" spans="1:8" x14ac:dyDescent="0.3">
      <c r="A54" t="s">
        <v>245</v>
      </c>
      <c r="B54" t="s">
        <v>246</v>
      </c>
      <c r="D54" t="s">
        <v>45</v>
      </c>
      <c r="F54" t="s">
        <v>45</v>
      </c>
      <c r="G54" t="s">
        <v>45</v>
      </c>
    </row>
    <row r="55" spans="1:8" x14ac:dyDescent="0.3">
      <c r="A55" t="s">
        <v>247</v>
      </c>
      <c r="B55" t="s">
        <v>248</v>
      </c>
      <c r="D55" t="s">
        <v>45</v>
      </c>
      <c r="E55" t="s">
        <v>45</v>
      </c>
      <c r="G55" t="s">
        <v>45</v>
      </c>
      <c r="H55" t="s">
        <v>45</v>
      </c>
    </row>
    <row r="56" spans="1:8" x14ac:dyDescent="0.3">
      <c r="A56" t="s">
        <v>249</v>
      </c>
      <c r="B56" t="s">
        <v>250</v>
      </c>
    </row>
    <row r="57" spans="1:8" x14ac:dyDescent="0.3">
      <c r="A57" t="s">
        <v>251</v>
      </c>
      <c r="B57" t="s">
        <v>252</v>
      </c>
      <c r="E57" t="s">
        <v>45</v>
      </c>
      <c r="G57" t="s">
        <v>45</v>
      </c>
      <c r="H57" t="s">
        <v>45</v>
      </c>
    </row>
    <row r="58" spans="1:8" x14ac:dyDescent="0.3">
      <c r="A58" t="s">
        <v>253</v>
      </c>
      <c r="B58" t="s">
        <v>254</v>
      </c>
      <c r="D58" t="s">
        <v>45</v>
      </c>
      <c r="E58" t="s">
        <v>45</v>
      </c>
      <c r="F58" t="s">
        <v>45</v>
      </c>
      <c r="G58" t="s">
        <v>45</v>
      </c>
      <c r="H58" t="s">
        <v>45</v>
      </c>
    </row>
    <row r="59" spans="1:8" x14ac:dyDescent="0.3">
      <c r="A59" t="s">
        <v>257</v>
      </c>
      <c r="B59" t="s">
        <v>258</v>
      </c>
    </row>
    <row r="60" spans="1:8" x14ac:dyDescent="0.3">
      <c r="A60" t="s">
        <v>259</v>
      </c>
      <c r="B60" t="s">
        <v>260</v>
      </c>
      <c r="E60" t="s">
        <v>45</v>
      </c>
      <c r="G60" t="s">
        <v>224</v>
      </c>
      <c r="H60" t="s">
        <v>45</v>
      </c>
    </row>
    <row r="61" spans="1:8" x14ac:dyDescent="0.3">
      <c r="A61" t="s">
        <v>261</v>
      </c>
      <c r="B61" t="s">
        <v>262</v>
      </c>
    </row>
    <row r="62" spans="1:8" x14ac:dyDescent="0.3">
      <c r="A62" t="s">
        <v>264</v>
      </c>
      <c r="B62" t="s">
        <v>265</v>
      </c>
      <c r="C62" t="s">
        <v>45</v>
      </c>
    </row>
    <row r="63" spans="1:8" x14ac:dyDescent="0.3">
      <c r="A63" t="s">
        <v>267</v>
      </c>
      <c r="B63" t="s">
        <v>268</v>
      </c>
      <c r="C63" t="s">
        <v>45</v>
      </c>
    </row>
    <row r="64" spans="1:8" x14ac:dyDescent="0.3">
      <c r="A64" t="s">
        <v>269</v>
      </c>
      <c r="B64" t="s">
        <v>270</v>
      </c>
      <c r="D64" t="s">
        <v>45</v>
      </c>
      <c r="E64" t="s">
        <v>45</v>
      </c>
      <c r="F64" t="s">
        <v>45</v>
      </c>
      <c r="G64" t="s">
        <v>45</v>
      </c>
    </row>
    <row r="65" spans="1:8" x14ac:dyDescent="0.3">
      <c r="A65" t="s">
        <v>272</v>
      </c>
      <c r="B65" t="s">
        <v>273</v>
      </c>
      <c r="D65" t="s">
        <v>45</v>
      </c>
      <c r="E65" t="s">
        <v>45</v>
      </c>
      <c r="G65" t="s">
        <v>45</v>
      </c>
    </row>
    <row r="66" spans="1:8" x14ac:dyDescent="0.3">
      <c r="A66" t="s">
        <v>275</v>
      </c>
      <c r="B66" t="s">
        <v>276</v>
      </c>
      <c r="E66" t="s">
        <v>45</v>
      </c>
      <c r="G66" t="s">
        <v>45</v>
      </c>
      <c r="H66" t="s">
        <v>45</v>
      </c>
    </row>
    <row r="67" spans="1:8" x14ac:dyDescent="0.3">
      <c r="A67" t="s">
        <v>277</v>
      </c>
      <c r="B67" t="s">
        <v>278</v>
      </c>
      <c r="D67" t="s">
        <v>45</v>
      </c>
      <c r="E67" t="s">
        <v>45</v>
      </c>
      <c r="F67" t="s">
        <v>45</v>
      </c>
      <c r="G67" t="s">
        <v>45</v>
      </c>
      <c r="H67" t="s">
        <v>45</v>
      </c>
    </row>
    <row r="68" spans="1:8" x14ac:dyDescent="0.3">
      <c r="A68" t="s">
        <v>279</v>
      </c>
      <c r="B68" t="s">
        <v>280</v>
      </c>
      <c r="D68" t="s">
        <v>45</v>
      </c>
      <c r="E68" t="s">
        <v>45</v>
      </c>
      <c r="F68" t="s">
        <v>282</v>
      </c>
      <c r="H68" t="s">
        <v>45</v>
      </c>
    </row>
    <row r="69" spans="1:8" x14ac:dyDescent="0.3">
      <c r="A69" t="s">
        <v>283</v>
      </c>
      <c r="B69" t="s">
        <v>284</v>
      </c>
      <c r="F69" t="s">
        <v>91</v>
      </c>
    </row>
    <row r="70" spans="1:8" x14ac:dyDescent="0.3">
      <c r="A70" t="s">
        <v>285</v>
      </c>
      <c r="B70" t="s">
        <v>286</v>
      </c>
      <c r="F70" t="s">
        <v>53</v>
      </c>
    </row>
    <row r="71" spans="1:8" x14ac:dyDescent="0.3">
      <c r="A71" t="s">
        <v>287</v>
      </c>
      <c r="B71" t="s">
        <v>288</v>
      </c>
      <c r="F71" t="s">
        <v>56</v>
      </c>
    </row>
    <row r="72" spans="1:8" x14ac:dyDescent="0.3">
      <c r="A72" t="s">
        <v>289</v>
      </c>
      <c r="B72" t="s">
        <v>290</v>
      </c>
      <c r="F72" t="s">
        <v>91</v>
      </c>
    </row>
    <row r="73" spans="1:8" x14ac:dyDescent="0.3">
      <c r="A73" t="s">
        <v>291</v>
      </c>
      <c r="B73" t="s">
        <v>292</v>
      </c>
      <c r="F73" t="s">
        <v>91</v>
      </c>
    </row>
    <row r="74" spans="1:8" x14ac:dyDescent="0.3">
      <c r="A74" t="s">
        <v>293</v>
      </c>
      <c r="B74" t="s">
        <v>294</v>
      </c>
      <c r="C74" t="s">
        <v>45</v>
      </c>
      <c r="D74" t="s">
        <v>45</v>
      </c>
      <c r="F74" t="s">
        <v>58</v>
      </c>
      <c r="G74" t="s">
        <v>45</v>
      </c>
    </row>
    <row r="75" spans="1:8" x14ac:dyDescent="0.3">
      <c r="A75" t="s">
        <v>296</v>
      </c>
      <c r="B75" t="s">
        <v>297</v>
      </c>
      <c r="F75" t="s">
        <v>53</v>
      </c>
    </row>
    <row r="76" spans="1:8" x14ac:dyDescent="0.3">
      <c r="A76" t="s">
        <v>298</v>
      </c>
      <c r="B76" t="s">
        <v>299</v>
      </c>
      <c r="F76" t="s">
        <v>53</v>
      </c>
    </row>
    <row r="77" spans="1:8" x14ac:dyDescent="0.3">
      <c r="A77" t="s">
        <v>300</v>
      </c>
      <c r="B77" t="s">
        <v>301</v>
      </c>
      <c r="C77" t="s">
        <v>45</v>
      </c>
    </row>
    <row r="78" spans="1:8" x14ac:dyDescent="0.3">
      <c r="A78" t="s">
        <v>303</v>
      </c>
      <c r="B78" t="s">
        <v>304</v>
      </c>
      <c r="C78" t="s">
        <v>45</v>
      </c>
      <c r="D78" t="s">
        <v>45</v>
      </c>
      <c r="F78" t="s">
        <v>45</v>
      </c>
      <c r="G78" t="s">
        <v>45</v>
      </c>
    </row>
    <row r="79" spans="1:8" x14ac:dyDescent="0.3">
      <c r="A79" t="s">
        <v>310</v>
      </c>
      <c r="B79" t="s">
        <v>311</v>
      </c>
      <c r="C79" t="s">
        <v>45</v>
      </c>
      <c r="D79" t="s">
        <v>45</v>
      </c>
      <c r="E79" t="s">
        <v>45</v>
      </c>
      <c r="F79" t="s">
        <v>314</v>
      </c>
      <c r="G79" t="s">
        <v>45</v>
      </c>
      <c r="H79" t="s">
        <v>45</v>
      </c>
    </row>
    <row r="80" spans="1:8" x14ac:dyDescent="0.3">
      <c r="A80" t="s">
        <v>315</v>
      </c>
      <c r="B80" t="s">
        <v>316</v>
      </c>
      <c r="D80" t="s">
        <v>45</v>
      </c>
      <c r="E80" t="s">
        <v>45</v>
      </c>
      <c r="F80" t="s">
        <v>45</v>
      </c>
      <c r="G80" t="s">
        <v>45</v>
      </c>
      <c r="H80" t="s">
        <v>45</v>
      </c>
    </row>
    <row r="81" spans="1:8" x14ac:dyDescent="0.3">
      <c r="A81" t="s">
        <v>317</v>
      </c>
      <c r="B81" t="s">
        <v>318</v>
      </c>
      <c r="E81" t="s">
        <v>45</v>
      </c>
      <c r="G81" t="s">
        <v>45</v>
      </c>
    </row>
    <row r="82" spans="1:8" x14ac:dyDescent="0.3">
      <c r="A82" t="s">
        <v>319</v>
      </c>
      <c r="B82" t="s">
        <v>320</v>
      </c>
      <c r="F82" t="s">
        <v>45</v>
      </c>
      <c r="G82" t="s">
        <v>123</v>
      </c>
      <c r="H82" t="s">
        <v>45</v>
      </c>
    </row>
    <row r="83" spans="1:8" x14ac:dyDescent="0.3">
      <c r="A83" t="s">
        <v>322</v>
      </c>
      <c r="B83" t="s">
        <v>323</v>
      </c>
      <c r="D83" t="s">
        <v>314</v>
      </c>
      <c r="E83" t="s">
        <v>45</v>
      </c>
      <c r="F83" t="s">
        <v>314</v>
      </c>
      <c r="G83" t="s">
        <v>45</v>
      </c>
    </row>
    <row r="84" spans="1:8" x14ac:dyDescent="0.3">
      <c r="A84" t="s">
        <v>325</v>
      </c>
      <c r="B84" t="s">
        <v>326</v>
      </c>
      <c r="E84" t="s">
        <v>51</v>
      </c>
    </row>
    <row r="85" spans="1:8" x14ac:dyDescent="0.3">
      <c r="A85" t="s">
        <v>327</v>
      </c>
      <c r="B85" t="s">
        <v>328</v>
      </c>
      <c r="D85" t="s">
        <v>45</v>
      </c>
      <c r="E85" t="s">
        <v>45</v>
      </c>
      <c r="F85" t="s">
        <v>45</v>
      </c>
    </row>
    <row r="86" spans="1:8" x14ac:dyDescent="0.3">
      <c r="A86" t="s">
        <v>329</v>
      </c>
      <c r="B86" t="s">
        <v>330</v>
      </c>
      <c r="D86" t="s">
        <v>274</v>
      </c>
      <c r="E86" t="s">
        <v>45</v>
      </c>
    </row>
    <row r="87" spans="1:8" x14ac:dyDescent="0.3">
      <c r="A87" t="s">
        <v>331</v>
      </c>
      <c r="B87" t="s">
        <v>332</v>
      </c>
      <c r="D87" t="s">
        <v>45</v>
      </c>
      <c r="E87" t="s">
        <v>45</v>
      </c>
      <c r="G87" t="s">
        <v>45</v>
      </c>
      <c r="H87" t="s">
        <v>45</v>
      </c>
    </row>
    <row r="88" spans="1:8" x14ac:dyDescent="0.3">
      <c r="A88" t="s">
        <v>334</v>
      </c>
      <c r="B88" t="s">
        <v>335</v>
      </c>
      <c r="E88" t="s">
        <v>45</v>
      </c>
      <c r="F88" t="s">
        <v>45</v>
      </c>
      <c r="G88" t="s">
        <v>45</v>
      </c>
    </row>
    <row r="89" spans="1:8" x14ac:dyDescent="0.3">
      <c r="A89" t="s">
        <v>336</v>
      </c>
      <c r="B89" t="s">
        <v>337</v>
      </c>
      <c r="D89" t="s">
        <v>45</v>
      </c>
      <c r="E89" t="s">
        <v>45</v>
      </c>
      <c r="F89" t="s">
        <v>339</v>
      </c>
      <c r="G89" t="s">
        <v>105</v>
      </c>
    </row>
    <row r="90" spans="1:8" x14ac:dyDescent="0.3">
      <c r="A90" t="s">
        <v>340</v>
      </c>
      <c r="B90" t="s">
        <v>341</v>
      </c>
      <c r="D90" t="s">
        <v>86</v>
      </c>
      <c r="E90" t="s">
        <v>45</v>
      </c>
      <c r="F90" t="s">
        <v>45</v>
      </c>
      <c r="G90" t="s">
        <v>45</v>
      </c>
      <c r="H90" t="s">
        <v>45</v>
      </c>
    </row>
    <row r="91" spans="1:8" x14ac:dyDescent="0.3">
      <c r="A91" t="s">
        <v>342</v>
      </c>
      <c r="B91" t="s">
        <v>343</v>
      </c>
      <c r="F91" t="s">
        <v>45</v>
      </c>
      <c r="G91" t="s">
        <v>45</v>
      </c>
      <c r="H91" t="s">
        <v>45</v>
      </c>
    </row>
    <row r="92" spans="1:8" x14ac:dyDescent="0.3">
      <c r="A92" t="s">
        <v>345</v>
      </c>
      <c r="B92" t="s">
        <v>346</v>
      </c>
      <c r="G92" t="s">
        <v>45</v>
      </c>
    </row>
    <row r="93" spans="1:8" x14ac:dyDescent="0.3">
      <c r="A93" t="s">
        <v>347</v>
      </c>
      <c r="B93" t="s">
        <v>348</v>
      </c>
      <c r="G93" t="s">
        <v>45</v>
      </c>
      <c r="H93" t="s">
        <v>45</v>
      </c>
    </row>
    <row r="94" spans="1:8" x14ac:dyDescent="0.3">
      <c r="A94" t="s">
        <v>349</v>
      </c>
      <c r="B94" t="s">
        <v>350</v>
      </c>
      <c r="D94" t="s">
        <v>45</v>
      </c>
      <c r="E94" t="s">
        <v>45</v>
      </c>
      <c r="G94" t="s">
        <v>45</v>
      </c>
      <c r="H94" t="s">
        <v>45</v>
      </c>
    </row>
    <row r="95" spans="1:8" x14ac:dyDescent="0.3">
      <c r="A95" t="s">
        <v>351</v>
      </c>
      <c r="B95" t="s">
        <v>352</v>
      </c>
      <c r="F95" t="s">
        <v>225</v>
      </c>
      <c r="G95" t="s">
        <v>45</v>
      </c>
      <c r="H95" t="s">
        <v>45</v>
      </c>
    </row>
    <row r="96" spans="1:8" x14ac:dyDescent="0.3">
      <c r="A96" t="s">
        <v>353</v>
      </c>
      <c r="B96" t="s">
        <v>354</v>
      </c>
      <c r="F96" t="s">
        <v>159</v>
      </c>
    </row>
    <row r="97" spans="1:8" x14ac:dyDescent="0.3">
      <c r="A97" t="s">
        <v>355</v>
      </c>
      <c r="B97" t="s">
        <v>356</v>
      </c>
      <c r="D97" t="s">
        <v>45</v>
      </c>
      <c r="E97" t="s">
        <v>45</v>
      </c>
      <c r="F97" t="s">
        <v>45</v>
      </c>
      <c r="G97" t="s">
        <v>207</v>
      </c>
      <c r="H97" t="s">
        <v>45</v>
      </c>
    </row>
    <row r="98" spans="1:8" x14ac:dyDescent="0.3">
      <c r="A98" t="s">
        <v>358</v>
      </c>
      <c r="B98" t="s">
        <v>359</v>
      </c>
    </row>
    <row r="99" spans="1:8" x14ac:dyDescent="0.3">
      <c r="A99" t="s">
        <v>360</v>
      </c>
      <c r="B99" t="s">
        <v>361</v>
      </c>
      <c r="G99" t="s">
        <v>45</v>
      </c>
      <c r="H99" t="s">
        <v>45</v>
      </c>
    </row>
    <row r="100" spans="1:8" x14ac:dyDescent="0.3">
      <c r="A100" t="s">
        <v>363</v>
      </c>
      <c r="B100" t="s">
        <v>364</v>
      </c>
      <c r="F100" t="s">
        <v>45</v>
      </c>
    </row>
    <row r="101" spans="1:8" x14ac:dyDescent="0.3">
      <c r="A101" t="s">
        <v>365</v>
      </c>
      <c r="B101" t="s">
        <v>366</v>
      </c>
      <c r="G101" t="s">
        <v>45</v>
      </c>
      <c r="H101" t="s">
        <v>45</v>
      </c>
    </row>
    <row r="102" spans="1:8" x14ac:dyDescent="0.3">
      <c r="A102" t="s">
        <v>367</v>
      </c>
      <c r="B102" t="s">
        <v>368</v>
      </c>
      <c r="D102" t="s">
        <v>86</v>
      </c>
      <c r="F102" t="s">
        <v>86</v>
      </c>
      <c r="G102" t="s">
        <v>45</v>
      </c>
      <c r="H102" t="s">
        <v>45</v>
      </c>
    </row>
    <row r="103" spans="1:8" x14ac:dyDescent="0.3">
      <c r="A103" t="s">
        <v>369</v>
      </c>
      <c r="B103" t="s">
        <v>370</v>
      </c>
      <c r="D103" t="s">
        <v>241</v>
      </c>
      <c r="G103" t="s">
        <v>45</v>
      </c>
      <c r="H103" t="s">
        <v>45</v>
      </c>
    </row>
    <row r="104" spans="1:8" x14ac:dyDescent="0.3">
      <c r="A104" t="s">
        <v>371</v>
      </c>
      <c r="B104" t="s">
        <v>372</v>
      </c>
      <c r="G104" t="s">
        <v>45</v>
      </c>
      <c r="H104" t="s">
        <v>45</v>
      </c>
    </row>
    <row r="105" spans="1:8" x14ac:dyDescent="0.3">
      <c r="A105" t="s">
        <v>373</v>
      </c>
      <c r="B105" t="s">
        <v>374</v>
      </c>
      <c r="D105" t="s">
        <v>45</v>
      </c>
      <c r="E105" t="s">
        <v>45</v>
      </c>
      <c r="G105" t="s">
        <v>45</v>
      </c>
    </row>
    <row r="106" spans="1:8" x14ac:dyDescent="0.3">
      <c r="A106" t="s">
        <v>375</v>
      </c>
      <c r="B106" t="s">
        <v>376</v>
      </c>
      <c r="D106" t="s">
        <v>378</v>
      </c>
      <c r="E106" t="s">
        <v>45</v>
      </c>
      <c r="F106" t="s">
        <v>45</v>
      </c>
      <c r="G106" t="s">
        <v>45</v>
      </c>
      <c r="H106" t="s">
        <v>45</v>
      </c>
    </row>
    <row r="107" spans="1:8" x14ac:dyDescent="0.3">
      <c r="A107" t="s">
        <v>379</v>
      </c>
      <c r="B107" t="s">
        <v>380</v>
      </c>
      <c r="D107" t="s">
        <v>382</v>
      </c>
      <c r="F107" t="s">
        <v>241</v>
      </c>
      <c r="H107" t="s">
        <v>45</v>
      </c>
    </row>
    <row r="108" spans="1:8" x14ac:dyDescent="0.3">
      <c r="A108" t="s">
        <v>384</v>
      </c>
      <c r="B108" t="s">
        <v>385</v>
      </c>
      <c r="D108" t="s">
        <v>45</v>
      </c>
      <c r="F108" t="s">
        <v>45</v>
      </c>
    </row>
    <row r="109" spans="1:8" x14ac:dyDescent="0.3">
      <c r="A109" t="s">
        <v>386</v>
      </c>
      <c r="B109" t="s">
        <v>387</v>
      </c>
      <c r="C109" t="s">
        <v>338</v>
      </c>
      <c r="D109" t="s">
        <v>123</v>
      </c>
      <c r="E109" t="s">
        <v>167</v>
      </c>
      <c r="F109" t="s">
        <v>45</v>
      </c>
      <c r="G109" t="s">
        <v>105</v>
      </c>
    </row>
    <row r="110" spans="1:8" x14ac:dyDescent="0.3">
      <c r="A110" t="s">
        <v>389</v>
      </c>
      <c r="B110" t="s">
        <v>390</v>
      </c>
      <c r="D110" t="s">
        <v>45</v>
      </c>
      <c r="E110" t="s">
        <v>45</v>
      </c>
    </row>
    <row r="111" spans="1:8" x14ac:dyDescent="0.3">
      <c r="A111" t="s">
        <v>392</v>
      </c>
      <c r="B111" t="s">
        <v>393</v>
      </c>
      <c r="E111" t="s">
        <v>45</v>
      </c>
      <c r="F111" t="s">
        <v>72</v>
      </c>
      <c r="G111" t="s">
        <v>45</v>
      </c>
    </row>
    <row r="112" spans="1:8" x14ac:dyDescent="0.3">
      <c r="A112" t="s">
        <v>394</v>
      </c>
      <c r="B112" t="s">
        <v>395</v>
      </c>
      <c r="D112" t="s">
        <v>45</v>
      </c>
      <c r="E112" t="s">
        <v>45</v>
      </c>
      <c r="F112" t="s">
        <v>45</v>
      </c>
      <c r="G112" t="s">
        <v>45</v>
      </c>
      <c r="H112" t="s">
        <v>45</v>
      </c>
    </row>
    <row r="113" spans="1:8" x14ac:dyDescent="0.3">
      <c r="A113" t="s">
        <v>396</v>
      </c>
      <c r="B113" t="s">
        <v>397</v>
      </c>
      <c r="C113" t="s">
        <v>45</v>
      </c>
    </row>
    <row r="114" spans="1:8" x14ac:dyDescent="0.3">
      <c r="A114" t="s">
        <v>398</v>
      </c>
      <c r="B114" t="s">
        <v>399</v>
      </c>
      <c r="C114" t="s">
        <v>45</v>
      </c>
      <c r="D114" t="s">
        <v>45</v>
      </c>
      <c r="E114" t="s">
        <v>45</v>
      </c>
      <c r="F114" t="s">
        <v>45</v>
      </c>
    </row>
    <row r="115" spans="1:8" x14ac:dyDescent="0.3">
      <c r="A115" t="s">
        <v>400</v>
      </c>
      <c r="B115" t="s">
        <v>401</v>
      </c>
      <c r="D115" t="s">
        <v>45</v>
      </c>
      <c r="E115" t="s">
        <v>45</v>
      </c>
      <c r="F115" t="s">
        <v>45</v>
      </c>
      <c r="G115" t="s">
        <v>45</v>
      </c>
    </row>
    <row r="116" spans="1:8" x14ac:dyDescent="0.3">
      <c r="A116" t="s">
        <v>402</v>
      </c>
      <c r="B116" t="s">
        <v>403</v>
      </c>
      <c r="D116" t="s">
        <v>45</v>
      </c>
      <c r="E116" t="s">
        <v>45</v>
      </c>
      <c r="F116" t="s">
        <v>45</v>
      </c>
      <c r="G116" t="s">
        <v>45</v>
      </c>
    </row>
    <row r="117" spans="1:8" x14ac:dyDescent="0.3">
      <c r="A117" t="s">
        <v>404</v>
      </c>
      <c r="B117" t="s">
        <v>405</v>
      </c>
      <c r="D117" t="s">
        <v>45</v>
      </c>
      <c r="E117" t="s">
        <v>45</v>
      </c>
      <c r="F117" t="s">
        <v>45</v>
      </c>
      <c r="G117" t="s">
        <v>45</v>
      </c>
      <c r="H117" t="s">
        <v>45</v>
      </c>
    </row>
    <row r="118" spans="1:8" x14ac:dyDescent="0.3">
      <c r="A118" t="s">
        <v>408</v>
      </c>
      <c r="B118" t="s">
        <v>409</v>
      </c>
      <c r="C118" t="s">
        <v>45</v>
      </c>
      <c r="D118" t="s">
        <v>45</v>
      </c>
      <c r="E118" t="s">
        <v>45</v>
      </c>
      <c r="F118" t="s">
        <v>45</v>
      </c>
      <c r="G118" t="s">
        <v>45</v>
      </c>
      <c r="H118" t="s">
        <v>45</v>
      </c>
    </row>
    <row r="119" spans="1:8" x14ac:dyDescent="0.3">
      <c r="A119" t="s">
        <v>411</v>
      </c>
      <c r="B119" t="s">
        <v>412</v>
      </c>
      <c r="C119" t="s">
        <v>45</v>
      </c>
      <c r="D119" t="s">
        <v>45</v>
      </c>
      <c r="G119" t="s">
        <v>413</v>
      </c>
    </row>
    <row r="120" spans="1:8" x14ac:dyDescent="0.3">
      <c r="A120" t="s">
        <v>414</v>
      </c>
      <c r="B120" t="s">
        <v>415</v>
      </c>
      <c r="D120" t="s">
        <v>45</v>
      </c>
      <c r="G120" t="s">
        <v>77</v>
      </c>
    </row>
    <row r="121" spans="1:8" x14ac:dyDescent="0.3">
      <c r="A121" t="s">
        <v>417</v>
      </c>
      <c r="B121" t="s">
        <v>418</v>
      </c>
      <c r="C121" t="s">
        <v>45</v>
      </c>
      <c r="G121" t="s">
        <v>45</v>
      </c>
    </row>
    <row r="122" spans="1:8" x14ac:dyDescent="0.3">
      <c r="A122" t="s">
        <v>419</v>
      </c>
      <c r="B122" t="s">
        <v>420</v>
      </c>
      <c r="C122" t="s">
        <v>45</v>
      </c>
      <c r="D122" t="s">
        <v>45</v>
      </c>
      <c r="E122" t="s">
        <v>45</v>
      </c>
      <c r="F122" t="s">
        <v>45</v>
      </c>
      <c r="G122" t="s">
        <v>45</v>
      </c>
      <c r="H122" t="s">
        <v>45</v>
      </c>
    </row>
    <row r="123" spans="1:8" x14ac:dyDescent="0.3">
      <c r="A123" t="s">
        <v>421</v>
      </c>
      <c r="B123" t="s">
        <v>422</v>
      </c>
    </row>
    <row r="124" spans="1:8" x14ac:dyDescent="0.3">
      <c r="A124" t="s">
        <v>424</v>
      </c>
      <c r="B124" t="s">
        <v>425</v>
      </c>
      <c r="F124" t="s">
        <v>45</v>
      </c>
      <c r="G124" t="s">
        <v>45</v>
      </c>
    </row>
    <row r="125" spans="1:8" x14ac:dyDescent="0.3">
      <c r="A125" t="s">
        <v>426</v>
      </c>
      <c r="B125" t="s">
        <v>427</v>
      </c>
      <c r="C125" t="s">
        <v>177</v>
      </c>
      <c r="D125" t="s">
        <v>45</v>
      </c>
      <c r="E125" t="s">
        <v>45</v>
      </c>
      <c r="F125" t="s">
        <v>123</v>
      </c>
      <c r="G125" t="s">
        <v>45</v>
      </c>
      <c r="H125" t="s">
        <v>45</v>
      </c>
    </row>
    <row r="126" spans="1:8" x14ac:dyDescent="0.3">
      <c r="A126" t="s">
        <v>429</v>
      </c>
      <c r="B126" t="s">
        <v>430</v>
      </c>
      <c r="D126" t="s">
        <v>45</v>
      </c>
      <c r="E126" t="s">
        <v>45</v>
      </c>
      <c r="F126" t="s">
        <v>45</v>
      </c>
      <c r="G126" t="s">
        <v>45</v>
      </c>
      <c r="H126" t="s">
        <v>45</v>
      </c>
    </row>
    <row r="127" spans="1:8" x14ac:dyDescent="0.3">
      <c r="A127" t="s">
        <v>431</v>
      </c>
      <c r="B127" t="s">
        <v>432</v>
      </c>
      <c r="D127" t="s">
        <v>45</v>
      </c>
      <c r="E127" t="s">
        <v>45</v>
      </c>
      <c r="F127" t="s">
        <v>45</v>
      </c>
      <c r="G127" t="s">
        <v>45</v>
      </c>
      <c r="H127" t="s">
        <v>45</v>
      </c>
    </row>
    <row r="128" spans="1:8" x14ac:dyDescent="0.3">
      <c r="A128" t="s">
        <v>433</v>
      </c>
      <c r="B128" t="s">
        <v>434</v>
      </c>
      <c r="C128" t="s">
        <v>177</v>
      </c>
      <c r="D128" t="s">
        <v>177</v>
      </c>
      <c r="E128" t="s">
        <v>435</v>
      </c>
      <c r="F128" t="s">
        <v>45</v>
      </c>
      <c r="G128" t="s">
        <v>362</v>
      </c>
    </row>
    <row r="129" spans="1:8" x14ac:dyDescent="0.3">
      <c r="A129" t="s">
        <v>436</v>
      </c>
      <c r="B129" t="s">
        <v>437</v>
      </c>
      <c r="C129" t="s">
        <v>45</v>
      </c>
      <c r="D129" t="s">
        <v>45</v>
      </c>
      <c r="E129" t="s">
        <v>45</v>
      </c>
      <c r="F129" t="s">
        <v>45</v>
      </c>
      <c r="G129" t="s">
        <v>45</v>
      </c>
      <c r="H129" t="s">
        <v>150</v>
      </c>
    </row>
    <row r="130" spans="1:8" x14ac:dyDescent="0.3">
      <c r="A130" t="s">
        <v>438</v>
      </c>
      <c r="B130" t="s">
        <v>439</v>
      </c>
      <c r="D130" t="s">
        <v>45</v>
      </c>
      <c r="E130" t="s">
        <v>45</v>
      </c>
      <c r="F130" t="s">
        <v>182</v>
      </c>
      <c r="G130" t="s">
        <v>45</v>
      </c>
      <c r="H130" t="s">
        <v>45</v>
      </c>
    </row>
    <row r="131" spans="1:8" x14ac:dyDescent="0.3">
      <c r="A131" t="s">
        <v>442</v>
      </c>
      <c r="B131" t="s">
        <v>443</v>
      </c>
      <c r="D131" t="s">
        <v>45</v>
      </c>
      <c r="E131" t="s">
        <v>45</v>
      </c>
      <c r="F131" t="s">
        <v>45</v>
      </c>
    </row>
    <row r="132" spans="1:8" x14ac:dyDescent="0.3">
      <c r="A132" t="s">
        <v>445</v>
      </c>
      <c r="B132" t="s">
        <v>446</v>
      </c>
      <c r="C132" t="s">
        <v>45</v>
      </c>
      <c r="D132" t="s">
        <v>45</v>
      </c>
      <c r="E132" t="s">
        <v>45</v>
      </c>
      <c r="F132" t="s">
        <v>45</v>
      </c>
      <c r="G132" t="s">
        <v>45</v>
      </c>
    </row>
    <row r="133" spans="1:8" x14ac:dyDescent="0.3">
      <c r="A133" t="s">
        <v>447</v>
      </c>
      <c r="B133" t="s">
        <v>448</v>
      </c>
      <c r="D133" t="s">
        <v>45</v>
      </c>
      <c r="E133" t="s">
        <v>45</v>
      </c>
      <c r="F133" t="s">
        <v>45</v>
      </c>
      <c r="G133" t="s">
        <v>45</v>
      </c>
      <c r="H133" t="s">
        <v>45</v>
      </c>
    </row>
    <row r="134" spans="1:8" x14ac:dyDescent="0.3">
      <c r="A134" t="s">
        <v>449</v>
      </c>
      <c r="B134" t="s">
        <v>450</v>
      </c>
      <c r="C134" t="s">
        <v>45</v>
      </c>
      <c r="D134" t="s">
        <v>45</v>
      </c>
      <c r="E134" t="s">
        <v>45</v>
      </c>
      <c r="H134" t="s">
        <v>45</v>
      </c>
    </row>
    <row r="135" spans="1:8" x14ac:dyDescent="0.3">
      <c r="A135" t="s">
        <v>451</v>
      </c>
      <c r="B135" t="s">
        <v>452</v>
      </c>
      <c r="C135" t="s">
        <v>45</v>
      </c>
      <c r="D135" t="s">
        <v>45</v>
      </c>
      <c r="E135" t="s">
        <v>45</v>
      </c>
      <c r="G135" t="s">
        <v>45</v>
      </c>
      <c r="H135" t="s">
        <v>45</v>
      </c>
    </row>
    <row r="136" spans="1:8" x14ac:dyDescent="0.3">
      <c r="A136" t="s">
        <v>454</v>
      </c>
      <c r="B136" t="s">
        <v>455</v>
      </c>
      <c r="D136" t="s">
        <v>45</v>
      </c>
      <c r="E136" t="s">
        <v>45</v>
      </c>
      <c r="F136" t="s">
        <v>45</v>
      </c>
      <c r="G136" t="s">
        <v>63</v>
      </c>
      <c r="H136" t="s">
        <v>45</v>
      </c>
    </row>
    <row r="137" spans="1:8" x14ac:dyDescent="0.3">
      <c r="A137" t="s">
        <v>456</v>
      </c>
      <c r="B137" t="s">
        <v>457</v>
      </c>
      <c r="C137" t="s">
        <v>45</v>
      </c>
      <c r="D137" t="s">
        <v>45</v>
      </c>
      <c r="F137" t="s">
        <v>45</v>
      </c>
      <c r="G137" t="s">
        <v>45</v>
      </c>
      <c r="H137" t="s">
        <v>45</v>
      </c>
    </row>
    <row r="138" spans="1:8" x14ac:dyDescent="0.3">
      <c r="A138" t="s">
        <v>458</v>
      </c>
      <c r="B138" t="s">
        <v>459</v>
      </c>
      <c r="D138" t="s">
        <v>45</v>
      </c>
      <c r="E138" t="s">
        <v>45</v>
      </c>
      <c r="F138" t="s">
        <v>45</v>
      </c>
      <c r="G138" t="s">
        <v>45</v>
      </c>
      <c r="H138" t="s">
        <v>45</v>
      </c>
    </row>
    <row r="139" spans="1:8" x14ac:dyDescent="0.3">
      <c r="A139" t="s">
        <v>460</v>
      </c>
      <c r="B139" t="s">
        <v>461</v>
      </c>
      <c r="D139" t="s">
        <v>45</v>
      </c>
      <c r="E139" t="s">
        <v>45</v>
      </c>
      <c r="F139" t="s">
        <v>45</v>
      </c>
      <c r="G139" t="s">
        <v>45</v>
      </c>
      <c r="H139" t="s">
        <v>45</v>
      </c>
    </row>
    <row r="140" spans="1:8" x14ac:dyDescent="0.3">
      <c r="A140" t="s">
        <v>462</v>
      </c>
      <c r="B140" t="s">
        <v>463</v>
      </c>
      <c r="D140" t="s">
        <v>45</v>
      </c>
      <c r="E140" t="s">
        <v>45</v>
      </c>
      <c r="F140" t="s">
        <v>45</v>
      </c>
      <c r="G140" t="s">
        <v>45</v>
      </c>
    </row>
    <row r="141" spans="1:8" x14ac:dyDescent="0.3">
      <c r="A141" t="s">
        <v>464</v>
      </c>
      <c r="B141" t="s">
        <v>465</v>
      </c>
      <c r="D141" t="s">
        <v>121</v>
      </c>
      <c r="E141" t="s">
        <v>121</v>
      </c>
    </row>
    <row r="142" spans="1:8" x14ac:dyDescent="0.3">
      <c r="A142" t="s">
        <v>466</v>
      </c>
      <c r="B142" t="s">
        <v>467</v>
      </c>
    </row>
    <row r="143" spans="1:8" x14ac:dyDescent="0.3">
      <c r="A143" t="s">
        <v>468</v>
      </c>
      <c r="B143" t="s">
        <v>469</v>
      </c>
      <c r="D143" t="s">
        <v>45</v>
      </c>
      <c r="E143" t="s">
        <v>45</v>
      </c>
      <c r="F143" t="s">
        <v>45</v>
      </c>
      <c r="G143" t="s">
        <v>45</v>
      </c>
      <c r="H143" t="s">
        <v>45</v>
      </c>
    </row>
    <row r="144" spans="1:8" x14ac:dyDescent="0.3">
      <c r="A144" t="s">
        <v>470</v>
      </c>
      <c r="B144" t="s">
        <v>471</v>
      </c>
      <c r="D144" t="s">
        <v>121</v>
      </c>
      <c r="E144" t="s">
        <v>45</v>
      </c>
      <c r="F144" t="s">
        <v>45</v>
      </c>
      <c r="G144" t="s">
        <v>228</v>
      </c>
      <c r="H144" t="s">
        <v>45</v>
      </c>
    </row>
    <row r="145" spans="1:8" x14ac:dyDescent="0.3">
      <c r="A145" t="s">
        <v>472</v>
      </c>
      <c r="B145" t="s">
        <v>473</v>
      </c>
      <c r="D145" t="s">
        <v>45</v>
      </c>
      <c r="E145" t="s">
        <v>45</v>
      </c>
      <c r="F145" t="s">
        <v>45</v>
      </c>
      <c r="G145" t="s">
        <v>45</v>
      </c>
    </row>
    <row r="146" spans="1:8" x14ac:dyDescent="0.3">
      <c r="A146" t="s">
        <v>474</v>
      </c>
      <c r="B146" t="s">
        <v>475</v>
      </c>
      <c r="D146" t="s">
        <v>45</v>
      </c>
      <c r="E146" t="s">
        <v>45</v>
      </c>
      <c r="F146" t="s">
        <v>45</v>
      </c>
      <c r="G146" t="s">
        <v>56</v>
      </c>
      <c r="H146" t="s">
        <v>45</v>
      </c>
    </row>
    <row r="147" spans="1:8" x14ac:dyDescent="0.3">
      <c r="A147" t="s">
        <v>476</v>
      </c>
      <c r="B147" t="s">
        <v>477</v>
      </c>
      <c r="C147" t="s">
        <v>362</v>
      </c>
      <c r="D147" t="s">
        <v>362</v>
      </c>
      <c r="E147" t="s">
        <v>362</v>
      </c>
      <c r="G147" t="s">
        <v>121</v>
      </c>
    </row>
    <row r="148" spans="1:8" x14ac:dyDescent="0.3">
      <c r="A148" t="s">
        <v>478</v>
      </c>
      <c r="B148" t="s">
        <v>479</v>
      </c>
      <c r="C148" t="s">
        <v>121</v>
      </c>
      <c r="D148" t="s">
        <v>121</v>
      </c>
      <c r="E148" t="s">
        <v>362</v>
      </c>
    </row>
    <row r="149" spans="1:8" x14ac:dyDescent="0.3">
      <c r="A149" t="s">
        <v>480</v>
      </c>
      <c r="B149" t="s">
        <v>481</v>
      </c>
      <c r="C149" t="s">
        <v>121</v>
      </c>
      <c r="D149" t="s">
        <v>121</v>
      </c>
    </row>
    <row r="150" spans="1:8" x14ac:dyDescent="0.3">
      <c r="A150" t="s">
        <v>482</v>
      </c>
      <c r="B150" t="s">
        <v>483</v>
      </c>
      <c r="D150" t="s">
        <v>45</v>
      </c>
      <c r="E150" t="s">
        <v>45</v>
      </c>
      <c r="F150" t="s">
        <v>45</v>
      </c>
      <c r="G150" t="s">
        <v>224</v>
      </c>
      <c r="H150" t="s">
        <v>45</v>
      </c>
    </row>
    <row r="151" spans="1:8" x14ac:dyDescent="0.3">
      <c r="A151" t="s">
        <v>484</v>
      </c>
      <c r="B151" t="s">
        <v>485</v>
      </c>
      <c r="D151" t="s">
        <v>45</v>
      </c>
      <c r="E151" t="s">
        <v>45</v>
      </c>
      <c r="F151" t="s">
        <v>45</v>
      </c>
      <c r="G151" t="s">
        <v>45</v>
      </c>
      <c r="H151" t="s">
        <v>45</v>
      </c>
    </row>
    <row r="152" spans="1:8" x14ac:dyDescent="0.3">
      <c r="A152" t="s">
        <v>486</v>
      </c>
      <c r="B152" t="s">
        <v>487</v>
      </c>
      <c r="D152" t="s">
        <v>45</v>
      </c>
      <c r="E152" t="s">
        <v>45</v>
      </c>
      <c r="F152" t="s">
        <v>45</v>
      </c>
      <c r="G152" t="s">
        <v>45</v>
      </c>
      <c r="H152" t="s">
        <v>45</v>
      </c>
    </row>
    <row r="153" spans="1:8" x14ac:dyDescent="0.3">
      <c r="A153" t="s">
        <v>488</v>
      </c>
      <c r="B153" t="s">
        <v>489</v>
      </c>
      <c r="D153" t="s">
        <v>45</v>
      </c>
      <c r="E153" t="s">
        <v>45</v>
      </c>
      <c r="F153" t="s">
        <v>45</v>
      </c>
      <c r="G153" t="s">
        <v>45</v>
      </c>
      <c r="H153" t="s">
        <v>45</v>
      </c>
    </row>
    <row r="154" spans="1:8" x14ac:dyDescent="0.3">
      <c r="A154" t="s">
        <v>490</v>
      </c>
      <c r="B154" t="s">
        <v>491</v>
      </c>
      <c r="C154" t="s">
        <v>45</v>
      </c>
      <c r="D154" t="s">
        <v>45</v>
      </c>
      <c r="E154" t="s">
        <v>45</v>
      </c>
      <c r="F154" t="s">
        <v>45</v>
      </c>
    </row>
    <row r="155" spans="1:8" x14ac:dyDescent="0.3">
      <c r="A155" t="s">
        <v>494</v>
      </c>
      <c r="B155" t="s">
        <v>495</v>
      </c>
      <c r="C155" t="s">
        <v>45</v>
      </c>
      <c r="F155" t="s">
        <v>241</v>
      </c>
      <c r="G155" t="s">
        <v>45</v>
      </c>
      <c r="H155" t="s">
        <v>45</v>
      </c>
    </row>
    <row r="156" spans="1:8" x14ac:dyDescent="0.3">
      <c r="A156" t="s">
        <v>496</v>
      </c>
      <c r="B156" t="s">
        <v>497</v>
      </c>
      <c r="C156" t="s">
        <v>45</v>
      </c>
      <c r="D156" t="s">
        <v>45</v>
      </c>
      <c r="E156" t="s">
        <v>45</v>
      </c>
      <c r="F156" t="s">
        <v>45</v>
      </c>
      <c r="G156" t="s">
        <v>45</v>
      </c>
      <c r="H156" t="s">
        <v>45</v>
      </c>
    </row>
    <row r="157" spans="1:8" x14ac:dyDescent="0.3">
      <c r="A157" t="s">
        <v>498</v>
      </c>
      <c r="B157" t="s">
        <v>499</v>
      </c>
      <c r="C157" t="s">
        <v>45</v>
      </c>
      <c r="D157" t="s">
        <v>45</v>
      </c>
      <c r="F157" t="s">
        <v>45</v>
      </c>
      <c r="G157" t="s">
        <v>45</v>
      </c>
    </row>
    <row r="158" spans="1:8" x14ac:dyDescent="0.3">
      <c r="A158" t="s">
        <v>502</v>
      </c>
      <c r="B158" t="s">
        <v>503</v>
      </c>
      <c r="C158" t="s">
        <v>45</v>
      </c>
      <c r="D158" t="s">
        <v>45</v>
      </c>
      <c r="F158" t="s">
        <v>45</v>
      </c>
      <c r="G158" t="s">
        <v>45</v>
      </c>
      <c r="H158" t="s">
        <v>45</v>
      </c>
    </row>
    <row r="159" spans="1:8" x14ac:dyDescent="0.3">
      <c r="A159" t="s">
        <v>504</v>
      </c>
      <c r="B159" t="s">
        <v>505</v>
      </c>
      <c r="F159" t="s">
        <v>45</v>
      </c>
    </row>
    <row r="160" spans="1:8" x14ac:dyDescent="0.3">
      <c r="A160" t="s">
        <v>507</v>
      </c>
      <c r="B160" t="s">
        <v>508</v>
      </c>
      <c r="C160" t="s">
        <v>45</v>
      </c>
      <c r="D160" t="s">
        <v>45</v>
      </c>
      <c r="E160" t="s">
        <v>45</v>
      </c>
      <c r="F160" t="s">
        <v>45</v>
      </c>
      <c r="G160" t="s">
        <v>45</v>
      </c>
      <c r="H160" t="s">
        <v>45</v>
      </c>
    </row>
    <row r="161" spans="1:8" x14ac:dyDescent="0.3">
      <c r="A161" t="s">
        <v>510</v>
      </c>
      <c r="B161" t="s">
        <v>511</v>
      </c>
      <c r="D161" t="s">
        <v>45</v>
      </c>
      <c r="E161" t="s">
        <v>45</v>
      </c>
      <c r="F161" t="s">
        <v>45</v>
      </c>
      <c r="G161" t="s">
        <v>177</v>
      </c>
    </row>
    <row r="162" spans="1:8" x14ac:dyDescent="0.3">
      <c r="A162" t="s">
        <v>512</v>
      </c>
      <c r="B162" t="s">
        <v>513</v>
      </c>
      <c r="C162" t="s">
        <v>45</v>
      </c>
      <c r="F162" t="s">
        <v>45</v>
      </c>
    </row>
    <row r="163" spans="1:8" x14ac:dyDescent="0.3">
      <c r="A163" t="s">
        <v>515</v>
      </c>
      <c r="B163" t="s">
        <v>516</v>
      </c>
      <c r="C163" t="s">
        <v>45</v>
      </c>
      <c r="D163" t="s">
        <v>45</v>
      </c>
      <c r="E163" t="s">
        <v>45</v>
      </c>
      <c r="F163" t="s">
        <v>45</v>
      </c>
      <c r="G163" t="s">
        <v>45</v>
      </c>
      <c r="H163" t="s">
        <v>45</v>
      </c>
    </row>
    <row r="164" spans="1:8" x14ac:dyDescent="0.3">
      <c r="A164" t="s">
        <v>517</v>
      </c>
      <c r="B164" t="s">
        <v>518</v>
      </c>
      <c r="C164" t="s">
        <v>115</v>
      </c>
      <c r="D164" t="s">
        <v>45</v>
      </c>
      <c r="E164" t="s">
        <v>45</v>
      </c>
      <c r="F164" t="s">
        <v>45</v>
      </c>
      <c r="G164" t="s">
        <v>45</v>
      </c>
      <c r="H164" t="s">
        <v>45</v>
      </c>
    </row>
    <row r="165" spans="1:8" x14ac:dyDescent="0.3">
      <c r="A165" t="s">
        <v>520</v>
      </c>
      <c r="B165" t="s">
        <v>521</v>
      </c>
      <c r="C165" t="s">
        <v>45</v>
      </c>
      <c r="D165" t="s">
        <v>45</v>
      </c>
      <c r="F165" t="s">
        <v>45</v>
      </c>
    </row>
    <row r="166" spans="1:8" x14ac:dyDescent="0.3">
      <c r="A166" t="s">
        <v>523</v>
      </c>
      <c r="B166" t="s">
        <v>524</v>
      </c>
      <c r="E166" t="s">
        <v>45</v>
      </c>
      <c r="F166" t="s">
        <v>45</v>
      </c>
      <c r="G166" t="s">
        <v>45</v>
      </c>
      <c r="H166" t="s">
        <v>45</v>
      </c>
    </row>
    <row r="167" spans="1:8" x14ac:dyDescent="0.3">
      <c r="A167" t="s">
        <v>526</v>
      </c>
      <c r="B167" t="s">
        <v>527</v>
      </c>
      <c r="C167" t="s">
        <v>45</v>
      </c>
      <c r="F167" t="s">
        <v>45</v>
      </c>
    </row>
    <row r="168" spans="1:8" x14ac:dyDescent="0.3">
      <c r="A168" t="s">
        <v>528</v>
      </c>
      <c r="B168" t="s">
        <v>529</v>
      </c>
      <c r="C168" t="s">
        <v>127</v>
      </c>
      <c r="D168" t="s">
        <v>45</v>
      </c>
      <c r="E168" t="s">
        <v>45</v>
      </c>
      <c r="F168" t="s">
        <v>45</v>
      </c>
      <c r="G168" t="s">
        <v>238</v>
      </c>
      <c r="H168" t="s">
        <v>45</v>
      </c>
    </row>
    <row r="169" spans="1:8" x14ac:dyDescent="0.3">
      <c r="A169" t="s">
        <v>531</v>
      </c>
      <c r="B169" t="s">
        <v>532</v>
      </c>
      <c r="D169" t="s">
        <v>45</v>
      </c>
      <c r="E169" t="s">
        <v>45</v>
      </c>
      <c r="F169" t="s">
        <v>45</v>
      </c>
      <c r="G169" t="s">
        <v>45</v>
      </c>
      <c r="H169" t="s">
        <v>45</v>
      </c>
    </row>
    <row r="170" spans="1:8" x14ac:dyDescent="0.3">
      <c r="A170" t="s">
        <v>533</v>
      </c>
      <c r="B170" t="s">
        <v>534</v>
      </c>
      <c r="F170" t="s">
        <v>45</v>
      </c>
      <c r="G170" t="s">
        <v>127</v>
      </c>
      <c r="H170" t="s">
        <v>45</v>
      </c>
    </row>
    <row r="171" spans="1:8" x14ac:dyDescent="0.3">
      <c r="A171" t="s">
        <v>535</v>
      </c>
      <c r="B171" t="s">
        <v>536</v>
      </c>
      <c r="C171" t="s">
        <v>45</v>
      </c>
      <c r="F171" t="s">
        <v>45</v>
      </c>
    </row>
    <row r="172" spans="1:8" x14ac:dyDescent="0.3">
      <c r="A172" t="s">
        <v>537</v>
      </c>
      <c r="B172" t="s">
        <v>538</v>
      </c>
      <c r="C172" t="s">
        <v>45</v>
      </c>
    </row>
    <row r="173" spans="1:8" x14ac:dyDescent="0.3">
      <c r="A173" t="s">
        <v>540</v>
      </c>
      <c r="B173" t="s">
        <v>541</v>
      </c>
      <c r="C173" t="s">
        <v>45</v>
      </c>
      <c r="F173" t="s">
        <v>45</v>
      </c>
      <c r="G173" t="s">
        <v>45</v>
      </c>
    </row>
    <row r="174" spans="1:8" x14ac:dyDescent="0.3">
      <c r="A174" t="s">
        <v>542</v>
      </c>
      <c r="B174" t="s">
        <v>543</v>
      </c>
      <c r="C174" t="s">
        <v>45</v>
      </c>
      <c r="D174" t="s">
        <v>45</v>
      </c>
      <c r="F174" t="s">
        <v>45</v>
      </c>
      <c r="H174" t="s">
        <v>45</v>
      </c>
    </row>
    <row r="175" spans="1:8" x14ac:dyDescent="0.3">
      <c r="A175" t="s">
        <v>544</v>
      </c>
      <c r="B175" t="s">
        <v>545</v>
      </c>
      <c r="C175" t="s">
        <v>45</v>
      </c>
      <c r="D175" t="s">
        <v>45</v>
      </c>
      <c r="E175" t="s">
        <v>45</v>
      </c>
      <c r="F175" t="s">
        <v>45</v>
      </c>
      <c r="G175" t="s">
        <v>45</v>
      </c>
      <c r="H175" t="s">
        <v>45</v>
      </c>
    </row>
    <row r="176" spans="1:8" x14ac:dyDescent="0.3">
      <c r="A176" t="s">
        <v>546</v>
      </c>
      <c r="B176" t="s">
        <v>547</v>
      </c>
    </row>
    <row r="177" spans="1:8" x14ac:dyDescent="0.3">
      <c r="A177" t="s">
        <v>548</v>
      </c>
      <c r="B177" t="s">
        <v>549</v>
      </c>
      <c r="C177" t="s">
        <v>45</v>
      </c>
      <c r="F177" t="s">
        <v>45</v>
      </c>
    </row>
    <row r="178" spans="1:8" x14ac:dyDescent="0.3">
      <c r="A178" t="s">
        <v>550</v>
      </c>
      <c r="B178" t="s">
        <v>551</v>
      </c>
      <c r="C178" t="s">
        <v>45</v>
      </c>
      <c r="D178" t="s">
        <v>45</v>
      </c>
      <c r="E178" t="s">
        <v>45</v>
      </c>
      <c r="F178" t="s">
        <v>45</v>
      </c>
      <c r="G178" t="s">
        <v>45</v>
      </c>
      <c r="H178" t="s">
        <v>45</v>
      </c>
    </row>
    <row r="179" spans="1:8" x14ac:dyDescent="0.3">
      <c r="A179" t="s">
        <v>552</v>
      </c>
      <c r="B179" t="s">
        <v>553</v>
      </c>
      <c r="C179" t="s">
        <v>45</v>
      </c>
      <c r="D179" t="s">
        <v>45</v>
      </c>
      <c r="E179" t="s">
        <v>45</v>
      </c>
      <c r="F179" t="s">
        <v>45</v>
      </c>
      <c r="G179" t="s">
        <v>45</v>
      </c>
      <c r="H179" t="s">
        <v>45</v>
      </c>
    </row>
    <row r="180" spans="1:8" x14ac:dyDescent="0.3">
      <c r="A180" t="s">
        <v>554</v>
      </c>
      <c r="B180" t="s">
        <v>555</v>
      </c>
      <c r="D180" t="s">
        <v>45</v>
      </c>
      <c r="E180" t="s">
        <v>45</v>
      </c>
    </row>
    <row r="181" spans="1:8" x14ac:dyDescent="0.3">
      <c r="A181" t="s">
        <v>556</v>
      </c>
      <c r="B181" t="s">
        <v>557</v>
      </c>
      <c r="D181" t="s">
        <v>45</v>
      </c>
      <c r="E181" t="s">
        <v>45</v>
      </c>
      <c r="G181" t="s">
        <v>45</v>
      </c>
      <c r="H181" t="s">
        <v>45</v>
      </c>
    </row>
    <row r="182" spans="1:8" x14ac:dyDescent="0.3">
      <c r="A182" t="s">
        <v>558</v>
      </c>
      <c r="B182" t="s">
        <v>559</v>
      </c>
      <c r="C182" t="s">
        <v>45</v>
      </c>
      <c r="G182" t="s">
        <v>45</v>
      </c>
      <c r="H182" t="s">
        <v>45</v>
      </c>
    </row>
    <row r="183" spans="1:8" x14ac:dyDescent="0.3">
      <c r="A183" t="s">
        <v>560</v>
      </c>
      <c r="B183" t="s">
        <v>561</v>
      </c>
      <c r="C183" t="s">
        <v>45</v>
      </c>
      <c r="F183" t="s">
        <v>45</v>
      </c>
      <c r="G183" t="s">
        <v>45</v>
      </c>
    </row>
    <row r="184" spans="1:8" x14ac:dyDescent="0.3">
      <c r="A184" t="s">
        <v>562</v>
      </c>
      <c r="B184" t="s">
        <v>563</v>
      </c>
      <c r="D184" t="s">
        <v>45</v>
      </c>
      <c r="E184" t="s">
        <v>45</v>
      </c>
      <c r="F184" t="s">
        <v>45</v>
      </c>
      <c r="G184" t="s">
        <v>45</v>
      </c>
      <c r="H184" t="s">
        <v>45</v>
      </c>
    </row>
    <row r="185" spans="1:8" x14ac:dyDescent="0.3">
      <c r="A185" t="s">
        <v>564</v>
      </c>
      <c r="B185" t="s">
        <v>565</v>
      </c>
      <c r="G185" t="s">
        <v>45</v>
      </c>
      <c r="H185" t="s">
        <v>45</v>
      </c>
    </row>
    <row r="186" spans="1:8" x14ac:dyDescent="0.3">
      <c r="A186" t="s">
        <v>566</v>
      </c>
      <c r="B186" t="s">
        <v>567</v>
      </c>
    </row>
    <row r="187" spans="1:8" x14ac:dyDescent="0.3">
      <c r="A187" t="s">
        <v>568</v>
      </c>
      <c r="B187" t="s">
        <v>569</v>
      </c>
      <c r="F187" t="s">
        <v>45</v>
      </c>
      <c r="G187" t="s">
        <v>45</v>
      </c>
    </row>
    <row r="188" spans="1:8" x14ac:dyDescent="0.3">
      <c r="A188" t="s">
        <v>570</v>
      </c>
      <c r="B188" t="s">
        <v>571</v>
      </c>
      <c r="G188" t="s">
        <v>45</v>
      </c>
    </row>
    <row r="189" spans="1:8" x14ac:dyDescent="0.3">
      <c r="A189" t="s">
        <v>572</v>
      </c>
      <c r="B189" t="s">
        <v>573</v>
      </c>
      <c r="D189" t="s">
        <v>45</v>
      </c>
      <c r="E189" t="s">
        <v>45</v>
      </c>
      <c r="F189" t="s">
        <v>45</v>
      </c>
      <c r="G189" t="s">
        <v>45</v>
      </c>
    </row>
    <row r="190" spans="1:8" x14ac:dyDescent="0.3">
      <c r="A190" t="s">
        <v>574</v>
      </c>
      <c r="B190" t="s">
        <v>575</v>
      </c>
      <c r="C190" t="s">
        <v>45</v>
      </c>
      <c r="D190" t="s">
        <v>45</v>
      </c>
      <c r="E190" t="s">
        <v>45</v>
      </c>
      <c r="F190" t="s">
        <v>45</v>
      </c>
      <c r="G190" t="s">
        <v>45</v>
      </c>
      <c r="H190" t="s">
        <v>45</v>
      </c>
    </row>
    <row r="191" spans="1:8" x14ac:dyDescent="0.3">
      <c r="A191" t="s">
        <v>576</v>
      </c>
      <c r="B191" t="s">
        <v>577</v>
      </c>
      <c r="D191" t="s">
        <v>45</v>
      </c>
      <c r="E191" t="s">
        <v>45</v>
      </c>
      <c r="F191" t="s">
        <v>45</v>
      </c>
      <c r="G191" t="s">
        <v>45</v>
      </c>
    </row>
    <row r="192" spans="1:8" x14ac:dyDescent="0.3">
      <c r="A192" t="s">
        <v>578</v>
      </c>
      <c r="B192" t="s">
        <v>579</v>
      </c>
      <c r="D192" t="s">
        <v>45</v>
      </c>
      <c r="E192" t="s">
        <v>45</v>
      </c>
      <c r="F192" t="s">
        <v>45</v>
      </c>
      <c r="G192" t="s">
        <v>45</v>
      </c>
      <c r="H192" t="s">
        <v>45</v>
      </c>
    </row>
    <row r="193" spans="1:8" x14ac:dyDescent="0.3">
      <c r="A193" t="s">
        <v>580</v>
      </c>
      <c r="B193" t="s">
        <v>581</v>
      </c>
    </row>
    <row r="194" spans="1:8" x14ac:dyDescent="0.3">
      <c r="A194" t="s">
        <v>583</v>
      </c>
      <c r="B194" t="s">
        <v>584</v>
      </c>
      <c r="C194" t="s">
        <v>45</v>
      </c>
      <c r="H194" t="s">
        <v>45</v>
      </c>
    </row>
    <row r="195" spans="1:8" x14ac:dyDescent="0.3">
      <c r="A195" t="s">
        <v>586</v>
      </c>
      <c r="B195" t="s">
        <v>587</v>
      </c>
      <c r="C195" t="s">
        <v>45</v>
      </c>
      <c r="D195" t="s">
        <v>45</v>
      </c>
      <c r="F195" t="s">
        <v>45</v>
      </c>
      <c r="G195" t="s">
        <v>45</v>
      </c>
      <c r="H195" t="s">
        <v>45</v>
      </c>
    </row>
    <row r="196" spans="1:8" x14ac:dyDescent="0.3">
      <c r="A196" t="s">
        <v>589</v>
      </c>
      <c r="B196" t="s">
        <v>590</v>
      </c>
      <c r="D196" t="s">
        <v>45</v>
      </c>
      <c r="E196" t="s">
        <v>45</v>
      </c>
      <c r="F196" t="s">
        <v>45</v>
      </c>
      <c r="G196" t="s">
        <v>45</v>
      </c>
    </row>
    <row r="197" spans="1:8" x14ac:dyDescent="0.3">
      <c r="A197" t="s">
        <v>595</v>
      </c>
      <c r="B197" t="s">
        <v>596</v>
      </c>
      <c r="C197" t="s">
        <v>45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DD99-DF9F-4B51-8B99-0D765D541892}">
  <dimension ref="A1:I197"/>
  <sheetViews>
    <sheetView workbookViewId="0">
      <selection activeCell="H5" sqref="H5"/>
    </sheetView>
  </sheetViews>
  <sheetFormatPr baseColWidth="10" defaultRowHeight="14.4" x14ac:dyDescent="0.3"/>
  <cols>
    <col min="1" max="1" width="11" bestFit="1" customWidth="1"/>
    <col min="2" max="2" width="39.6640625" customWidth="1"/>
    <col min="3" max="3" width="31.88671875" bestFit="1" customWidth="1"/>
  </cols>
  <sheetData>
    <row r="1" spans="1:9" x14ac:dyDescent="0.3">
      <c r="A1" s="1" t="s">
        <v>2</v>
      </c>
      <c r="B1" s="1" t="s">
        <v>3</v>
      </c>
      <c r="C1" s="1" t="s">
        <v>35</v>
      </c>
    </row>
    <row r="2" spans="1:9" x14ac:dyDescent="0.3">
      <c r="A2" t="s">
        <v>42</v>
      </c>
      <c r="B2" t="s">
        <v>43</v>
      </c>
      <c r="I2" s="1" t="s">
        <v>35</v>
      </c>
    </row>
    <row r="3" spans="1:9" x14ac:dyDescent="0.3">
      <c r="A3" t="s">
        <v>48</v>
      </c>
      <c r="B3" t="s">
        <v>43</v>
      </c>
      <c r="C3" t="s">
        <v>45</v>
      </c>
      <c r="H3" t="s">
        <v>167</v>
      </c>
      <c r="I3" cm="1">
        <f t="array" ref="I3">SUMPRODUCT((LEN(C2:C197)-LEN(SUBSTITUTE(C2:C197,"Todo el año","")))/LEN("Todo el año"))+SUMPRODUCT((LEN(C2:C197)-LEN(SUBSTITUTE(C2:C197,"Ene","")))/LEN("Ene"))</f>
        <v>144</v>
      </c>
    </row>
    <row r="4" spans="1:9" x14ac:dyDescent="0.3">
      <c r="A4" t="s">
        <v>48</v>
      </c>
      <c r="B4" t="s">
        <v>43</v>
      </c>
      <c r="C4" t="s">
        <v>45</v>
      </c>
      <c r="H4" t="s">
        <v>201</v>
      </c>
      <c r="I4" cm="1">
        <f t="array" ref="I4">SUMPRODUCT((LEN(C2:C197)-LEN(SUBSTITUTE(C2:C197,"Todo el año","")))/LEN("Todo el año"))+SUMPRODUCT((LEN(C2:C197)-LEN(SUBSTITUTE(C2:C197,"Feb","")))/LEN("Feb"))</f>
        <v>144</v>
      </c>
    </row>
    <row r="5" spans="1:9" x14ac:dyDescent="0.3">
      <c r="A5" t="s">
        <v>48</v>
      </c>
      <c r="B5" t="s">
        <v>43</v>
      </c>
      <c r="H5" t="s">
        <v>178</v>
      </c>
      <c r="I5" cm="1">
        <f t="array" ref="I5">SUMPRODUCT((LEN(C2:C197)-LEN(SUBSTITUTE(C2:C197,"Todo el año","")))/LEN("Todo el año"))+SUMPRODUCT((LEN(C2:C197)-LEN(SUBSTITUTE(C2:C197,"Mar","")))/LEN("Mar"))</f>
        <v>145</v>
      </c>
    </row>
    <row r="6" spans="1:9" x14ac:dyDescent="0.3">
      <c r="A6" t="s">
        <v>48</v>
      </c>
      <c r="B6" t="s">
        <v>43</v>
      </c>
      <c r="H6" t="s">
        <v>61</v>
      </c>
      <c r="I6" cm="1">
        <f t="array" ref="I6">SUMPRODUCT((LEN(C2:C197)-LEN(SUBSTITUTE(C2:C197,"Todo el año","")))/LEN("Todo el año"))+SUMPRODUCT((LEN(C2:C197)-LEN(SUBSTITUTE(C2:C197,"Abr","")))/LEN("Abr"))</f>
        <v>146</v>
      </c>
    </row>
    <row r="7" spans="1:9" x14ac:dyDescent="0.3">
      <c r="A7" t="s">
        <v>48</v>
      </c>
      <c r="B7" t="s">
        <v>43</v>
      </c>
      <c r="C7" t="s">
        <v>45</v>
      </c>
      <c r="H7" t="s">
        <v>598</v>
      </c>
      <c r="I7" cm="1">
        <f t="array" ref="I7">SUMPRODUCT((LEN(C2:C197)-LEN(SUBSTITUTE(C2:C197,"Todo el año","")))/LEN("Todo el año"))+SUMPRODUCT((LEN(C2:C197)-LEN(SUBSTITUTE(C2:C197,"May","")))/LEN("May"))</f>
        <v>146</v>
      </c>
    </row>
    <row r="8" spans="1:9" x14ac:dyDescent="0.3">
      <c r="A8" t="s">
        <v>80</v>
      </c>
      <c r="B8" t="s">
        <v>43</v>
      </c>
      <c r="C8" t="s">
        <v>45</v>
      </c>
      <c r="H8" t="s">
        <v>159</v>
      </c>
      <c r="I8" cm="1">
        <f t="array" ref="I8">SUMPRODUCT((LEN(C2:C197)-LEN(SUBSTITUTE(C2:C197,"Todo el año","")))/LEN("Todo el año"))+SUMPRODUCT((LEN(C2:C197)-LEN(SUBSTITUTE(C2:C197,"Jun","")))/LEN("Jun"))</f>
        <v>145</v>
      </c>
    </row>
    <row r="9" spans="1:9" x14ac:dyDescent="0.3">
      <c r="A9" t="s">
        <v>80</v>
      </c>
      <c r="B9" t="s">
        <v>43</v>
      </c>
      <c r="C9" t="s">
        <v>45</v>
      </c>
      <c r="H9" t="s">
        <v>173</v>
      </c>
      <c r="I9" cm="1">
        <f t="array" ref="I9">SUMPRODUCT((LEN(C2:C197)-LEN(SUBSTITUTE(C2:C197,"Todo el año","")))/LEN("Todo el año"))+SUMPRODUCT((LEN(C2:C197)-LEN(SUBSTITUTE(C2:C197,"Jul","")))/LEN("Jul"))</f>
        <v>145</v>
      </c>
    </row>
    <row r="10" spans="1:9" x14ac:dyDescent="0.3">
      <c r="A10" t="s">
        <v>80</v>
      </c>
      <c r="B10" t="s">
        <v>43</v>
      </c>
      <c r="C10" t="s">
        <v>45</v>
      </c>
      <c r="H10" t="s">
        <v>73</v>
      </c>
      <c r="I10" cm="1">
        <f t="array" ref="I10">SUMPRODUCT((LEN(C2:C197)-LEN(SUBSTITUTE(C2:C197,"Todo el año","")))/LEN("Todo el año"))+SUMPRODUCT((LEN(C2:C197)-LEN(SUBSTITUTE(C2:C197,"Ago","")))/LEN("Ago"))</f>
        <v>145</v>
      </c>
    </row>
    <row r="11" spans="1:9" x14ac:dyDescent="0.3">
      <c r="A11" t="s">
        <v>42</v>
      </c>
      <c r="B11" t="s">
        <v>95</v>
      </c>
      <c r="C11" t="s">
        <v>45</v>
      </c>
      <c r="H11" t="s">
        <v>71</v>
      </c>
      <c r="I11" cm="1">
        <f t="array" ref="I11">SUMPRODUCT((LEN(C2:C197)-LEN(SUBSTITUTE(C2:C197,"Todo el año","")))/LEN("Todo el año"))+SUMPRODUCT((LEN(C2:C197)-LEN(SUBSTITUTE(C2:C197,"Sept","")))/LEN("Sept"))</f>
        <v>145</v>
      </c>
    </row>
    <row r="12" spans="1:9" x14ac:dyDescent="0.3">
      <c r="A12" t="s">
        <v>42</v>
      </c>
      <c r="B12" t="s">
        <v>95</v>
      </c>
      <c r="C12" t="s">
        <v>45</v>
      </c>
      <c r="H12" t="s">
        <v>302</v>
      </c>
      <c r="I12" cm="1">
        <f t="array" ref="I12">SUMPRODUCT((LEN(C2:C197)-LEN(SUBSTITUTE(C2:C197,"Todo el año","")))/LEN("Todo el año"))+SUMPRODUCT((LEN(C2:C197)-LEN(SUBSTITUTE(C2:C197,"Oct","")))/LEN("Oct"))</f>
        <v>144</v>
      </c>
    </row>
    <row r="13" spans="1:9" x14ac:dyDescent="0.3">
      <c r="A13" t="s">
        <v>42</v>
      </c>
      <c r="B13" t="s">
        <v>95</v>
      </c>
      <c r="C13" t="s">
        <v>45</v>
      </c>
      <c r="H13" t="s">
        <v>599</v>
      </c>
      <c r="I13" cm="1">
        <f t="array" ref="I13">SUMPRODUCT((LEN(C2:C197)-LEN(SUBSTITUTE(C2:C197,"Todo el año","")))/LEN("Todo el año"))+SUMPRODUCT((LEN(C2:C197)-LEN(SUBSTITUTE(C2:C197,"Nov","")))/LEN("Nov"))</f>
        <v>144</v>
      </c>
    </row>
    <row r="14" spans="1:9" x14ac:dyDescent="0.3">
      <c r="A14" t="s">
        <v>80</v>
      </c>
      <c r="B14" t="s">
        <v>95</v>
      </c>
      <c r="C14" t="s">
        <v>45</v>
      </c>
      <c r="H14" t="s">
        <v>314</v>
      </c>
      <c r="I14" cm="1">
        <f t="array" ref="I14">SUMPRODUCT((LEN(C2:C197)-LEN(SUBSTITUTE(C2:C197,"Todo el año","")))/LEN("Todo el año"))+SUMPRODUCT((LEN(C2:C197)-LEN(SUBSTITUTE(C2:C197,"Dic","")))/LEN("Dic"))</f>
        <v>144</v>
      </c>
    </row>
    <row r="15" spans="1:9" x14ac:dyDescent="0.3">
      <c r="A15" t="s">
        <v>80</v>
      </c>
      <c r="B15" t="s">
        <v>95</v>
      </c>
      <c r="C15" t="s">
        <v>45</v>
      </c>
    </row>
    <row r="16" spans="1:9" x14ac:dyDescent="0.3">
      <c r="A16" t="s">
        <v>80</v>
      </c>
      <c r="B16" t="s">
        <v>95</v>
      </c>
      <c r="C16" t="s">
        <v>45</v>
      </c>
    </row>
    <row r="17" spans="1:3" x14ac:dyDescent="0.3">
      <c r="A17" t="s">
        <v>80</v>
      </c>
      <c r="B17" t="s">
        <v>95</v>
      </c>
      <c r="C17" t="s">
        <v>45</v>
      </c>
    </row>
    <row r="18" spans="1:3" x14ac:dyDescent="0.3">
      <c r="A18" t="s">
        <v>126</v>
      </c>
      <c r="B18" t="s">
        <v>95</v>
      </c>
      <c r="C18" t="s">
        <v>45</v>
      </c>
    </row>
    <row r="19" spans="1:3" x14ac:dyDescent="0.3">
      <c r="A19" t="s">
        <v>126</v>
      </c>
      <c r="B19" t="s">
        <v>95</v>
      </c>
      <c r="C19" t="s">
        <v>45</v>
      </c>
    </row>
    <row r="20" spans="1:3" x14ac:dyDescent="0.3">
      <c r="A20" t="s">
        <v>126</v>
      </c>
      <c r="B20" t="s">
        <v>95</v>
      </c>
      <c r="C20" t="s">
        <v>45</v>
      </c>
    </row>
    <row r="21" spans="1:3" x14ac:dyDescent="0.3">
      <c r="A21" t="s">
        <v>42</v>
      </c>
      <c r="B21" t="s">
        <v>134</v>
      </c>
      <c r="C21" t="s">
        <v>45</v>
      </c>
    </row>
    <row r="22" spans="1:3" x14ac:dyDescent="0.3">
      <c r="A22" t="s">
        <v>48</v>
      </c>
      <c r="B22" t="s">
        <v>134</v>
      </c>
    </row>
    <row r="23" spans="1:3" x14ac:dyDescent="0.3">
      <c r="A23" t="s">
        <v>48</v>
      </c>
      <c r="B23" t="s">
        <v>134</v>
      </c>
      <c r="C23" t="s">
        <v>45</v>
      </c>
    </row>
    <row r="24" spans="1:3" x14ac:dyDescent="0.3">
      <c r="A24" t="s">
        <v>48</v>
      </c>
      <c r="B24" t="s">
        <v>134</v>
      </c>
    </row>
    <row r="25" spans="1:3" x14ac:dyDescent="0.3">
      <c r="A25" t="s">
        <v>80</v>
      </c>
      <c r="B25" t="s">
        <v>134</v>
      </c>
      <c r="C25" t="s">
        <v>45</v>
      </c>
    </row>
    <row r="26" spans="1:3" x14ac:dyDescent="0.3">
      <c r="A26" t="s">
        <v>80</v>
      </c>
      <c r="B26" t="s">
        <v>134</v>
      </c>
      <c r="C26" t="s">
        <v>45</v>
      </c>
    </row>
    <row r="27" spans="1:3" x14ac:dyDescent="0.3">
      <c r="A27" t="s">
        <v>80</v>
      </c>
      <c r="B27" t="s">
        <v>134</v>
      </c>
      <c r="C27" t="s">
        <v>45</v>
      </c>
    </row>
    <row r="28" spans="1:3" x14ac:dyDescent="0.3">
      <c r="A28" t="s">
        <v>80</v>
      </c>
      <c r="B28" t="s">
        <v>134</v>
      </c>
      <c r="C28" t="s">
        <v>152</v>
      </c>
    </row>
    <row r="29" spans="1:3" x14ac:dyDescent="0.3">
      <c r="A29" t="s">
        <v>80</v>
      </c>
      <c r="B29" t="s">
        <v>134</v>
      </c>
      <c r="C29" t="s">
        <v>45</v>
      </c>
    </row>
    <row r="30" spans="1:3" x14ac:dyDescent="0.3">
      <c r="A30" t="s">
        <v>126</v>
      </c>
      <c r="B30" t="s">
        <v>134</v>
      </c>
      <c r="C30" t="s">
        <v>45</v>
      </c>
    </row>
    <row r="31" spans="1:3" x14ac:dyDescent="0.3">
      <c r="A31" t="s">
        <v>42</v>
      </c>
      <c r="B31" t="s">
        <v>166</v>
      </c>
      <c r="C31" t="s">
        <v>45</v>
      </c>
    </row>
    <row r="32" spans="1:3" x14ac:dyDescent="0.3">
      <c r="A32" t="s">
        <v>42</v>
      </c>
      <c r="B32" t="s">
        <v>166</v>
      </c>
      <c r="C32" t="s">
        <v>45</v>
      </c>
    </row>
    <row r="33" spans="1:3" x14ac:dyDescent="0.3">
      <c r="A33" t="s">
        <v>48</v>
      </c>
      <c r="B33" t="s">
        <v>166</v>
      </c>
      <c r="C33" t="s">
        <v>45</v>
      </c>
    </row>
    <row r="34" spans="1:3" x14ac:dyDescent="0.3">
      <c r="A34" t="s">
        <v>48</v>
      </c>
      <c r="B34" t="s">
        <v>166</v>
      </c>
      <c r="C34" t="s">
        <v>45</v>
      </c>
    </row>
    <row r="35" spans="1:3" x14ac:dyDescent="0.3">
      <c r="A35" t="s">
        <v>48</v>
      </c>
      <c r="B35" t="s">
        <v>166</v>
      </c>
    </row>
    <row r="36" spans="1:3" x14ac:dyDescent="0.3">
      <c r="A36" t="s">
        <v>48</v>
      </c>
      <c r="B36" t="s">
        <v>166</v>
      </c>
      <c r="C36" t="s">
        <v>45</v>
      </c>
    </row>
    <row r="37" spans="1:3" x14ac:dyDescent="0.3">
      <c r="A37" t="s">
        <v>48</v>
      </c>
      <c r="B37" t="s">
        <v>166</v>
      </c>
      <c r="C37" t="s">
        <v>45</v>
      </c>
    </row>
    <row r="38" spans="1:3" x14ac:dyDescent="0.3">
      <c r="A38" t="s">
        <v>191</v>
      </c>
      <c r="B38" t="s">
        <v>166</v>
      </c>
      <c r="C38" t="s">
        <v>45</v>
      </c>
    </row>
    <row r="39" spans="1:3" x14ac:dyDescent="0.3">
      <c r="A39" t="s">
        <v>191</v>
      </c>
      <c r="B39" t="s">
        <v>166</v>
      </c>
      <c r="C39" t="s">
        <v>45</v>
      </c>
    </row>
    <row r="40" spans="1:3" x14ac:dyDescent="0.3">
      <c r="A40" t="s">
        <v>198</v>
      </c>
      <c r="B40" t="s">
        <v>166</v>
      </c>
      <c r="C40" t="s">
        <v>45</v>
      </c>
    </row>
    <row r="41" spans="1:3" x14ac:dyDescent="0.3">
      <c r="A41" t="s">
        <v>198</v>
      </c>
      <c r="B41" t="s">
        <v>166</v>
      </c>
      <c r="C41" t="s">
        <v>45</v>
      </c>
    </row>
    <row r="42" spans="1:3" x14ac:dyDescent="0.3">
      <c r="A42" t="s">
        <v>80</v>
      </c>
      <c r="B42" t="s">
        <v>166</v>
      </c>
      <c r="C42" t="s">
        <v>45</v>
      </c>
    </row>
    <row r="43" spans="1:3" x14ac:dyDescent="0.3">
      <c r="A43" t="s">
        <v>80</v>
      </c>
      <c r="B43" t="s">
        <v>166</v>
      </c>
      <c r="C43" t="s">
        <v>45</v>
      </c>
    </row>
    <row r="44" spans="1:3" x14ac:dyDescent="0.3">
      <c r="A44" t="s">
        <v>80</v>
      </c>
      <c r="B44" t="s">
        <v>166</v>
      </c>
      <c r="C44" t="s">
        <v>45</v>
      </c>
    </row>
    <row r="45" spans="1:3" x14ac:dyDescent="0.3">
      <c r="A45" t="s">
        <v>80</v>
      </c>
      <c r="B45" t="s">
        <v>166</v>
      </c>
      <c r="C45" t="s">
        <v>45</v>
      </c>
    </row>
    <row r="46" spans="1:3" x14ac:dyDescent="0.3">
      <c r="A46" t="s">
        <v>80</v>
      </c>
      <c r="B46" t="s">
        <v>166</v>
      </c>
    </row>
    <row r="47" spans="1:3" x14ac:dyDescent="0.3">
      <c r="A47" t="s">
        <v>80</v>
      </c>
      <c r="B47" t="s">
        <v>166</v>
      </c>
      <c r="C47" t="s">
        <v>45</v>
      </c>
    </row>
    <row r="48" spans="1:3" x14ac:dyDescent="0.3">
      <c r="A48" t="s">
        <v>80</v>
      </c>
      <c r="B48" t="s">
        <v>166</v>
      </c>
    </row>
    <row r="49" spans="1:3" x14ac:dyDescent="0.3">
      <c r="A49" t="s">
        <v>80</v>
      </c>
      <c r="B49" t="s">
        <v>166</v>
      </c>
      <c r="C49" t="s">
        <v>45</v>
      </c>
    </row>
    <row r="50" spans="1:3" x14ac:dyDescent="0.3">
      <c r="A50" t="s">
        <v>42</v>
      </c>
      <c r="B50" t="s">
        <v>231</v>
      </c>
      <c r="C50" t="s">
        <v>45</v>
      </c>
    </row>
    <row r="51" spans="1:3" x14ac:dyDescent="0.3">
      <c r="A51" t="s">
        <v>42</v>
      </c>
      <c r="B51" t="s">
        <v>231</v>
      </c>
    </row>
    <row r="52" spans="1:3" x14ac:dyDescent="0.3">
      <c r="A52" t="s">
        <v>42</v>
      </c>
      <c r="B52" t="s">
        <v>231</v>
      </c>
      <c r="C52" t="s">
        <v>45</v>
      </c>
    </row>
    <row r="53" spans="1:3" x14ac:dyDescent="0.3">
      <c r="A53" t="s">
        <v>42</v>
      </c>
      <c r="B53" t="s">
        <v>231</v>
      </c>
      <c r="C53" t="s">
        <v>45</v>
      </c>
    </row>
    <row r="54" spans="1:3" x14ac:dyDescent="0.3">
      <c r="A54" t="s">
        <v>42</v>
      </c>
      <c r="B54" t="s">
        <v>231</v>
      </c>
      <c r="C54" t="s">
        <v>45</v>
      </c>
    </row>
    <row r="55" spans="1:3" x14ac:dyDescent="0.3">
      <c r="A55" t="s">
        <v>48</v>
      </c>
      <c r="B55" t="s">
        <v>231</v>
      </c>
      <c r="C55" t="s">
        <v>45</v>
      </c>
    </row>
    <row r="56" spans="1:3" x14ac:dyDescent="0.3">
      <c r="A56" t="s">
        <v>48</v>
      </c>
      <c r="B56" t="s">
        <v>231</v>
      </c>
    </row>
    <row r="57" spans="1:3" x14ac:dyDescent="0.3">
      <c r="A57" t="s">
        <v>48</v>
      </c>
      <c r="B57" t="s">
        <v>231</v>
      </c>
      <c r="C57" t="s">
        <v>45</v>
      </c>
    </row>
    <row r="58" spans="1:3" x14ac:dyDescent="0.3">
      <c r="A58" t="s">
        <v>48</v>
      </c>
      <c r="B58" t="s">
        <v>231</v>
      </c>
      <c r="C58" t="s">
        <v>45</v>
      </c>
    </row>
    <row r="59" spans="1:3" x14ac:dyDescent="0.3">
      <c r="A59" t="s">
        <v>48</v>
      </c>
      <c r="B59" t="s">
        <v>231</v>
      </c>
    </row>
    <row r="60" spans="1:3" x14ac:dyDescent="0.3">
      <c r="A60" t="s">
        <v>48</v>
      </c>
      <c r="B60" t="s">
        <v>231</v>
      </c>
      <c r="C60" t="s">
        <v>45</v>
      </c>
    </row>
    <row r="61" spans="1:3" x14ac:dyDescent="0.3">
      <c r="A61" t="s">
        <v>48</v>
      </c>
      <c r="B61" t="s">
        <v>231</v>
      </c>
    </row>
    <row r="62" spans="1:3" x14ac:dyDescent="0.3">
      <c r="A62" t="s">
        <v>48</v>
      </c>
      <c r="B62" t="s">
        <v>231</v>
      </c>
    </row>
    <row r="63" spans="1:3" x14ac:dyDescent="0.3">
      <c r="A63" t="s">
        <v>48</v>
      </c>
      <c r="B63" t="s">
        <v>231</v>
      </c>
      <c r="C63" t="s">
        <v>45</v>
      </c>
    </row>
    <row r="64" spans="1:3" x14ac:dyDescent="0.3">
      <c r="A64" t="s">
        <v>198</v>
      </c>
      <c r="B64" t="s">
        <v>231</v>
      </c>
      <c r="C64" t="s">
        <v>45</v>
      </c>
    </row>
    <row r="65" spans="1:3" x14ac:dyDescent="0.3">
      <c r="A65" t="s">
        <v>80</v>
      </c>
      <c r="B65" t="s">
        <v>231</v>
      </c>
      <c r="C65" t="s">
        <v>45</v>
      </c>
    </row>
    <row r="66" spans="1:3" x14ac:dyDescent="0.3">
      <c r="A66" t="s">
        <v>80</v>
      </c>
      <c r="B66" t="s">
        <v>231</v>
      </c>
      <c r="C66" t="s">
        <v>45</v>
      </c>
    </row>
    <row r="67" spans="1:3" x14ac:dyDescent="0.3">
      <c r="A67" t="s">
        <v>80</v>
      </c>
      <c r="B67" t="s">
        <v>231</v>
      </c>
    </row>
    <row r="68" spans="1:3" x14ac:dyDescent="0.3">
      <c r="A68" t="s">
        <v>80</v>
      </c>
      <c r="B68" t="s">
        <v>231</v>
      </c>
      <c r="C68" t="s">
        <v>45</v>
      </c>
    </row>
    <row r="69" spans="1:3" x14ac:dyDescent="0.3">
      <c r="A69" t="s">
        <v>126</v>
      </c>
      <c r="B69" t="s">
        <v>231</v>
      </c>
    </row>
    <row r="70" spans="1:3" x14ac:dyDescent="0.3">
      <c r="A70" t="s">
        <v>126</v>
      </c>
      <c r="B70" t="s">
        <v>231</v>
      </c>
      <c r="C70" t="s">
        <v>45</v>
      </c>
    </row>
    <row r="71" spans="1:3" x14ac:dyDescent="0.3">
      <c r="A71" t="s">
        <v>126</v>
      </c>
      <c r="B71" t="s">
        <v>231</v>
      </c>
      <c r="C71" t="s">
        <v>45</v>
      </c>
    </row>
    <row r="72" spans="1:3" x14ac:dyDescent="0.3">
      <c r="A72" t="s">
        <v>126</v>
      </c>
      <c r="B72" t="s">
        <v>231</v>
      </c>
    </row>
    <row r="73" spans="1:3" x14ac:dyDescent="0.3">
      <c r="A73" t="s">
        <v>126</v>
      </c>
      <c r="B73" t="s">
        <v>231</v>
      </c>
      <c r="C73" t="s">
        <v>45</v>
      </c>
    </row>
    <row r="74" spans="1:3" x14ac:dyDescent="0.3">
      <c r="A74" t="s">
        <v>126</v>
      </c>
      <c r="B74" t="s">
        <v>231</v>
      </c>
      <c r="C74" t="s">
        <v>45</v>
      </c>
    </row>
    <row r="75" spans="1:3" x14ac:dyDescent="0.3">
      <c r="A75" t="s">
        <v>126</v>
      </c>
      <c r="B75" t="s">
        <v>231</v>
      </c>
      <c r="C75" t="s">
        <v>45</v>
      </c>
    </row>
    <row r="76" spans="1:3" x14ac:dyDescent="0.3">
      <c r="A76" t="s">
        <v>126</v>
      </c>
      <c r="B76" t="s">
        <v>231</v>
      </c>
      <c r="C76" t="s">
        <v>45</v>
      </c>
    </row>
    <row r="77" spans="1:3" x14ac:dyDescent="0.3">
      <c r="A77" t="s">
        <v>126</v>
      </c>
      <c r="B77" t="s">
        <v>231</v>
      </c>
      <c r="C77" t="s">
        <v>45</v>
      </c>
    </row>
    <row r="78" spans="1:3" x14ac:dyDescent="0.3">
      <c r="A78" t="s">
        <v>126</v>
      </c>
      <c r="B78" t="s">
        <v>231</v>
      </c>
      <c r="C78" t="s">
        <v>45</v>
      </c>
    </row>
    <row r="79" spans="1:3" x14ac:dyDescent="0.3">
      <c r="A79" t="s">
        <v>42</v>
      </c>
      <c r="B79" t="s">
        <v>312</v>
      </c>
      <c r="C79" t="s">
        <v>45</v>
      </c>
    </row>
    <row r="80" spans="1:3" x14ac:dyDescent="0.3">
      <c r="A80" t="s">
        <v>42</v>
      </c>
      <c r="B80" t="s">
        <v>312</v>
      </c>
    </row>
    <row r="81" spans="1:3" x14ac:dyDescent="0.3">
      <c r="A81" t="s">
        <v>42</v>
      </c>
      <c r="B81" t="s">
        <v>312</v>
      </c>
      <c r="C81" t="s">
        <v>45</v>
      </c>
    </row>
    <row r="82" spans="1:3" x14ac:dyDescent="0.3">
      <c r="A82" t="s">
        <v>42</v>
      </c>
      <c r="B82" t="s">
        <v>312</v>
      </c>
      <c r="C82" t="s">
        <v>45</v>
      </c>
    </row>
    <row r="83" spans="1:3" x14ac:dyDescent="0.3">
      <c r="A83" t="s">
        <v>42</v>
      </c>
      <c r="B83" t="s">
        <v>312</v>
      </c>
      <c r="C83" t="s">
        <v>45</v>
      </c>
    </row>
    <row r="84" spans="1:3" x14ac:dyDescent="0.3">
      <c r="A84" t="s">
        <v>42</v>
      </c>
      <c r="B84" t="s">
        <v>312</v>
      </c>
      <c r="C84" t="s">
        <v>45</v>
      </c>
    </row>
    <row r="85" spans="1:3" x14ac:dyDescent="0.3">
      <c r="A85" t="s">
        <v>48</v>
      </c>
      <c r="B85" t="s">
        <v>312</v>
      </c>
      <c r="C85" t="s">
        <v>45</v>
      </c>
    </row>
    <row r="86" spans="1:3" x14ac:dyDescent="0.3">
      <c r="A86" t="s">
        <v>48</v>
      </c>
      <c r="B86" t="s">
        <v>312</v>
      </c>
    </row>
    <row r="87" spans="1:3" x14ac:dyDescent="0.3">
      <c r="A87" t="s">
        <v>48</v>
      </c>
      <c r="B87" t="s">
        <v>312</v>
      </c>
      <c r="C87" t="s">
        <v>45</v>
      </c>
    </row>
    <row r="88" spans="1:3" x14ac:dyDescent="0.3">
      <c r="A88" t="s">
        <v>48</v>
      </c>
      <c r="B88" t="s">
        <v>312</v>
      </c>
      <c r="C88" t="s">
        <v>45</v>
      </c>
    </row>
    <row r="89" spans="1:3" x14ac:dyDescent="0.3">
      <c r="A89" t="s">
        <v>48</v>
      </c>
      <c r="B89" t="s">
        <v>312</v>
      </c>
      <c r="C89" t="s">
        <v>45</v>
      </c>
    </row>
    <row r="90" spans="1:3" x14ac:dyDescent="0.3">
      <c r="A90" t="s">
        <v>48</v>
      </c>
      <c r="B90" t="s">
        <v>312</v>
      </c>
      <c r="C90" t="s">
        <v>45</v>
      </c>
    </row>
    <row r="91" spans="1:3" x14ac:dyDescent="0.3">
      <c r="A91" t="s">
        <v>48</v>
      </c>
      <c r="B91" t="s">
        <v>312</v>
      </c>
      <c r="C91" t="s">
        <v>45</v>
      </c>
    </row>
    <row r="92" spans="1:3" x14ac:dyDescent="0.3">
      <c r="A92" t="s">
        <v>48</v>
      </c>
      <c r="B92" t="s">
        <v>312</v>
      </c>
      <c r="C92" t="s">
        <v>45</v>
      </c>
    </row>
    <row r="93" spans="1:3" x14ac:dyDescent="0.3">
      <c r="A93" t="s">
        <v>48</v>
      </c>
      <c r="B93" t="s">
        <v>312</v>
      </c>
      <c r="C93" t="s">
        <v>45</v>
      </c>
    </row>
    <row r="94" spans="1:3" x14ac:dyDescent="0.3">
      <c r="A94" t="s">
        <v>48</v>
      </c>
      <c r="B94" t="s">
        <v>312</v>
      </c>
      <c r="C94" t="s">
        <v>45</v>
      </c>
    </row>
    <row r="95" spans="1:3" x14ac:dyDescent="0.3">
      <c r="A95" t="s">
        <v>48</v>
      </c>
      <c r="B95" t="s">
        <v>312</v>
      </c>
      <c r="C95" t="s">
        <v>45</v>
      </c>
    </row>
    <row r="96" spans="1:3" x14ac:dyDescent="0.3">
      <c r="A96" t="s">
        <v>48</v>
      </c>
      <c r="B96" t="s">
        <v>312</v>
      </c>
      <c r="C96" t="s">
        <v>313</v>
      </c>
    </row>
    <row r="97" spans="1:3" x14ac:dyDescent="0.3">
      <c r="A97" t="s">
        <v>48</v>
      </c>
      <c r="B97" t="s">
        <v>312</v>
      </c>
      <c r="C97" t="s">
        <v>45</v>
      </c>
    </row>
    <row r="98" spans="1:3" x14ac:dyDescent="0.3">
      <c r="A98" t="s">
        <v>48</v>
      </c>
      <c r="B98" t="s">
        <v>312</v>
      </c>
    </row>
    <row r="99" spans="1:3" x14ac:dyDescent="0.3">
      <c r="A99" t="s">
        <v>48</v>
      </c>
      <c r="B99" t="s">
        <v>312</v>
      </c>
    </row>
    <row r="100" spans="1:3" x14ac:dyDescent="0.3">
      <c r="A100" t="s">
        <v>48</v>
      </c>
      <c r="B100" t="s">
        <v>312</v>
      </c>
      <c r="C100" t="s">
        <v>45</v>
      </c>
    </row>
    <row r="101" spans="1:3" x14ac:dyDescent="0.3">
      <c r="A101" t="s">
        <v>198</v>
      </c>
      <c r="B101" t="s">
        <v>312</v>
      </c>
      <c r="C101" t="s">
        <v>45</v>
      </c>
    </row>
    <row r="102" spans="1:3" x14ac:dyDescent="0.3">
      <c r="A102" t="s">
        <v>198</v>
      </c>
      <c r="B102" t="s">
        <v>312</v>
      </c>
      <c r="C102" t="s">
        <v>45</v>
      </c>
    </row>
    <row r="103" spans="1:3" x14ac:dyDescent="0.3">
      <c r="A103" t="s">
        <v>198</v>
      </c>
      <c r="B103" t="s">
        <v>312</v>
      </c>
    </row>
    <row r="104" spans="1:3" x14ac:dyDescent="0.3">
      <c r="A104" t="s">
        <v>198</v>
      </c>
      <c r="B104" t="s">
        <v>312</v>
      </c>
      <c r="C104" t="s">
        <v>45</v>
      </c>
    </row>
    <row r="105" spans="1:3" x14ac:dyDescent="0.3">
      <c r="A105" t="s">
        <v>80</v>
      </c>
      <c r="B105" t="s">
        <v>312</v>
      </c>
      <c r="C105" t="s">
        <v>45</v>
      </c>
    </row>
    <row r="106" spans="1:3" x14ac:dyDescent="0.3">
      <c r="A106" t="s">
        <v>80</v>
      </c>
      <c r="B106" t="s">
        <v>312</v>
      </c>
      <c r="C106" t="s">
        <v>45</v>
      </c>
    </row>
    <row r="107" spans="1:3" x14ac:dyDescent="0.3">
      <c r="A107" t="s">
        <v>80</v>
      </c>
      <c r="B107" t="s">
        <v>312</v>
      </c>
    </row>
    <row r="108" spans="1:3" x14ac:dyDescent="0.3">
      <c r="A108" t="s">
        <v>80</v>
      </c>
      <c r="B108" t="s">
        <v>312</v>
      </c>
      <c r="C108" t="s">
        <v>45</v>
      </c>
    </row>
    <row r="109" spans="1:3" x14ac:dyDescent="0.3">
      <c r="A109" t="s">
        <v>42</v>
      </c>
      <c r="B109" t="s">
        <v>388</v>
      </c>
    </row>
    <row r="110" spans="1:3" x14ac:dyDescent="0.3">
      <c r="A110" t="s">
        <v>48</v>
      </c>
      <c r="B110" t="s">
        <v>388</v>
      </c>
      <c r="C110" t="s">
        <v>45</v>
      </c>
    </row>
    <row r="111" spans="1:3" x14ac:dyDescent="0.3">
      <c r="A111" t="s">
        <v>48</v>
      </c>
      <c r="B111" t="s">
        <v>388</v>
      </c>
      <c r="C111" t="s">
        <v>45</v>
      </c>
    </row>
    <row r="112" spans="1:3" x14ac:dyDescent="0.3">
      <c r="A112" t="s">
        <v>48</v>
      </c>
      <c r="B112" t="s">
        <v>388</v>
      </c>
      <c r="C112" t="s">
        <v>45</v>
      </c>
    </row>
    <row r="113" spans="1:3" x14ac:dyDescent="0.3">
      <c r="A113" t="s">
        <v>48</v>
      </c>
      <c r="B113" t="s">
        <v>388</v>
      </c>
    </row>
    <row r="114" spans="1:3" x14ac:dyDescent="0.3">
      <c r="A114" t="s">
        <v>48</v>
      </c>
      <c r="B114" t="s">
        <v>388</v>
      </c>
      <c r="C114" t="s">
        <v>45</v>
      </c>
    </row>
    <row r="115" spans="1:3" x14ac:dyDescent="0.3">
      <c r="A115" t="s">
        <v>198</v>
      </c>
      <c r="B115" t="s">
        <v>388</v>
      </c>
      <c r="C115" t="s">
        <v>45</v>
      </c>
    </row>
    <row r="116" spans="1:3" x14ac:dyDescent="0.3">
      <c r="A116" t="s">
        <v>198</v>
      </c>
      <c r="B116" t="s">
        <v>388</v>
      </c>
      <c r="C116" t="s">
        <v>45</v>
      </c>
    </row>
    <row r="117" spans="1:3" x14ac:dyDescent="0.3">
      <c r="A117" t="s">
        <v>198</v>
      </c>
      <c r="B117" t="s">
        <v>388</v>
      </c>
      <c r="C117" t="s">
        <v>45</v>
      </c>
    </row>
    <row r="118" spans="1:3" x14ac:dyDescent="0.3">
      <c r="A118" t="s">
        <v>80</v>
      </c>
      <c r="B118" t="s">
        <v>388</v>
      </c>
      <c r="C118" t="s">
        <v>45</v>
      </c>
    </row>
    <row r="119" spans="1:3" x14ac:dyDescent="0.3">
      <c r="A119" t="s">
        <v>80</v>
      </c>
      <c r="B119" t="s">
        <v>388</v>
      </c>
      <c r="C119" t="s">
        <v>45</v>
      </c>
    </row>
    <row r="120" spans="1:3" x14ac:dyDescent="0.3">
      <c r="A120" t="s">
        <v>80</v>
      </c>
      <c r="B120" t="s">
        <v>388</v>
      </c>
    </row>
    <row r="121" spans="1:3" x14ac:dyDescent="0.3">
      <c r="A121" t="s">
        <v>80</v>
      </c>
      <c r="B121" t="s">
        <v>388</v>
      </c>
      <c r="C121" t="s">
        <v>45</v>
      </c>
    </row>
    <row r="122" spans="1:3" x14ac:dyDescent="0.3">
      <c r="A122" t="s">
        <v>126</v>
      </c>
      <c r="B122" t="s">
        <v>388</v>
      </c>
      <c r="C122" t="s">
        <v>45</v>
      </c>
    </row>
    <row r="123" spans="1:3" x14ac:dyDescent="0.3">
      <c r="A123" t="s">
        <v>126</v>
      </c>
      <c r="B123" t="s">
        <v>388</v>
      </c>
    </row>
    <row r="124" spans="1:3" x14ac:dyDescent="0.3">
      <c r="A124" t="s">
        <v>126</v>
      </c>
      <c r="B124" t="s">
        <v>388</v>
      </c>
      <c r="C124" t="s">
        <v>45</v>
      </c>
    </row>
    <row r="125" spans="1:3" x14ac:dyDescent="0.3">
      <c r="A125" t="s">
        <v>42</v>
      </c>
      <c r="B125" t="s">
        <v>428</v>
      </c>
      <c r="C125" t="s">
        <v>45</v>
      </c>
    </row>
    <row r="126" spans="1:3" x14ac:dyDescent="0.3">
      <c r="A126" t="s">
        <v>42</v>
      </c>
      <c r="B126" t="s">
        <v>428</v>
      </c>
      <c r="C126" t="s">
        <v>45</v>
      </c>
    </row>
    <row r="127" spans="1:3" x14ac:dyDescent="0.3">
      <c r="A127" t="s">
        <v>42</v>
      </c>
      <c r="B127" t="s">
        <v>428</v>
      </c>
      <c r="C127" t="s">
        <v>45</v>
      </c>
    </row>
    <row r="128" spans="1:3" x14ac:dyDescent="0.3">
      <c r="A128" t="s">
        <v>42</v>
      </c>
      <c r="B128" t="s">
        <v>428</v>
      </c>
      <c r="C128" t="s">
        <v>45</v>
      </c>
    </row>
    <row r="129" spans="1:3" x14ac:dyDescent="0.3">
      <c r="A129" t="s">
        <v>42</v>
      </c>
      <c r="B129" t="s">
        <v>428</v>
      </c>
      <c r="C129" t="s">
        <v>45</v>
      </c>
    </row>
    <row r="130" spans="1:3" x14ac:dyDescent="0.3">
      <c r="A130" t="s">
        <v>42</v>
      </c>
      <c r="B130" t="s">
        <v>428</v>
      </c>
      <c r="C130" t="s">
        <v>45</v>
      </c>
    </row>
    <row r="131" spans="1:3" x14ac:dyDescent="0.3">
      <c r="A131" t="s">
        <v>42</v>
      </c>
      <c r="B131" t="s">
        <v>428</v>
      </c>
      <c r="C131" t="s">
        <v>45</v>
      </c>
    </row>
    <row r="132" spans="1:3" x14ac:dyDescent="0.3">
      <c r="A132" t="s">
        <v>48</v>
      </c>
      <c r="B132" t="s">
        <v>428</v>
      </c>
    </row>
    <row r="133" spans="1:3" x14ac:dyDescent="0.3">
      <c r="A133" t="s">
        <v>48</v>
      </c>
      <c r="B133" t="s">
        <v>428</v>
      </c>
      <c r="C133" t="s">
        <v>45</v>
      </c>
    </row>
    <row r="134" spans="1:3" x14ac:dyDescent="0.3">
      <c r="A134" t="s">
        <v>48</v>
      </c>
      <c r="B134" t="s">
        <v>428</v>
      </c>
      <c r="C134" t="s">
        <v>45</v>
      </c>
    </row>
    <row r="135" spans="1:3" x14ac:dyDescent="0.3">
      <c r="A135" t="s">
        <v>48</v>
      </c>
      <c r="B135" t="s">
        <v>428</v>
      </c>
      <c r="C135" t="s">
        <v>45</v>
      </c>
    </row>
    <row r="136" spans="1:3" x14ac:dyDescent="0.3">
      <c r="A136" t="s">
        <v>48</v>
      </c>
      <c r="B136" t="s">
        <v>428</v>
      </c>
      <c r="C136" t="s">
        <v>45</v>
      </c>
    </row>
    <row r="137" spans="1:3" x14ac:dyDescent="0.3">
      <c r="A137" t="s">
        <v>48</v>
      </c>
      <c r="B137" t="s">
        <v>428</v>
      </c>
    </row>
    <row r="138" spans="1:3" x14ac:dyDescent="0.3">
      <c r="A138" t="s">
        <v>48</v>
      </c>
      <c r="B138" t="s">
        <v>428</v>
      </c>
    </row>
    <row r="139" spans="1:3" x14ac:dyDescent="0.3">
      <c r="A139" t="s">
        <v>48</v>
      </c>
      <c r="B139" t="s">
        <v>428</v>
      </c>
    </row>
    <row r="140" spans="1:3" x14ac:dyDescent="0.3">
      <c r="A140" t="s">
        <v>48</v>
      </c>
      <c r="B140" t="s">
        <v>428</v>
      </c>
    </row>
    <row r="141" spans="1:3" x14ac:dyDescent="0.3">
      <c r="A141" t="s">
        <v>191</v>
      </c>
      <c r="B141" t="s">
        <v>428</v>
      </c>
      <c r="C141" t="s">
        <v>45</v>
      </c>
    </row>
    <row r="142" spans="1:3" x14ac:dyDescent="0.3">
      <c r="A142" t="s">
        <v>191</v>
      </c>
      <c r="B142" t="s">
        <v>428</v>
      </c>
    </row>
    <row r="143" spans="1:3" x14ac:dyDescent="0.3">
      <c r="A143" t="s">
        <v>191</v>
      </c>
      <c r="B143" t="s">
        <v>428</v>
      </c>
      <c r="C143" t="s">
        <v>45</v>
      </c>
    </row>
    <row r="144" spans="1:3" x14ac:dyDescent="0.3">
      <c r="A144" t="s">
        <v>198</v>
      </c>
      <c r="B144" t="s">
        <v>428</v>
      </c>
      <c r="C144" t="s">
        <v>45</v>
      </c>
    </row>
    <row r="145" spans="1:3" x14ac:dyDescent="0.3">
      <c r="A145" t="s">
        <v>198</v>
      </c>
      <c r="B145" t="s">
        <v>428</v>
      </c>
      <c r="C145" t="s">
        <v>45</v>
      </c>
    </row>
    <row r="146" spans="1:3" x14ac:dyDescent="0.3">
      <c r="A146" t="s">
        <v>80</v>
      </c>
      <c r="B146" t="s">
        <v>428</v>
      </c>
      <c r="C146" t="s">
        <v>45</v>
      </c>
    </row>
    <row r="147" spans="1:3" x14ac:dyDescent="0.3">
      <c r="A147" t="s">
        <v>80</v>
      </c>
      <c r="B147" t="s">
        <v>428</v>
      </c>
      <c r="C147" t="s">
        <v>45</v>
      </c>
    </row>
    <row r="148" spans="1:3" x14ac:dyDescent="0.3">
      <c r="A148" t="s">
        <v>80</v>
      </c>
      <c r="B148" t="s">
        <v>428</v>
      </c>
    </row>
    <row r="149" spans="1:3" x14ac:dyDescent="0.3">
      <c r="A149" t="s">
        <v>80</v>
      </c>
      <c r="B149" t="s">
        <v>428</v>
      </c>
    </row>
    <row r="150" spans="1:3" x14ac:dyDescent="0.3">
      <c r="A150" t="s">
        <v>80</v>
      </c>
      <c r="B150" t="s">
        <v>428</v>
      </c>
      <c r="C150" t="s">
        <v>45</v>
      </c>
    </row>
    <row r="151" spans="1:3" x14ac:dyDescent="0.3">
      <c r="A151" t="s">
        <v>80</v>
      </c>
      <c r="B151" t="s">
        <v>428</v>
      </c>
    </row>
    <row r="152" spans="1:3" x14ac:dyDescent="0.3">
      <c r="A152" t="s">
        <v>80</v>
      </c>
      <c r="B152" t="s">
        <v>428</v>
      </c>
    </row>
    <row r="153" spans="1:3" x14ac:dyDescent="0.3">
      <c r="A153" t="s">
        <v>126</v>
      </c>
      <c r="B153" t="s">
        <v>428</v>
      </c>
    </row>
    <row r="154" spans="1:3" x14ac:dyDescent="0.3">
      <c r="A154" t="s">
        <v>126</v>
      </c>
      <c r="B154" t="s">
        <v>428</v>
      </c>
      <c r="C154" t="s">
        <v>45</v>
      </c>
    </row>
    <row r="155" spans="1:3" x14ac:dyDescent="0.3">
      <c r="A155" t="s">
        <v>126</v>
      </c>
      <c r="B155" t="s">
        <v>428</v>
      </c>
      <c r="C155" t="s">
        <v>45</v>
      </c>
    </row>
    <row r="156" spans="1:3" x14ac:dyDescent="0.3">
      <c r="A156" t="s">
        <v>126</v>
      </c>
      <c r="B156" t="s">
        <v>428</v>
      </c>
      <c r="C156" t="s">
        <v>45</v>
      </c>
    </row>
    <row r="157" spans="1:3" x14ac:dyDescent="0.3">
      <c r="A157" t="s">
        <v>126</v>
      </c>
      <c r="B157" t="s">
        <v>428</v>
      </c>
      <c r="C157" t="s">
        <v>45</v>
      </c>
    </row>
    <row r="158" spans="1:3" x14ac:dyDescent="0.3">
      <c r="A158" t="s">
        <v>126</v>
      </c>
      <c r="B158" t="s">
        <v>428</v>
      </c>
      <c r="C158" t="s">
        <v>45</v>
      </c>
    </row>
    <row r="159" spans="1:3" x14ac:dyDescent="0.3">
      <c r="A159" t="s">
        <v>126</v>
      </c>
      <c r="B159" t="s">
        <v>428</v>
      </c>
    </row>
    <row r="160" spans="1:3" x14ac:dyDescent="0.3">
      <c r="A160" t="s">
        <v>42</v>
      </c>
      <c r="B160" t="s">
        <v>509</v>
      </c>
      <c r="C160" t="s">
        <v>45</v>
      </c>
    </row>
    <row r="161" spans="1:3" x14ac:dyDescent="0.3">
      <c r="A161" t="s">
        <v>42</v>
      </c>
      <c r="B161" t="s">
        <v>509</v>
      </c>
    </row>
    <row r="162" spans="1:3" x14ac:dyDescent="0.3">
      <c r="A162" t="s">
        <v>42</v>
      </c>
      <c r="B162" t="s">
        <v>509</v>
      </c>
      <c r="C162" t="s">
        <v>45</v>
      </c>
    </row>
    <row r="163" spans="1:3" x14ac:dyDescent="0.3">
      <c r="A163" t="s">
        <v>42</v>
      </c>
      <c r="B163" t="s">
        <v>509</v>
      </c>
      <c r="C163" t="s">
        <v>45</v>
      </c>
    </row>
    <row r="164" spans="1:3" x14ac:dyDescent="0.3">
      <c r="A164" t="s">
        <v>42</v>
      </c>
      <c r="B164" t="s">
        <v>509</v>
      </c>
    </row>
    <row r="165" spans="1:3" x14ac:dyDescent="0.3">
      <c r="A165" t="s">
        <v>42</v>
      </c>
      <c r="B165" t="s">
        <v>509</v>
      </c>
    </row>
    <row r="166" spans="1:3" x14ac:dyDescent="0.3">
      <c r="A166" t="s">
        <v>42</v>
      </c>
      <c r="B166" t="s">
        <v>509</v>
      </c>
      <c r="C166" t="s">
        <v>45</v>
      </c>
    </row>
    <row r="167" spans="1:3" x14ac:dyDescent="0.3">
      <c r="A167" t="s">
        <v>42</v>
      </c>
      <c r="B167" t="s">
        <v>509</v>
      </c>
      <c r="C167" t="s">
        <v>45</v>
      </c>
    </row>
    <row r="168" spans="1:3" x14ac:dyDescent="0.3">
      <c r="A168" t="s">
        <v>42</v>
      </c>
      <c r="B168" t="s">
        <v>509</v>
      </c>
      <c r="C168" t="s">
        <v>45</v>
      </c>
    </row>
    <row r="169" spans="1:3" x14ac:dyDescent="0.3">
      <c r="A169" t="s">
        <v>48</v>
      </c>
      <c r="B169" t="s">
        <v>509</v>
      </c>
      <c r="C169" t="s">
        <v>45</v>
      </c>
    </row>
    <row r="170" spans="1:3" x14ac:dyDescent="0.3">
      <c r="A170" t="s">
        <v>48</v>
      </c>
      <c r="B170" t="s">
        <v>509</v>
      </c>
    </row>
    <row r="171" spans="1:3" x14ac:dyDescent="0.3">
      <c r="A171" t="s">
        <v>48</v>
      </c>
      <c r="B171" t="s">
        <v>509</v>
      </c>
      <c r="C171" t="s">
        <v>45</v>
      </c>
    </row>
    <row r="172" spans="1:3" x14ac:dyDescent="0.3">
      <c r="A172" t="s">
        <v>48</v>
      </c>
      <c r="B172" t="s">
        <v>509</v>
      </c>
      <c r="C172" t="s">
        <v>45</v>
      </c>
    </row>
    <row r="173" spans="1:3" x14ac:dyDescent="0.3">
      <c r="A173" t="s">
        <v>48</v>
      </c>
      <c r="B173" t="s">
        <v>509</v>
      </c>
      <c r="C173" t="s">
        <v>45</v>
      </c>
    </row>
    <row r="174" spans="1:3" x14ac:dyDescent="0.3">
      <c r="A174" t="s">
        <v>48</v>
      </c>
      <c r="B174" t="s">
        <v>509</v>
      </c>
      <c r="C174" t="s">
        <v>45</v>
      </c>
    </row>
    <row r="175" spans="1:3" x14ac:dyDescent="0.3">
      <c r="A175" t="s">
        <v>48</v>
      </c>
      <c r="B175" t="s">
        <v>509</v>
      </c>
      <c r="C175" t="s">
        <v>45</v>
      </c>
    </row>
    <row r="176" spans="1:3" x14ac:dyDescent="0.3">
      <c r="A176" t="s">
        <v>48</v>
      </c>
      <c r="B176" t="s">
        <v>509</v>
      </c>
    </row>
    <row r="177" spans="1:3" x14ac:dyDescent="0.3">
      <c r="A177" t="s">
        <v>48</v>
      </c>
      <c r="B177" t="s">
        <v>509</v>
      </c>
    </row>
    <row r="178" spans="1:3" x14ac:dyDescent="0.3">
      <c r="A178" t="s">
        <v>80</v>
      </c>
      <c r="B178" t="s">
        <v>509</v>
      </c>
      <c r="C178" t="s">
        <v>45</v>
      </c>
    </row>
    <row r="179" spans="1:3" x14ac:dyDescent="0.3">
      <c r="A179" t="s">
        <v>80</v>
      </c>
      <c r="B179" t="s">
        <v>509</v>
      </c>
      <c r="C179" t="s">
        <v>45</v>
      </c>
    </row>
    <row r="180" spans="1:3" x14ac:dyDescent="0.3">
      <c r="A180" t="s">
        <v>80</v>
      </c>
      <c r="B180" t="s">
        <v>509</v>
      </c>
      <c r="C180" t="s">
        <v>45</v>
      </c>
    </row>
    <row r="181" spans="1:3" x14ac:dyDescent="0.3">
      <c r="A181" t="s">
        <v>80</v>
      </c>
      <c r="B181" t="s">
        <v>509</v>
      </c>
      <c r="C181" t="s">
        <v>45</v>
      </c>
    </row>
    <row r="182" spans="1:3" x14ac:dyDescent="0.3">
      <c r="A182" t="s">
        <v>80</v>
      </c>
      <c r="B182" t="s">
        <v>509</v>
      </c>
      <c r="C182" t="s">
        <v>45</v>
      </c>
    </row>
    <row r="183" spans="1:3" x14ac:dyDescent="0.3">
      <c r="A183" t="s">
        <v>80</v>
      </c>
      <c r="B183" t="s">
        <v>509</v>
      </c>
      <c r="C183" t="s">
        <v>45</v>
      </c>
    </row>
    <row r="184" spans="1:3" x14ac:dyDescent="0.3">
      <c r="A184" t="s">
        <v>80</v>
      </c>
      <c r="B184" t="s">
        <v>509</v>
      </c>
      <c r="C184" t="s">
        <v>45</v>
      </c>
    </row>
    <row r="185" spans="1:3" x14ac:dyDescent="0.3">
      <c r="A185" t="s">
        <v>80</v>
      </c>
      <c r="B185" t="s">
        <v>509</v>
      </c>
      <c r="C185" t="s">
        <v>45</v>
      </c>
    </row>
    <row r="186" spans="1:3" x14ac:dyDescent="0.3">
      <c r="A186" t="s">
        <v>80</v>
      </c>
      <c r="B186" t="s">
        <v>509</v>
      </c>
    </row>
    <row r="187" spans="1:3" x14ac:dyDescent="0.3">
      <c r="A187" t="s">
        <v>80</v>
      </c>
      <c r="B187" t="s">
        <v>509</v>
      </c>
      <c r="C187" t="s">
        <v>45</v>
      </c>
    </row>
    <row r="188" spans="1:3" x14ac:dyDescent="0.3">
      <c r="A188" t="s">
        <v>80</v>
      </c>
      <c r="B188" t="s">
        <v>509</v>
      </c>
    </row>
    <row r="189" spans="1:3" x14ac:dyDescent="0.3">
      <c r="A189" t="s">
        <v>80</v>
      </c>
      <c r="B189" t="s">
        <v>509</v>
      </c>
      <c r="C189" t="s">
        <v>45</v>
      </c>
    </row>
    <row r="190" spans="1:3" x14ac:dyDescent="0.3">
      <c r="A190" t="s">
        <v>80</v>
      </c>
      <c r="B190" t="s">
        <v>509</v>
      </c>
      <c r="C190" t="s">
        <v>45</v>
      </c>
    </row>
    <row r="191" spans="1:3" x14ac:dyDescent="0.3">
      <c r="A191" t="s">
        <v>80</v>
      </c>
      <c r="B191" t="s">
        <v>509</v>
      </c>
    </row>
    <row r="192" spans="1:3" x14ac:dyDescent="0.3">
      <c r="A192" t="s">
        <v>80</v>
      </c>
      <c r="B192" t="s">
        <v>509</v>
      </c>
      <c r="C192" t="s">
        <v>45</v>
      </c>
    </row>
    <row r="193" spans="1:3" x14ac:dyDescent="0.3">
      <c r="A193" t="s">
        <v>126</v>
      </c>
      <c r="B193" t="s">
        <v>509</v>
      </c>
    </row>
    <row r="194" spans="1:3" x14ac:dyDescent="0.3">
      <c r="A194" t="s">
        <v>126</v>
      </c>
      <c r="B194" t="s">
        <v>509</v>
      </c>
    </row>
    <row r="195" spans="1:3" x14ac:dyDescent="0.3">
      <c r="A195" t="s">
        <v>80</v>
      </c>
      <c r="B195" t="s">
        <v>588</v>
      </c>
      <c r="C195" t="s">
        <v>45</v>
      </c>
    </row>
    <row r="196" spans="1:3" x14ac:dyDescent="0.3">
      <c r="A196" t="s">
        <v>198</v>
      </c>
      <c r="B196" t="s">
        <v>591</v>
      </c>
      <c r="C196" t="s">
        <v>45</v>
      </c>
    </row>
    <row r="197" spans="1:3" x14ac:dyDescent="0.3">
      <c r="A197" t="s">
        <v>48</v>
      </c>
      <c r="B197" t="s">
        <v>597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3F22-2A98-49C5-98FE-82A3B8CF2295}">
  <dimension ref="A1:I197"/>
  <sheetViews>
    <sheetView workbookViewId="0">
      <selection activeCell="I2" sqref="I2"/>
    </sheetView>
  </sheetViews>
  <sheetFormatPr baseColWidth="10" defaultRowHeight="14.4" x14ac:dyDescent="0.3"/>
  <cols>
    <col min="1" max="1" width="11" bestFit="1" customWidth="1"/>
    <col min="2" max="2" width="39.6640625" customWidth="1"/>
    <col min="3" max="3" width="27.6640625" bestFit="1" customWidth="1"/>
  </cols>
  <sheetData>
    <row r="1" spans="1:9" x14ac:dyDescent="0.3">
      <c r="A1" s="1" t="s">
        <v>2</v>
      </c>
      <c r="B1" s="1" t="s">
        <v>3</v>
      </c>
      <c r="C1" s="1" t="s">
        <v>34</v>
      </c>
    </row>
    <row r="2" spans="1:9" x14ac:dyDescent="0.3">
      <c r="A2" t="s">
        <v>42</v>
      </c>
      <c r="B2" t="s">
        <v>43</v>
      </c>
      <c r="C2" t="s">
        <v>45</v>
      </c>
      <c r="I2" s="1" t="s">
        <v>34</v>
      </c>
    </row>
    <row r="3" spans="1:9" x14ac:dyDescent="0.3">
      <c r="A3" t="s">
        <v>48</v>
      </c>
      <c r="B3" t="s">
        <v>43</v>
      </c>
      <c r="C3" t="s">
        <v>45</v>
      </c>
      <c r="H3" t="s">
        <v>167</v>
      </c>
      <c r="I3" cm="1">
        <f t="array" ref="I3">SUMPRODUCT((LEN(C2:C197)-LEN(SUBSTITUTE(C2:C197,"Todo el año","")))/LEN("Todo el año"))+SUMPRODUCT((LEN(C2:C197)-LEN(SUBSTITUTE(C2:C197,"Ene","")))/LEN("Ene"))</f>
        <v>95</v>
      </c>
    </row>
    <row r="4" spans="1:9" x14ac:dyDescent="0.3">
      <c r="A4" t="s">
        <v>48</v>
      </c>
      <c r="B4" t="s">
        <v>43</v>
      </c>
      <c r="H4" t="s">
        <v>201</v>
      </c>
      <c r="I4" cm="1">
        <f t="array" ref="I4">SUMPRODUCT((LEN(C2:C197)-LEN(SUBSTITUTE(C2:C197,"Todo el año","")))/LEN("Todo el año"))+SUMPRODUCT((LEN(C2:C197)-LEN(SUBSTITUTE(C2:C197,"Feb","")))/LEN("Feb"))</f>
        <v>95</v>
      </c>
    </row>
    <row r="5" spans="1:9" x14ac:dyDescent="0.3">
      <c r="A5" t="s">
        <v>48</v>
      </c>
      <c r="B5" t="s">
        <v>43</v>
      </c>
      <c r="H5" t="s">
        <v>178</v>
      </c>
      <c r="I5" cm="1">
        <f t="array" ref="I5">SUMPRODUCT((LEN(C2:C197)-LEN(SUBSTITUTE(C2:C197,"Todo el año","")))/LEN("Todo el año"))+SUMPRODUCT((LEN(C2:C197)-LEN(SUBSTITUTE(C2:C197,"Mar","")))/LEN("Mar"))</f>
        <v>95</v>
      </c>
    </row>
    <row r="6" spans="1:9" x14ac:dyDescent="0.3">
      <c r="A6" t="s">
        <v>48</v>
      </c>
      <c r="B6" t="s">
        <v>43</v>
      </c>
      <c r="C6" t="s">
        <v>45</v>
      </c>
      <c r="H6" t="s">
        <v>61</v>
      </c>
      <c r="I6" cm="1">
        <f t="array" ref="I6">SUMPRODUCT((LEN(C2:C197)-LEN(SUBSTITUTE(C2:C197,"Todo el año","")))/LEN("Todo el año"))+SUMPRODUCT((LEN(C2:C197)-LEN(SUBSTITUTE(C2:C197,"Abr","")))/LEN("Abr"))</f>
        <v>95</v>
      </c>
    </row>
    <row r="7" spans="1:9" x14ac:dyDescent="0.3">
      <c r="A7" t="s">
        <v>48</v>
      </c>
      <c r="B7" t="s">
        <v>43</v>
      </c>
      <c r="C7" t="s">
        <v>45</v>
      </c>
      <c r="H7" t="s">
        <v>598</v>
      </c>
      <c r="I7" cm="1">
        <f t="array" ref="I7">SUMPRODUCT((LEN(C2:C197)-LEN(SUBSTITUTE(C2:C197,"Todo el año","")))/LEN("Todo el año"))+SUMPRODUCT((LEN(C2:C197)-LEN(SUBSTITUTE(C2:C197,"May","")))/LEN("May"))</f>
        <v>95</v>
      </c>
    </row>
    <row r="8" spans="1:9" x14ac:dyDescent="0.3">
      <c r="A8" t="s">
        <v>80</v>
      </c>
      <c r="B8" t="s">
        <v>43</v>
      </c>
      <c r="H8" t="s">
        <v>159</v>
      </c>
      <c r="I8" cm="1">
        <f t="array" ref="I8">SUMPRODUCT((LEN(C2:C197)-LEN(SUBSTITUTE(C2:C197,"Todo el año","")))/LEN("Todo el año"))+SUMPRODUCT((LEN(C2:C197)-LEN(SUBSTITUTE(C2:C197,"Jun","")))/LEN("Jun"))</f>
        <v>95</v>
      </c>
    </row>
    <row r="9" spans="1:9" x14ac:dyDescent="0.3">
      <c r="A9" t="s">
        <v>80</v>
      </c>
      <c r="B9" t="s">
        <v>43</v>
      </c>
      <c r="C9" t="s">
        <v>45</v>
      </c>
      <c r="H9" t="s">
        <v>173</v>
      </c>
      <c r="I9" cm="1">
        <f t="array" ref="I9">SUMPRODUCT((LEN(C2:C197)-LEN(SUBSTITUTE(C2:C197,"Todo el año","")))/LEN("Todo el año"))+SUMPRODUCT((LEN(C2:C197)-LEN(SUBSTITUTE(C2:C197,"Jul","")))/LEN("Jul"))</f>
        <v>95</v>
      </c>
    </row>
    <row r="10" spans="1:9" x14ac:dyDescent="0.3">
      <c r="A10" t="s">
        <v>80</v>
      </c>
      <c r="B10" t="s">
        <v>43</v>
      </c>
      <c r="H10" t="s">
        <v>73</v>
      </c>
      <c r="I10" cm="1">
        <f t="array" ref="I10">SUMPRODUCT((LEN(C2:C197)-LEN(SUBSTITUTE(C2:C197,"Todo el año","")))/LEN("Todo el año"))+SUMPRODUCT((LEN(C2:C197)-LEN(SUBSTITUTE(C2:C197,"Ago","")))/LEN("Ago"))</f>
        <v>95</v>
      </c>
    </row>
    <row r="11" spans="1:9" x14ac:dyDescent="0.3">
      <c r="A11" t="s">
        <v>42</v>
      </c>
      <c r="B11" t="s">
        <v>95</v>
      </c>
      <c r="H11" t="s">
        <v>71</v>
      </c>
      <c r="I11" cm="1">
        <f t="array" ref="I11">SUMPRODUCT((LEN(C2:C197)-LEN(SUBSTITUTE(C2:C197,"Todo el año","")))/LEN("Todo el año"))+SUMPRODUCT((LEN(C2:C197)-LEN(SUBSTITUTE(C2:C197,"Sept","")))/LEN("Sept"))</f>
        <v>95</v>
      </c>
    </row>
    <row r="12" spans="1:9" x14ac:dyDescent="0.3">
      <c r="A12" t="s">
        <v>42</v>
      </c>
      <c r="B12" t="s">
        <v>95</v>
      </c>
      <c r="C12" t="s">
        <v>45</v>
      </c>
      <c r="H12" t="s">
        <v>302</v>
      </c>
      <c r="I12" cm="1">
        <f t="array" ref="I12">SUMPRODUCT((LEN(C2:C197)-LEN(SUBSTITUTE(C2:C197,"Todo el año","")))/LEN("Todo el año"))+SUMPRODUCT((LEN(C2:C197)-LEN(SUBSTITUTE(C2:C197,"Oct","")))/LEN("Oct"))</f>
        <v>95</v>
      </c>
    </row>
    <row r="13" spans="1:9" x14ac:dyDescent="0.3">
      <c r="A13" t="s">
        <v>42</v>
      </c>
      <c r="B13" t="s">
        <v>95</v>
      </c>
      <c r="H13" t="s">
        <v>599</v>
      </c>
      <c r="I13" cm="1">
        <f t="array" ref="I13">SUMPRODUCT((LEN(C2:C197)-LEN(SUBSTITUTE(C2:C197,"Todo el año","")))/LEN("Todo el año"))+SUMPRODUCT((LEN(C2:C197)-LEN(SUBSTITUTE(C2:C197,"Nov","")))/LEN("Nov"))</f>
        <v>95</v>
      </c>
    </row>
    <row r="14" spans="1:9" x14ac:dyDescent="0.3">
      <c r="A14" t="s">
        <v>80</v>
      </c>
      <c r="B14" t="s">
        <v>95</v>
      </c>
      <c r="C14" t="s">
        <v>45</v>
      </c>
      <c r="H14" t="s">
        <v>314</v>
      </c>
      <c r="I14" cm="1">
        <f t="array" ref="I14">SUMPRODUCT((LEN(C2:C197)-LEN(SUBSTITUTE(C2:C197,"Todo el año","")))/LEN("Todo el año"))+SUMPRODUCT((LEN(C2:C197)-LEN(SUBSTITUTE(C2:C197,"Dic","")))/LEN("Dic"))</f>
        <v>95</v>
      </c>
    </row>
    <row r="15" spans="1:9" x14ac:dyDescent="0.3">
      <c r="A15" t="s">
        <v>80</v>
      </c>
      <c r="B15" t="s">
        <v>95</v>
      </c>
      <c r="C15" t="s">
        <v>45</v>
      </c>
    </row>
    <row r="16" spans="1:9" x14ac:dyDescent="0.3">
      <c r="A16" t="s">
        <v>80</v>
      </c>
      <c r="B16" t="s">
        <v>95</v>
      </c>
      <c r="C16" t="s">
        <v>45</v>
      </c>
    </row>
    <row r="17" spans="1:3" x14ac:dyDescent="0.3">
      <c r="A17" t="s">
        <v>80</v>
      </c>
      <c r="B17" t="s">
        <v>95</v>
      </c>
    </row>
    <row r="18" spans="1:3" x14ac:dyDescent="0.3">
      <c r="A18" t="s">
        <v>126</v>
      </c>
      <c r="B18" t="s">
        <v>95</v>
      </c>
    </row>
    <row r="19" spans="1:3" x14ac:dyDescent="0.3">
      <c r="A19" t="s">
        <v>126</v>
      </c>
      <c r="B19" t="s">
        <v>95</v>
      </c>
      <c r="C19" t="s">
        <v>45</v>
      </c>
    </row>
    <row r="20" spans="1:3" x14ac:dyDescent="0.3">
      <c r="A20" t="s">
        <v>126</v>
      </c>
      <c r="B20" t="s">
        <v>95</v>
      </c>
      <c r="C20" t="s">
        <v>45</v>
      </c>
    </row>
    <row r="21" spans="1:3" x14ac:dyDescent="0.3">
      <c r="A21" t="s">
        <v>42</v>
      </c>
      <c r="B21" t="s">
        <v>134</v>
      </c>
      <c r="C21" t="s">
        <v>45</v>
      </c>
    </row>
    <row r="22" spans="1:3" x14ac:dyDescent="0.3">
      <c r="A22" t="s">
        <v>48</v>
      </c>
      <c r="B22" t="s">
        <v>134</v>
      </c>
      <c r="C22" t="s">
        <v>45</v>
      </c>
    </row>
    <row r="23" spans="1:3" x14ac:dyDescent="0.3">
      <c r="A23" t="s">
        <v>48</v>
      </c>
      <c r="B23" t="s">
        <v>134</v>
      </c>
      <c r="C23" t="s">
        <v>45</v>
      </c>
    </row>
    <row r="24" spans="1:3" x14ac:dyDescent="0.3">
      <c r="A24" t="s">
        <v>48</v>
      </c>
      <c r="B24" t="s">
        <v>134</v>
      </c>
    </row>
    <row r="25" spans="1:3" x14ac:dyDescent="0.3">
      <c r="A25" t="s">
        <v>80</v>
      </c>
      <c r="B25" t="s">
        <v>134</v>
      </c>
      <c r="C25" t="s">
        <v>45</v>
      </c>
    </row>
    <row r="26" spans="1:3" x14ac:dyDescent="0.3">
      <c r="A26" t="s">
        <v>80</v>
      </c>
      <c r="B26" t="s">
        <v>134</v>
      </c>
    </row>
    <row r="27" spans="1:3" x14ac:dyDescent="0.3">
      <c r="A27" t="s">
        <v>80</v>
      </c>
      <c r="B27" t="s">
        <v>134</v>
      </c>
      <c r="C27" t="s">
        <v>45</v>
      </c>
    </row>
    <row r="28" spans="1:3" x14ac:dyDescent="0.3">
      <c r="A28" t="s">
        <v>80</v>
      </c>
      <c r="B28" t="s">
        <v>134</v>
      </c>
      <c r="C28" t="s">
        <v>45</v>
      </c>
    </row>
    <row r="29" spans="1:3" x14ac:dyDescent="0.3">
      <c r="A29" t="s">
        <v>80</v>
      </c>
      <c r="B29" t="s">
        <v>134</v>
      </c>
    </row>
    <row r="30" spans="1:3" x14ac:dyDescent="0.3">
      <c r="A30" t="s">
        <v>126</v>
      </c>
      <c r="B30" t="s">
        <v>134</v>
      </c>
    </row>
    <row r="31" spans="1:3" x14ac:dyDescent="0.3">
      <c r="A31" t="s">
        <v>42</v>
      </c>
      <c r="B31" t="s">
        <v>166</v>
      </c>
      <c r="C31" t="s">
        <v>45</v>
      </c>
    </row>
    <row r="32" spans="1:3" x14ac:dyDescent="0.3">
      <c r="A32" t="s">
        <v>42</v>
      </c>
      <c r="B32" t="s">
        <v>166</v>
      </c>
    </row>
    <row r="33" spans="1:3" x14ac:dyDescent="0.3">
      <c r="A33" t="s">
        <v>48</v>
      </c>
      <c r="B33" t="s">
        <v>166</v>
      </c>
      <c r="C33" t="s">
        <v>45</v>
      </c>
    </row>
    <row r="34" spans="1:3" x14ac:dyDescent="0.3">
      <c r="A34" t="s">
        <v>48</v>
      </c>
      <c r="B34" t="s">
        <v>166</v>
      </c>
      <c r="C34" t="s">
        <v>45</v>
      </c>
    </row>
    <row r="35" spans="1:3" x14ac:dyDescent="0.3">
      <c r="A35" t="s">
        <v>48</v>
      </c>
      <c r="B35" t="s">
        <v>166</v>
      </c>
    </row>
    <row r="36" spans="1:3" x14ac:dyDescent="0.3">
      <c r="A36" t="s">
        <v>48</v>
      </c>
      <c r="B36" t="s">
        <v>166</v>
      </c>
    </row>
    <row r="37" spans="1:3" x14ac:dyDescent="0.3">
      <c r="A37" t="s">
        <v>48</v>
      </c>
      <c r="B37" t="s">
        <v>166</v>
      </c>
      <c r="C37" t="s">
        <v>45</v>
      </c>
    </row>
    <row r="38" spans="1:3" x14ac:dyDescent="0.3">
      <c r="A38" t="s">
        <v>191</v>
      </c>
      <c r="B38" t="s">
        <v>166</v>
      </c>
      <c r="C38" t="s">
        <v>45</v>
      </c>
    </row>
    <row r="39" spans="1:3" x14ac:dyDescent="0.3">
      <c r="A39" t="s">
        <v>191</v>
      </c>
      <c r="B39" t="s">
        <v>166</v>
      </c>
    </row>
    <row r="40" spans="1:3" x14ac:dyDescent="0.3">
      <c r="A40" t="s">
        <v>198</v>
      </c>
      <c r="B40" t="s">
        <v>166</v>
      </c>
    </row>
    <row r="41" spans="1:3" x14ac:dyDescent="0.3">
      <c r="A41" t="s">
        <v>198</v>
      </c>
      <c r="B41" t="s">
        <v>166</v>
      </c>
      <c r="C41" t="s">
        <v>45</v>
      </c>
    </row>
    <row r="42" spans="1:3" x14ac:dyDescent="0.3">
      <c r="A42" t="s">
        <v>80</v>
      </c>
      <c r="B42" t="s">
        <v>166</v>
      </c>
      <c r="C42" t="s">
        <v>45</v>
      </c>
    </row>
    <row r="43" spans="1:3" x14ac:dyDescent="0.3">
      <c r="A43" t="s">
        <v>80</v>
      </c>
      <c r="B43" t="s">
        <v>166</v>
      </c>
      <c r="C43" t="s">
        <v>45</v>
      </c>
    </row>
    <row r="44" spans="1:3" x14ac:dyDescent="0.3">
      <c r="A44" t="s">
        <v>80</v>
      </c>
      <c r="B44" t="s">
        <v>166</v>
      </c>
      <c r="C44" t="s">
        <v>45</v>
      </c>
    </row>
    <row r="45" spans="1:3" x14ac:dyDescent="0.3">
      <c r="A45" t="s">
        <v>80</v>
      </c>
      <c r="B45" t="s">
        <v>166</v>
      </c>
    </row>
    <row r="46" spans="1:3" x14ac:dyDescent="0.3">
      <c r="A46" t="s">
        <v>80</v>
      </c>
      <c r="B46" t="s">
        <v>166</v>
      </c>
    </row>
    <row r="47" spans="1:3" x14ac:dyDescent="0.3">
      <c r="A47" t="s">
        <v>80</v>
      </c>
      <c r="B47" t="s">
        <v>166</v>
      </c>
    </row>
    <row r="48" spans="1:3" x14ac:dyDescent="0.3">
      <c r="A48" t="s">
        <v>80</v>
      </c>
      <c r="B48" t="s">
        <v>166</v>
      </c>
    </row>
    <row r="49" spans="1:3" x14ac:dyDescent="0.3">
      <c r="A49" t="s">
        <v>80</v>
      </c>
      <c r="B49" t="s">
        <v>166</v>
      </c>
    </row>
    <row r="50" spans="1:3" x14ac:dyDescent="0.3">
      <c r="A50" t="s">
        <v>42</v>
      </c>
      <c r="B50" t="s">
        <v>231</v>
      </c>
      <c r="C50" t="s">
        <v>45</v>
      </c>
    </row>
    <row r="51" spans="1:3" x14ac:dyDescent="0.3">
      <c r="A51" t="s">
        <v>42</v>
      </c>
      <c r="B51" t="s">
        <v>231</v>
      </c>
    </row>
    <row r="52" spans="1:3" x14ac:dyDescent="0.3">
      <c r="A52" t="s">
        <v>42</v>
      </c>
      <c r="B52" t="s">
        <v>231</v>
      </c>
      <c r="C52" t="s">
        <v>45</v>
      </c>
    </row>
    <row r="53" spans="1:3" x14ac:dyDescent="0.3">
      <c r="A53" t="s">
        <v>42</v>
      </c>
      <c r="B53" t="s">
        <v>231</v>
      </c>
      <c r="C53" t="s">
        <v>45</v>
      </c>
    </row>
    <row r="54" spans="1:3" x14ac:dyDescent="0.3">
      <c r="A54" t="s">
        <v>42</v>
      </c>
      <c r="B54" t="s">
        <v>231</v>
      </c>
    </row>
    <row r="55" spans="1:3" x14ac:dyDescent="0.3">
      <c r="A55" t="s">
        <v>48</v>
      </c>
      <c r="B55" t="s">
        <v>231</v>
      </c>
      <c r="C55" t="s">
        <v>45</v>
      </c>
    </row>
    <row r="56" spans="1:3" x14ac:dyDescent="0.3">
      <c r="A56" t="s">
        <v>48</v>
      </c>
      <c r="B56" t="s">
        <v>231</v>
      </c>
    </row>
    <row r="57" spans="1:3" x14ac:dyDescent="0.3">
      <c r="A57" t="s">
        <v>48</v>
      </c>
      <c r="B57" t="s">
        <v>231</v>
      </c>
    </row>
    <row r="58" spans="1:3" x14ac:dyDescent="0.3">
      <c r="A58" t="s">
        <v>48</v>
      </c>
      <c r="B58" t="s">
        <v>231</v>
      </c>
      <c r="C58" t="s">
        <v>45</v>
      </c>
    </row>
    <row r="59" spans="1:3" x14ac:dyDescent="0.3">
      <c r="A59" t="s">
        <v>48</v>
      </c>
      <c r="B59" t="s">
        <v>231</v>
      </c>
    </row>
    <row r="60" spans="1:3" x14ac:dyDescent="0.3">
      <c r="A60" t="s">
        <v>48</v>
      </c>
      <c r="B60" t="s">
        <v>231</v>
      </c>
      <c r="C60" t="s">
        <v>45</v>
      </c>
    </row>
    <row r="61" spans="1:3" x14ac:dyDescent="0.3">
      <c r="A61" t="s">
        <v>48</v>
      </c>
      <c r="B61" t="s">
        <v>231</v>
      </c>
    </row>
    <row r="62" spans="1:3" x14ac:dyDescent="0.3">
      <c r="A62" t="s">
        <v>48</v>
      </c>
      <c r="B62" t="s">
        <v>231</v>
      </c>
    </row>
    <row r="63" spans="1:3" x14ac:dyDescent="0.3">
      <c r="A63" t="s">
        <v>48</v>
      </c>
      <c r="B63" t="s">
        <v>231</v>
      </c>
    </row>
    <row r="64" spans="1:3" x14ac:dyDescent="0.3">
      <c r="A64" t="s">
        <v>198</v>
      </c>
      <c r="B64" t="s">
        <v>231</v>
      </c>
    </row>
    <row r="65" spans="1:3" x14ac:dyDescent="0.3">
      <c r="A65" t="s">
        <v>80</v>
      </c>
      <c r="B65" t="s">
        <v>231</v>
      </c>
      <c r="C65" t="s">
        <v>45</v>
      </c>
    </row>
    <row r="66" spans="1:3" x14ac:dyDescent="0.3">
      <c r="A66" t="s">
        <v>80</v>
      </c>
      <c r="B66" t="s">
        <v>231</v>
      </c>
      <c r="C66" t="s">
        <v>45</v>
      </c>
    </row>
    <row r="67" spans="1:3" x14ac:dyDescent="0.3">
      <c r="A67" t="s">
        <v>80</v>
      </c>
      <c r="B67" t="s">
        <v>231</v>
      </c>
      <c r="C67" t="s">
        <v>45</v>
      </c>
    </row>
    <row r="68" spans="1:3" x14ac:dyDescent="0.3">
      <c r="A68" t="s">
        <v>80</v>
      </c>
      <c r="B68" t="s">
        <v>231</v>
      </c>
      <c r="C68" t="s">
        <v>45</v>
      </c>
    </row>
    <row r="69" spans="1:3" x14ac:dyDescent="0.3">
      <c r="A69" t="s">
        <v>126</v>
      </c>
      <c r="B69" t="s">
        <v>231</v>
      </c>
    </row>
    <row r="70" spans="1:3" x14ac:dyDescent="0.3">
      <c r="A70" t="s">
        <v>126</v>
      </c>
      <c r="B70" t="s">
        <v>231</v>
      </c>
    </row>
    <row r="71" spans="1:3" x14ac:dyDescent="0.3">
      <c r="A71" t="s">
        <v>126</v>
      </c>
      <c r="B71" t="s">
        <v>231</v>
      </c>
    </row>
    <row r="72" spans="1:3" x14ac:dyDescent="0.3">
      <c r="A72" t="s">
        <v>126</v>
      </c>
      <c r="B72" t="s">
        <v>231</v>
      </c>
    </row>
    <row r="73" spans="1:3" x14ac:dyDescent="0.3">
      <c r="A73" t="s">
        <v>126</v>
      </c>
      <c r="B73" t="s">
        <v>231</v>
      </c>
    </row>
    <row r="74" spans="1:3" x14ac:dyDescent="0.3">
      <c r="A74" t="s">
        <v>126</v>
      </c>
      <c r="B74" t="s">
        <v>231</v>
      </c>
    </row>
    <row r="75" spans="1:3" x14ac:dyDescent="0.3">
      <c r="A75" t="s">
        <v>126</v>
      </c>
      <c r="B75" t="s">
        <v>231</v>
      </c>
    </row>
    <row r="76" spans="1:3" x14ac:dyDescent="0.3">
      <c r="A76" t="s">
        <v>126</v>
      </c>
      <c r="B76" t="s">
        <v>231</v>
      </c>
    </row>
    <row r="77" spans="1:3" x14ac:dyDescent="0.3">
      <c r="A77" t="s">
        <v>126</v>
      </c>
      <c r="B77" t="s">
        <v>231</v>
      </c>
    </row>
    <row r="78" spans="1:3" x14ac:dyDescent="0.3">
      <c r="A78" t="s">
        <v>126</v>
      </c>
      <c r="B78" t="s">
        <v>231</v>
      </c>
    </row>
    <row r="79" spans="1:3" x14ac:dyDescent="0.3">
      <c r="A79" t="s">
        <v>42</v>
      </c>
      <c r="B79" t="s">
        <v>312</v>
      </c>
      <c r="C79" t="s">
        <v>45</v>
      </c>
    </row>
    <row r="80" spans="1:3" x14ac:dyDescent="0.3">
      <c r="A80" t="s">
        <v>42</v>
      </c>
      <c r="B80" t="s">
        <v>312</v>
      </c>
      <c r="C80" t="s">
        <v>45</v>
      </c>
    </row>
    <row r="81" spans="1:3" x14ac:dyDescent="0.3">
      <c r="A81" t="s">
        <v>42</v>
      </c>
      <c r="B81" t="s">
        <v>312</v>
      </c>
      <c r="C81" t="s">
        <v>45</v>
      </c>
    </row>
    <row r="82" spans="1:3" x14ac:dyDescent="0.3">
      <c r="A82" t="s">
        <v>42</v>
      </c>
      <c r="B82" t="s">
        <v>312</v>
      </c>
      <c r="C82" t="s">
        <v>45</v>
      </c>
    </row>
    <row r="83" spans="1:3" x14ac:dyDescent="0.3">
      <c r="A83" t="s">
        <v>42</v>
      </c>
      <c r="B83" t="s">
        <v>312</v>
      </c>
      <c r="C83" t="s">
        <v>45</v>
      </c>
    </row>
    <row r="84" spans="1:3" x14ac:dyDescent="0.3">
      <c r="A84" t="s">
        <v>42</v>
      </c>
      <c r="B84" t="s">
        <v>312</v>
      </c>
    </row>
    <row r="85" spans="1:3" x14ac:dyDescent="0.3">
      <c r="A85" t="s">
        <v>48</v>
      </c>
      <c r="B85" t="s">
        <v>312</v>
      </c>
      <c r="C85" t="s">
        <v>45</v>
      </c>
    </row>
    <row r="86" spans="1:3" x14ac:dyDescent="0.3">
      <c r="A86" t="s">
        <v>48</v>
      </c>
      <c r="B86" t="s">
        <v>312</v>
      </c>
    </row>
    <row r="87" spans="1:3" x14ac:dyDescent="0.3">
      <c r="A87" t="s">
        <v>48</v>
      </c>
      <c r="B87" t="s">
        <v>312</v>
      </c>
      <c r="C87" t="s">
        <v>45</v>
      </c>
    </row>
    <row r="88" spans="1:3" x14ac:dyDescent="0.3">
      <c r="A88" t="s">
        <v>48</v>
      </c>
      <c r="B88" t="s">
        <v>312</v>
      </c>
      <c r="C88" t="s">
        <v>45</v>
      </c>
    </row>
    <row r="89" spans="1:3" x14ac:dyDescent="0.3">
      <c r="A89" t="s">
        <v>48</v>
      </c>
      <c r="B89" t="s">
        <v>312</v>
      </c>
      <c r="C89" t="s">
        <v>45</v>
      </c>
    </row>
    <row r="90" spans="1:3" x14ac:dyDescent="0.3">
      <c r="A90" t="s">
        <v>48</v>
      </c>
      <c r="B90" t="s">
        <v>312</v>
      </c>
      <c r="C90" t="s">
        <v>45</v>
      </c>
    </row>
    <row r="91" spans="1:3" x14ac:dyDescent="0.3">
      <c r="A91" t="s">
        <v>48</v>
      </c>
      <c r="B91" t="s">
        <v>312</v>
      </c>
    </row>
    <row r="92" spans="1:3" x14ac:dyDescent="0.3">
      <c r="A92" t="s">
        <v>48</v>
      </c>
      <c r="B92" t="s">
        <v>312</v>
      </c>
    </row>
    <row r="93" spans="1:3" x14ac:dyDescent="0.3">
      <c r="A93" t="s">
        <v>48</v>
      </c>
      <c r="B93" t="s">
        <v>312</v>
      </c>
      <c r="C93" t="s">
        <v>45</v>
      </c>
    </row>
    <row r="94" spans="1:3" x14ac:dyDescent="0.3">
      <c r="A94" t="s">
        <v>48</v>
      </c>
      <c r="B94" t="s">
        <v>312</v>
      </c>
      <c r="C94" t="s">
        <v>45</v>
      </c>
    </row>
    <row r="95" spans="1:3" x14ac:dyDescent="0.3">
      <c r="A95" t="s">
        <v>48</v>
      </c>
      <c r="B95" t="s">
        <v>312</v>
      </c>
    </row>
    <row r="96" spans="1:3" x14ac:dyDescent="0.3">
      <c r="A96" t="s">
        <v>48</v>
      </c>
      <c r="B96" t="s">
        <v>312</v>
      </c>
    </row>
    <row r="97" spans="1:3" x14ac:dyDescent="0.3">
      <c r="A97" t="s">
        <v>48</v>
      </c>
      <c r="B97" t="s">
        <v>312</v>
      </c>
    </row>
    <row r="98" spans="1:3" x14ac:dyDescent="0.3">
      <c r="A98" t="s">
        <v>48</v>
      </c>
      <c r="B98" t="s">
        <v>312</v>
      </c>
    </row>
    <row r="99" spans="1:3" x14ac:dyDescent="0.3">
      <c r="A99" t="s">
        <v>48</v>
      </c>
      <c r="B99" t="s">
        <v>312</v>
      </c>
      <c r="C99" t="s">
        <v>45</v>
      </c>
    </row>
    <row r="100" spans="1:3" x14ac:dyDescent="0.3">
      <c r="A100" t="s">
        <v>48</v>
      </c>
      <c r="B100" t="s">
        <v>312</v>
      </c>
    </row>
    <row r="101" spans="1:3" x14ac:dyDescent="0.3">
      <c r="A101" t="s">
        <v>198</v>
      </c>
      <c r="B101" t="s">
        <v>312</v>
      </c>
      <c r="C101" t="s">
        <v>45</v>
      </c>
    </row>
    <row r="102" spans="1:3" x14ac:dyDescent="0.3">
      <c r="A102" t="s">
        <v>198</v>
      </c>
      <c r="B102" t="s">
        <v>312</v>
      </c>
      <c r="C102" t="s">
        <v>45</v>
      </c>
    </row>
    <row r="103" spans="1:3" x14ac:dyDescent="0.3">
      <c r="A103" t="s">
        <v>198</v>
      </c>
      <c r="B103" t="s">
        <v>312</v>
      </c>
      <c r="C103" t="s">
        <v>45</v>
      </c>
    </row>
    <row r="104" spans="1:3" x14ac:dyDescent="0.3">
      <c r="A104" t="s">
        <v>198</v>
      </c>
      <c r="B104" t="s">
        <v>312</v>
      </c>
      <c r="C104" t="s">
        <v>45</v>
      </c>
    </row>
    <row r="105" spans="1:3" x14ac:dyDescent="0.3">
      <c r="A105" t="s">
        <v>80</v>
      </c>
      <c r="B105" t="s">
        <v>312</v>
      </c>
      <c r="C105" t="s">
        <v>45</v>
      </c>
    </row>
    <row r="106" spans="1:3" x14ac:dyDescent="0.3">
      <c r="A106" t="s">
        <v>80</v>
      </c>
      <c r="B106" t="s">
        <v>312</v>
      </c>
      <c r="C106" t="s">
        <v>45</v>
      </c>
    </row>
    <row r="107" spans="1:3" x14ac:dyDescent="0.3">
      <c r="A107" t="s">
        <v>80</v>
      </c>
      <c r="B107" t="s">
        <v>312</v>
      </c>
      <c r="C107" t="s">
        <v>45</v>
      </c>
    </row>
    <row r="108" spans="1:3" x14ac:dyDescent="0.3">
      <c r="A108" t="s">
        <v>80</v>
      </c>
      <c r="B108" t="s">
        <v>312</v>
      </c>
    </row>
    <row r="109" spans="1:3" x14ac:dyDescent="0.3">
      <c r="A109" t="s">
        <v>42</v>
      </c>
      <c r="B109" t="s">
        <v>388</v>
      </c>
    </row>
    <row r="110" spans="1:3" x14ac:dyDescent="0.3">
      <c r="A110" t="s">
        <v>48</v>
      </c>
      <c r="B110" t="s">
        <v>388</v>
      </c>
      <c r="C110" t="s">
        <v>45</v>
      </c>
    </row>
    <row r="111" spans="1:3" x14ac:dyDescent="0.3">
      <c r="A111" t="s">
        <v>48</v>
      </c>
      <c r="B111" t="s">
        <v>388</v>
      </c>
      <c r="C111" t="s">
        <v>45</v>
      </c>
    </row>
    <row r="112" spans="1:3" x14ac:dyDescent="0.3">
      <c r="A112" t="s">
        <v>48</v>
      </c>
      <c r="B112" t="s">
        <v>388</v>
      </c>
      <c r="C112" t="s">
        <v>45</v>
      </c>
    </row>
    <row r="113" spans="1:3" x14ac:dyDescent="0.3">
      <c r="A113" t="s">
        <v>48</v>
      </c>
      <c r="B113" t="s">
        <v>388</v>
      </c>
    </row>
    <row r="114" spans="1:3" x14ac:dyDescent="0.3">
      <c r="A114" t="s">
        <v>48</v>
      </c>
      <c r="B114" t="s">
        <v>388</v>
      </c>
    </row>
    <row r="115" spans="1:3" x14ac:dyDescent="0.3">
      <c r="A115" t="s">
        <v>198</v>
      </c>
      <c r="B115" t="s">
        <v>388</v>
      </c>
    </row>
    <row r="116" spans="1:3" x14ac:dyDescent="0.3">
      <c r="A116" t="s">
        <v>198</v>
      </c>
      <c r="B116" t="s">
        <v>388</v>
      </c>
      <c r="C116" t="s">
        <v>45</v>
      </c>
    </row>
    <row r="117" spans="1:3" x14ac:dyDescent="0.3">
      <c r="A117" t="s">
        <v>198</v>
      </c>
      <c r="B117" t="s">
        <v>388</v>
      </c>
      <c r="C117" t="s">
        <v>45</v>
      </c>
    </row>
    <row r="118" spans="1:3" x14ac:dyDescent="0.3">
      <c r="A118" t="s">
        <v>80</v>
      </c>
      <c r="B118" t="s">
        <v>388</v>
      </c>
    </row>
    <row r="119" spans="1:3" x14ac:dyDescent="0.3">
      <c r="A119" t="s">
        <v>80</v>
      </c>
      <c r="B119" t="s">
        <v>388</v>
      </c>
      <c r="C119" t="s">
        <v>45</v>
      </c>
    </row>
    <row r="120" spans="1:3" x14ac:dyDescent="0.3">
      <c r="A120" t="s">
        <v>80</v>
      </c>
      <c r="B120" t="s">
        <v>388</v>
      </c>
    </row>
    <row r="121" spans="1:3" x14ac:dyDescent="0.3">
      <c r="A121" t="s">
        <v>80</v>
      </c>
      <c r="B121" t="s">
        <v>388</v>
      </c>
    </row>
    <row r="122" spans="1:3" x14ac:dyDescent="0.3">
      <c r="A122" t="s">
        <v>126</v>
      </c>
      <c r="B122" t="s">
        <v>388</v>
      </c>
    </row>
    <row r="123" spans="1:3" x14ac:dyDescent="0.3">
      <c r="A123" t="s">
        <v>126</v>
      </c>
      <c r="B123" t="s">
        <v>388</v>
      </c>
    </row>
    <row r="124" spans="1:3" x14ac:dyDescent="0.3">
      <c r="A124" t="s">
        <v>126</v>
      </c>
      <c r="B124" t="s">
        <v>388</v>
      </c>
    </row>
    <row r="125" spans="1:3" x14ac:dyDescent="0.3">
      <c r="A125" t="s">
        <v>42</v>
      </c>
      <c r="B125" t="s">
        <v>428</v>
      </c>
      <c r="C125" t="s">
        <v>45</v>
      </c>
    </row>
    <row r="126" spans="1:3" x14ac:dyDescent="0.3">
      <c r="A126" t="s">
        <v>42</v>
      </c>
      <c r="B126" t="s">
        <v>428</v>
      </c>
      <c r="C126" t="s">
        <v>45</v>
      </c>
    </row>
    <row r="127" spans="1:3" x14ac:dyDescent="0.3">
      <c r="A127" t="s">
        <v>42</v>
      </c>
      <c r="B127" t="s">
        <v>428</v>
      </c>
    </row>
    <row r="128" spans="1:3" x14ac:dyDescent="0.3">
      <c r="A128" t="s">
        <v>42</v>
      </c>
      <c r="B128" t="s">
        <v>428</v>
      </c>
    </row>
    <row r="129" spans="1:3" x14ac:dyDescent="0.3">
      <c r="A129" t="s">
        <v>42</v>
      </c>
      <c r="B129" t="s">
        <v>428</v>
      </c>
      <c r="C129" t="s">
        <v>45</v>
      </c>
    </row>
    <row r="130" spans="1:3" x14ac:dyDescent="0.3">
      <c r="A130" t="s">
        <v>42</v>
      </c>
      <c r="B130" t="s">
        <v>428</v>
      </c>
      <c r="C130" t="s">
        <v>45</v>
      </c>
    </row>
    <row r="131" spans="1:3" x14ac:dyDescent="0.3">
      <c r="A131" t="s">
        <v>42</v>
      </c>
      <c r="B131" t="s">
        <v>428</v>
      </c>
    </row>
    <row r="132" spans="1:3" x14ac:dyDescent="0.3">
      <c r="A132" t="s">
        <v>48</v>
      </c>
      <c r="B132" t="s">
        <v>428</v>
      </c>
    </row>
    <row r="133" spans="1:3" x14ac:dyDescent="0.3">
      <c r="A133" t="s">
        <v>48</v>
      </c>
      <c r="B133" t="s">
        <v>428</v>
      </c>
    </row>
    <row r="134" spans="1:3" x14ac:dyDescent="0.3">
      <c r="A134" t="s">
        <v>48</v>
      </c>
      <c r="B134" t="s">
        <v>428</v>
      </c>
      <c r="C134" t="s">
        <v>45</v>
      </c>
    </row>
    <row r="135" spans="1:3" x14ac:dyDescent="0.3">
      <c r="A135" t="s">
        <v>48</v>
      </c>
      <c r="B135" t="s">
        <v>428</v>
      </c>
      <c r="C135" t="s">
        <v>45</v>
      </c>
    </row>
    <row r="136" spans="1:3" x14ac:dyDescent="0.3">
      <c r="A136" t="s">
        <v>48</v>
      </c>
      <c r="B136" t="s">
        <v>428</v>
      </c>
      <c r="C136" t="s">
        <v>45</v>
      </c>
    </row>
    <row r="137" spans="1:3" x14ac:dyDescent="0.3">
      <c r="A137" t="s">
        <v>48</v>
      </c>
      <c r="B137" t="s">
        <v>428</v>
      </c>
      <c r="C137" t="s">
        <v>45</v>
      </c>
    </row>
    <row r="138" spans="1:3" x14ac:dyDescent="0.3">
      <c r="A138" t="s">
        <v>48</v>
      </c>
      <c r="B138" t="s">
        <v>428</v>
      </c>
      <c r="C138" t="s">
        <v>45</v>
      </c>
    </row>
    <row r="139" spans="1:3" x14ac:dyDescent="0.3">
      <c r="A139" t="s">
        <v>48</v>
      </c>
      <c r="B139" t="s">
        <v>428</v>
      </c>
      <c r="C139" t="s">
        <v>45</v>
      </c>
    </row>
    <row r="140" spans="1:3" x14ac:dyDescent="0.3">
      <c r="A140" t="s">
        <v>48</v>
      </c>
      <c r="B140" t="s">
        <v>428</v>
      </c>
    </row>
    <row r="141" spans="1:3" x14ac:dyDescent="0.3">
      <c r="A141" t="s">
        <v>191</v>
      </c>
      <c r="B141" t="s">
        <v>428</v>
      </c>
    </row>
    <row r="142" spans="1:3" x14ac:dyDescent="0.3">
      <c r="A142" t="s">
        <v>191</v>
      </c>
      <c r="B142" t="s">
        <v>428</v>
      </c>
    </row>
    <row r="143" spans="1:3" x14ac:dyDescent="0.3">
      <c r="A143" t="s">
        <v>191</v>
      </c>
      <c r="B143" t="s">
        <v>428</v>
      </c>
      <c r="C143" t="s">
        <v>45</v>
      </c>
    </row>
    <row r="144" spans="1:3" x14ac:dyDescent="0.3">
      <c r="A144" t="s">
        <v>198</v>
      </c>
      <c r="B144" t="s">
        <v>428</v>
      </c>
      <c r="C144" t="s">
        <v>45</v>
      </c>
    </row>
    <row r="145" spans="1:3" x14ac:dyDescent="0.3">
      <c r="A145" t="s">
        <v>198</v>
      </c>
      <c r="B145" t="s">
        <v>428</v>
      </c>
    </row>
    <row r="146" spans="1:3" x14ac:dyDescent="0.3">
      <c r="A146" t="s">
        <v>80</v>
      </c>
      <c r="B146" t="s">
        <v>428</v>
      </c>
      <c r="C146" t="s">
        <v>45</v>
      </c>
    </row>
    <row r="147" spans="1:3" x14ac:dyDescent="0.3">
      <c r="A147" t="s">
        <v>80</v>
      </c>
      <c r="B147" t="s">
        <v>428</v>
      </c>
    </row>
    <row r="148" spans="1:3" x14ac:dyDescent="0.3">
      <c r="A148" t="s">
        <v>80</v>
      </c>
      <c r="B148" t="s">
        <v>428</v>
      </c>
    </row>
    <row r="149" spans="1:3" x14ac:dyDescent="0.3">
      <c r="A149" t="s">
        <v>80</v>
      </c>
      <c r="B149" t="s">
        <v>428</v>
      </c>
    </row>
    <row r="150" spans="1:3" x14ac:dyDescent="0.3">
      <c r="A150" t="s">
        <v>80</v>
      </c>
      <c r="B150" t="s">
        <v>428</v>
      </c>
    </row>
    <row r="151" spans="1:3" x14ac:dyDescent="0.3">
      <c r="A151" t="s">
        <v>80</v>
      </c>
      <c r="B151" t="s">
        <v>428</v>
      </c>
      <c r="C151" t="s">
        <v>45</v>
      </c>
    </row>
    <row r="152" spans="1:3" x14ac:dyDescent="0.3">
      <c r="A152" t="s">
        <v>80</v>
      </c>
      <c r="B152" t="s">
        <v>428</v>
      </c>
      <c r="C152" t="s">
        <v>45</v>
      </c>
    </row>
    <row r="153" spans="1:3" x14ac:dyDescent="0.3">
      <c r="A153" t="s">
        <v>126</v>
      </c>
      <c r="B153" t="s">
        <v>428</v>
      </c>
      <c r="C153" t="s">
        <v>45</v>
      </c>
    </row>
    <row r="154" spans="1:3" x14ac:dyDescent="0.3">
      <c r="A154" t="s">
        <v>126</v>
      </c>
      <c r="B154" t="s">
        <v>428</v>
      </c>
    </row>
    <row r="155" spans="1:3" x14ac:dyDescent="0.3">
      <c r="A155" t="s">
        <v>126</v>
      </c>
      <c r="B155" t="s">
        <v>428</v>
      </c>
    </row>
    <row r="156" spans="1:3" x14ac:dyDescent="0.3">
      <c r="A156" t="s">
        <v>126</v>
      </c>
      <c r="B156" t="s">
        <v>428</v>
      </c>
      <c r="C156" t="s">
        <v>45</v>
      </c>
    </row>
    <row r="157" spans="1:3" x14ac:dyDescent="0.3">
      <c r="A157" t="s">
        <v>126</v>
      </c>
      <c r="B157" t="s">
        <v>428</v>
      </c>
    </row>
    <row r="158" spans="1:3" x14ac:dyDescent="0.3">
      <c r="A158" t="s">
        <v>126</v>
      </c>
      <c r="B158" t="s">
        <v>428</v>
      </c>
      <c r="C158" t="s">
        <v>45</v>
      </c>
    </row>
    <row r="159" spans="1:3" x14ac:dyDescent="0.3">
      <c r="A159" t="s">
        <v>126</v>
      </c>
      <c r="B159" t="s">
        <v>428</v>
      </c>
    </row>
    <row r="160" spans="1:3" x14ac:dyDescent="0.3">
      <c r="A160" t="s">
        <v>42</v>
      </c>
      <c r="B160" t="s">
        <v>509</v>
      </c>
    </row>
    <row r="161" spans="1:3" x14ac:dyDescent="0.3">
      <c r="A161" t="s">
        <v>42</v>
      </c>
      <c r="B161" t="s">
        <v>509</v>
      </c>
      <c r="C161" t="s">
        <v>45</v>
      </c>
    </row>
    <row r="162" spans="1:3" x14ac:dyDescent="0.3">
      <c r="A162" t="s">
        <v>42</v>
      </c>
      <c r="B162" t="s">
        <v>509</v>
      </c>
    </row>
    <row r="163" spans="1:3" x14ac:dyDescent="0.3">
      <c r="A163" t="s">
        <v>42</v>
      </c>
      <c r="B163" t="s">
        <v>509</v>
      </c>
    </row>
    <row r="164" spans="1:3" x14ac:dyDescent="0.3">
      <c r="A164" t="s">
        <v>42</v>
      </c>
      <c r="B164" t="s">
        <v>509</v>
      </c>
    </row>
    <row r="165" spans="1:3" x14ac:dyDescent="0.3">
      <c r="A165" t="s">
        <v>42</v>
      </c>
      <c r="B165" t="s">
        <v>509</v>
      </c>
      <c r="C165" t="s">
        <v>45</v>
      </c>
    </row>
    <row r="166" spans="1:3" x14ac:dyDescent="0.3">
      <c r="A166" t="s">
        <v>42</v>
      </c>
      <c r="B166" t="s">
        <v>509</v>
      </c>
      <c r="C166" t="s">
        <v>45</v>
      </c>
    </row>
    <row r="167" spans="1:3" x14ac:dyDescent="0.3">
      <c r="A167" t="s">
        <v>42</v>
      </c>
      <c r="B167" t="s">
        <v>509</v>
      </c>
    </row>
    <row r="168" spans="1:3" x14ac:dyDescent="0.3">
      <c r="A168" t="s">
        <v>42</v>
      </c>
      <c r="B168" t="s">
        <v>509</v>
      </c>
      <c r="C168" t="s">
        <v>45</v>
      </c>
    </row>
    <row r="169" spans="1:3" x14ac:dyDescent="0.3">
      <c r="A169" t="s">
        <v>48</v>
      </c>
      <c r="B169" t="s">
        <v>509</v>
      </c>
      <c r="C169" t="s">
        <v>45</v>
      </c>
    </row>
    <row r="170" spans="1:3" x14ac:dyDescent="0.3">
      <c r="A170" t="s">
        <v>48</v>
      </c>
      <c r="B170" t="s">
        <v>509</v>
      </c>
      <c r="C170" t="s">
        <v>45</v>
      </c>
    </row>
    <row r="171" spans="1:3" x14ac:dyDescent="0.3">
      <c r="A171" t="s">
        <v>48</v>
      </c>
      <c r="B171" t="s">
        <v>509</v>
      </c>
    </row>
    <row r="172" spans="1:3" x14ac:dyDescent="0.3">
      <c r="A172" t="s">
        <v>48</v>
      </c>
      <c r="B172" t="s">
        <v>509</v>
      </c>
    </row>
    <row r="173" spans="1:3" x14ac:dyDescent="0.3">
      <c r="A173" t="s">
        <v>48</v>
      </c>
      <c r="B173" t="s">
        <v>509</v>
      </c>
    </row>
    <row r="174" spans="1:3" x14ac:dyDescent="0.3">
      <c r="A174" t="s">
        <v>48</v>
      </c>
      <c r="B174" t="s">
        <v>509</v>
      </c>
    </row>
    <row r="175" spans="1:3" x14ac:dyDescent="0.3">
      <c r="A175" t="s">
        <v>48</v>
      </c>
      <c r="B175" t="s">
        <v>509</v>
      </c>
    </row>
    <row r="176" spans="1:3" x14ac:dyDescent="0.3">
      <c r="A176" t="s">
        <v>48</v>
      </c>
      <c r="B176" t="s">
        <v>509</v>
      </c>
    </row>
    <row r="177" spans="1:3" x14ac:dyDescent="0.3">
      <c r="A177" t="s">
        <v>48</v>
      </c>
      <c r="B177" t="s">
        <v>509</v>
      </c>
    </row>
    <row r="178" spans="1:3" x14ac:dyDescent="0.3">
      <c r="A178" t="s">
        <v>80</v>
      </c>
      <c r="B178" t="s">
        <v>509</v>
      </c>
      <c r="C178" t="s">
        <v>45</v>
      </c>
    </row>
    <row r="179" spans="1:3" x14ac:dyDescent="0.3">
      <c r="A179" t="s">
        <v>80</v>
      </c>
      <c r="B179" t="s">
        <v>509</v>
      </c>
    </row>
    <row r="180" spans="1:3" x14ac:dyDescent="0.3">
      <c r="A180" t="s">
        <v>80</v>
      </c>
      <c r="B180" t="s">
        <v>509</v>
      </c>
      <c r="C180" t="s">
        <v>45</v>
      </c>
    </row>
    <row r="181" spans="1:3" x14ac:dyDescent="0.3">
      <c r="A181" t="s">
        <v>80</v>
      </c>
      <c r="B181" t="s">
        <v>509</v>
      </c>
      <c r="C181" t="s">
        <v>45</v>
      </c>
    </row>
    <row r="182" spans="1:3" x14ac:dyDescent="0.3">
      <c r="A182" t="s">
        <v>80</v>
      </c>
      <c r="B182" t="s">
        <v>509</v>
      </c>
    </row>
    <row r="183" spans="1:3" x14ac:dyDescent="0.3">
      <c r="A183" t="s">
        <v>80</v>
      </c>
      <c r="B183" t="s">
        <v>509</v>
      </c>
    </row>
    <row r="184" spans="1:3" x14ac:dyDescent="0.3">
      <c r="A184" t="s">
        <v>80</v>
      </c>
      <c r="B184" t="s">
        <v>509</v>
      </c>
      <c r="C184" t="s">
        <v>45</v>
      </c>
    </row>
    <row r="185" spans="1:3" x14ac:dyDescent="0.3">
      <c r="A185" t="s">
        <v>80</v>
      </c>
      <c r="B185" t="s">
        <v>509</v>
      </c>
    </row>
    <row r="186" spans="1:3" x14ac:dyDescent="0.3">
      <c r="A186" t="s">
        <v>80</v>
      </c>
      <c r="B186" t="s">
        <v>509</v>
      </c>
    </row>
    <row r="187" spans="1:3" x14ac:dyDescent="0.3">
      <c r="A187" t="s">
        <v>80</v>
      </c>
      <c r="B187" t="s">
        <v>509</v>
      </c>
    </row>
    <row r="188" spans="1:3" x14ac:dyDescent="0.3">
      <c r="A188" t="s">
        <v>80</v>
      </c>
      <c r="B188" t="s">
        <v>509</v>
      </c>
    </row>
    <row r="189" spans="1:3" x14ac:dyDescent="0.3">
      <c r="A189" t="s">
        <v>80</v>
      </c>
      <c r="B189" t="s">
        <v>509</v>
      </c>
      <c r="C189" t="s">
        <v>45</v>
      </c>
    </row>
    <row r="190" spans="1:3" x14ac:dyDescent="0.3">
      <c r="A190" t="s">
        <v>80</v>
      </c>
      <c r="B190" t="s">
        <v>509</v>
      </c>
      <c r="C190" t="s">
        <v>45</v>
      </c>
    </row>
    <row r="191" spans="1:3" x14ac:dyDescent="0.3">
      <c r="A191" t="s">
        <v>80</v>
      </c>
      <c r="B191" t="s">
        <v>509</v>
      </c>
      <c r="C191" t="s">
        <v>45</v>
      </c>
    </row>
    <row r="192" spans="1:3" x14ac:dyDescent="0.3">
      <c r="A192" t="s">
        <v>80</v>
      </c>
      <c r="B192" t="s">
        <v>509</v>
      </c>
    </row>
    <row r="193" spans="1:3" x14ac:dyDescent="0.3">
      <c r="A193" t="s">
        <v>126</v>
      </c>
      <c r="B193" t="s">
        <v>509</v>
      </c>
    </row>
    <row r="194" spans="1:3" x14ac:dyDescent="0.3">
      <c r="A194" t="s">
        <v>126</v>
      </c>
      <c r="B194" t="s">
        <v>509</v>
      </c>
    </row>
    <row r="195" spans="1:3" x14ac:dyDescent="0.3">
      <c r="A195" t="s">
        <v>80</v>
      </c>
      <c r="B195" t="s">
        <v>588</v>
      </c>
      <c r="C195" t="s">
        <v>45</v>
      </c>
    </row>
    <row r="196" spans="1:3" x14ac:dyDescent="0.3">
      <c r="A196" t="s">
        <v>198</v>
      </c>
      <c r="B196" t="s">
        <v>591</v>
      </c>
      <c r="C196" t="s">
        <v>45</v>
      </c>
    </row>
    <row r="197" spans="1:3" x14ac:dyDescent="0.3">
      <c r="A197" t="s">
        <v>48</v>
      </c>
      <c r="B197" t="s">
        <v>597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TD</vt:lpstr>
      <vt:lpstr>Sheet1</vt:lpstr>
      <vt:lpstr>Geologicos</vt:lpstr>
      <vt:lpstr>Meteorlogicos</vt:lpstr>
      <vt:lpstr>Ecosistemicos</vt:lpstr>
      <vt:lpstr>Contaminación</vt:lpstr>
      <vt:lpstr>Incendios Forestales</vt:lpstr>
      <vt:lpstr>Primarias</vt:lpstr>
      <vt:lpstr>Secundarias</vt:lpstr>
      <vt:lpstr>Terciarias</vt:lpstr>
      <vt:lpstr>Ilicitos ambientales</vt:lpstr>
      <vt:lpstr>Crimen Organizado</vt:lpstr>
      <vt:lpstr>Tenencia de la tierra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MonjarazRamirez, Israel (FAOMX)</cp:lastModifiedBy>
  <dcterms:created xsi:type="dcterms:W3CDTF">2024-11-27T20:16:15Z</dcterms:created>
  <dcterms:modified xsi:type="dcterms:W3CDTF">2024-11-29T19:51:51Z</dcterms:modified>
</cp:coreProperties>
</file>