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nfao-my.sharepoint.com/personal/israel_monjarazramirez_fao_org/Documents/Documentos/ProjectCodes/r/numeralia_anp/data/"/>
    </mc:Choice>
  </mc:AlternateContent>
  <xr:revisionPtr revIDLastSave="18" documentId="13_ncr:1_{576AFCD1-B7A1-4472-BE6A-9F11817C717F}" xr6:coauthVersionLast="47" xr6:coauthVersionMax="47" xr10:uidLastSave="{1B908003-A7AC-4A1A-B9C3-FEC662C71163}"/>
  <bookViews>
    <workbookView xWindow="-11400" yWindow="315" windowWidth="11775" windowHeight="15135" activeTab="1" xr2:uid="{20D793DE-7674-4624-8132-F3AE8C5A83A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5" i="2"/>
  <c r="F88" i="1"/>
  <c r="F200" i="1"/>
  <c r="F284" i="1"/>
  <c r="F15" i="1"/>
  <c r="F252" i="1"/>
  <c r="F279" i="1"/>
  <c r="F245" i="1"/>
  <c r="F231" i="1"/>
  <c r="F205" i="1"/>
  <c r="F192" i="1"/>
  <c r="F175" i="1"/>
  <c r="F170" i="1"/>
  <c r="F156" i="1"/>
  <c r="F143" i="1"/>
  <c r="F130" i="1"/>
  <c r="F124" i="1"/>
  <c r="F113" i="1"/>
  <c r="F162" i="1"/>
  <c r="F115" i="1"/>
  <c r="F99" i="1"/>
  <c r="F94" i="1"/>
  <c r="F79" i="1"/>
  <c r="F70" i="1"/>
  <c r="F57" i="1"/>
  <c r="F36" i="1"/>
  <c r="F27" i="1"/>
  <c r="E252" i="1"/>
  <c r="F4" i="1"/>
  <c r="F272" i="1"/>
  <c r="F263" i="1"/>
  <c r="F256" i="1"/>
  <c r="F238" i="1"/>
  <c r="F260" i="1"/>
</calcChain>
</file>

<file path=xl/sharedStrings.xml><?xml version="1.0" encoding="utf-8"?>
<sst xmlns="http://schemas.openxmlformats.org/spreadsheetml/2006/main" count="1047" uniqueCount="296">
  <si>
    <t>NOMBRE</t>
  </si>
  <si>
    <t>CAT_MANEJO</t>
  </si>
  <si>
    <t>ESTADOS</t>
  </si>
  <si>
    <t>REGION</t>
  </si>
  <si>
    <t>SUPERFICIE</t>
  </si>
  <si>
    <t>S_TERRES</t>
  </si>
  <si>
    <t>S_MARINA</t>
  </si>
  <si>
    <t>C.A.D.N.R. 001 Pabellón</t>
  </si>
  <si>
    <t>APRN</t>
  </si>
  <si>
    <t>Aguascalientes y Zacatecas</t>
  </si>
  <si>
    <t>Occidente y Pacífico Centro</t>
  </si>
  <si>
    <t>C.A.D.N.R. 043 Estado de Nayarit</t>
  </si>
  <si>
    <t>Norte y Sierra Madre Occidental; Occidente y Pacífico Centro</t>
  </si>
  <si>
    <t>Islas del Golfo de California</t>
  </si>
  <si>
    <t>APFF</t>
  </si>
  <si>
    <t>Península de Baja California y Pacífico Norte; Noroeste y Alto Golfo de California</t>
  </si>
  <si>
    <t>Zona marina Bahía de los Ángeles, canales de Ballenas y de Salsipuedes</t>
  </si>
  <si>
    <t>RB</t>
  </si>
  <si>
    <t>Baja California</t>
  </si>
  <si>
    <t>Península de Baja California y Pacífico Norte</t>
  </si>
  <si>
    <t>Constitución de 1857</t>
  </si>
  <si>
    <t>PN</t>
  </si>
  <si>
    <t>Isla Guadalupe</t>
  </si>
  <si>
    <t>Sierra de San Pedro Mártir</t>
  </si>
  <si>
    <t>Valle de los Cirios</t>
  </si>
  <si>
    <t>San Quintín</t>
  </si>
  <si>
    <t>Balandra</t>
  </si>
  <si>
    <t>Baja California Sur</t>
  </si>
  <si>
    <t>Sierra La Laguna</t>
  </si>
  <si>
    <t>Cabo Pulmo</t>
  </si>
  <si>
    <t>Bahía de Loreto</t>
  </si>
  <si>
    <t>Cabo San Lucas</t>
  </si>
  <si>
    <t>Loreto II</t>
  </si>
  <si>
    <t>Nopoló</t>
  </si>
  <si>
    <t>El Vizcaíno</t>
  </si>
  <si>
    <t>Complejo Lagunar Ojo de Liebre</t>
  </si>
  <si>
    <t>Islas del Pacífico de la Península de Baja California</t>
  </si>
  <si>
    <t>Alto Golfo de California y Delta del Río Colorado</t>
  </si>
  <si>
    <t>Noroeste y Alto Golfo de California</t>
  </si>
  <si>
    <t>Los Petenes</t>
  </si>
  <si>
    <t>Campeche</t>
  </si>
  <si>
    <t>Península de Yucatán y Caribe Mexicano</t>
  </si>
  <si>
    <t>Balam Kú</t>
  </si>
  <si>
    <t>Balam Kin</t>
  </si>
  <si>
    <t>Calakmul</t>
  </si>
  <si>
    <t>Playa Chenkan</t>
  </si>
  <si>
    <t>SANT</t>
  </si>
  <si>
    <t>Laguna de Términos</t>
  </si>
  <si>
    <t>Planicie Costera y Golfo de México</t>
  </si>
  <si>
    <t>Ría Celestún</t>
  </si>
  <si>
    <t>Campeche y Yucatán</t>
  </si>
  <si>
    <t>Nuevo Uxmal</t>
  </si>
  <si>
    <t>Bonampak</t>
  </si>
  <si>
    <t>MN</t>
  </si>
  <si>
    <t>Chiapas</t>
  </si>
  <si>
    <t>Frontera Sur, Istmo y Pacífico Sur</t>
  </si>
  <si>
    <t>Chan-Kin</t>
  </si>
  <si>
    <t>Lacan-Tun</t>
  </si>
  <si>
    <t>Montes Azules</t>
  </si>
  <si>
    <t>Nahá</t>
  </si>
  <si>
    <t>Palenque</t>
  </si>
  <si>
    <t>Volcán Tacaná</t>
  </si>
  <si>
    <t>Yaxchilán</t>
  </si>
  <si>
    <t>Z.P.F. en los terrenos que se encuentran en los mpios. de La Concordia, Ángel Albino Corzo, Villa Flores y Jiquipilas</t>
  </si>
  <si>
    <t>El Triunfo</t>
  </si>
  <si>
    <t>La Encrucijada</t>
  </si>
  <si>
    <t>La Sepultura</t>
  </si>
  <si>
    <t>Metzabok</t>
  </si>
  <si>
    <t>Selva El Ocote</t>
  </si>
  <si>
    <t>Cascada de Agua Azul</t>
  </si>
  <si>
    <t>Lagunas de Montebello</t>
  </si>
  <si>
    <t>Humedales de Montaña La Kisst y María Eugenia</t>
  </si>
  <si>
    <t>Playa Puerto Arista</t>
  </si>
  <si>
    <t>Cañón del Sumidero</t>
  </si>
  <si>
    <t>Villa Allende</t>
  </si>
  <si>
    <t>Cañón de Santa Elena</t>
  </si>
  <si>
    <t>Chihuahua</t>
  </si>
  <si>
    <t>Noreste y Sierra Madre Oriental</t>
  </si>
  <si>
    <t>Cascada de Bassaseachic</t>
  </si>
  <si>
    <t>Ocampo</t>
  </si>
  <si>
    <t>Norte y Sierra Madre Occidental</t>
  </si>
  <si>
    <t>Cumbres de Majalca</t>
  </si>
  <si>
    <t>Janos</t>
  </si>
  <si>
    <t>Papigochic</t>
  </si>
  <si>
    <t>Cerro Mohinora</t>
  </si>
  <si>
    <t>Médanos de Samalayuca</t>
  </si>
  <si>
    <t>Cotorra Serrana Occidental</t>
  </si>
  <si>
    <t>Río Bravo del Norte</t>
  </si>
  <si>
    <t>Campo Verde</t>
  </si>
  <si>
    <t>Tutuaca</t>
  </si>
  <si>
    <t>Cerro de La Estrella</t>
  </si>
  <si>
    <t>Ciudad de México</t>
  </si>
  <si>
    <t>Centro y Eje Neovolcánico</t>
  </si>
  <si>
    <t>Cumbres del Ajusco</t>
  </si>
  <si>
    <t>Desierto de los Leones</t>
  </si>
  <si>
    <t>El Histórico Coyoacán</t>
  </si>
  <si>
    <t>Fuentes Brotantes de Tlalpan</t>
  </si>
  <si>
    <t>Lomas de Padierna</t>
  </si>
  <si>
    <t>El Tepeyac</t>
  </si>
  <si>
    <t>Lago Tláhuac-Xico</t>
  </si>
  <si>
    <t>Corredor Biológico Chichinautzin</t>
  </si>
  <si>
    <t>C.A.D.N.R. 004 Don Martín</t>
  </si>
  <si>
    <t>Coahuila</t>
  </si>
  <si>
    <t>Los Novillos</t>
  </si>
  <si>
    <t>Maderas del Carmen</t>
  </si>
  <si>
    <t>Cuatrociénegas</t>
  </si>
  <si>
    <t>C.A.D.N.R. 026 Bajo Río San Juan</t>
  </si>
  <si>
    <t>El Jabalí</t>
  </si>
  <si>
    <t>Colima</t>
  </si>
  <si>
    <t>Las Huertas</t>
  </si>
  <si>
    <t>Canoas</t>
  </si>
  <si>
    <t>La Michilía</t>
  </si>
  <si>
    <t>Durango</t>
  </si>
  <si>
    <t>Ríos y Montañas de la Comarca Lagunera</t>
  </si>
  <si>
    <t>Mapimí</t>
  </si>
  <si>
    <t>Ciénegas del Lerma</t>
  </si>
  <si>
    <t>Estado de México</t>
  </si>
  <si>
    <t>Desierto del Carmen o de Nixcongo</t>
  </si>
  <si>
    <t>Los Remedios</t>
  </si>
  <si>
    <t>Molino de Flores Netzahualcóyotl</t>
  </si>
  <si>
    <t>Sacromonte</t>
  </si>
  <si>
    <t>Nevado de Toluca</t>
  </si>
  <si>
    <t>Z.P.F.T.C.C. de los ríos Valle de Bravo, Malacatepec, Tilostoc y Temascaltepec</t>
  </si>
  <si>
    <t>Lago de Texcoco</t>
  </si>
  <si>
    <t>Insurgente Miguel Hidalgo y Costilla</t>
  </si>
  <si>
    <t>Bosencheve</t>
  </si>
  <si>
    <t>Iztaccíhuatl-Popocatépetl</t>
  </si>
  <si>
    <t>Sierra Gorda de Guanajuato</t>
  </si>
  <si>
    <t>General Juan Álvarez</t>
  </si>
  <si>
    <t>Guerrero</t>
  </si>
  <si>
    <t>Grutas de Cacahuamilpa</t>
  </si>
  <si>
    <t>El Veladero</t>
  </si>
  <si>
    <t>Hermenegildo Galeana</t>
  </si>
  <si>
    <t>Vicente Guerrero</t>
  </si>
  <si>
    <t>Sierra Tecuani</t>
  </si>
  <si>
    <t>Playa Piedra de Tlacoyunque</t>
  </si>
  <si>
    <t>Playa Tierra Colorada</t>
  </si>
  <si>
    <t>Los Mármoles</t>
  </si>
  <si>
    <t>Hidalgo</t>
  </si>
  <si>
    <t>Tula</t>
  </si>
  <si>
    <t>El Chico</t>
  </si>
  <si>
    <t>Barranca de Metztitlán</t>
  </si>
  <si>
    <t>Z.P.F.V. la Cuenca Hidrográfica del Río Necaxa</t>
  </si>
  <si>
    <t>Chamela-Cuixmala</t>
  </si>
  <si>
    <t>Jalisco</t>
  </si>
  <si>
    <t>Islas La Pajarera, Cocinas, Mamut, Colorada, San Pedro, San Agustín, San Andrés y Negrita y los Islotes Los Anegados, Novillas, Mosca y Submarino</t>
  </si>
  <si>
    <t>La Primavera</t>
  </si>
  <si>
    <t>Sierra de Quila</t>
  </si>
  <si>
    <t>Playa Teopa</t>
  </si>
  <si>
    <t>Playa Cuitzmala</t>
  </si>
  <si>
    <t>Playa El Tecuán</t>
  </si>
  <si>
    <t>Playa Mismaloya</t>
  </si>
  <si>
    <t>Volcán Nevado de Colima</t>
  </si>
  <si>
    <t>Sierra de Manantlán</t>
  </si>
  <si>
    <t>Sierra de Vallejo-Río Ameca</t>
  </si>
  <si>
    <t>Barranca del Cupatitzio</t>
  </si>
  <si>
    <t>Michoacán</t>
  </si>
  <si>
    <t>Cerro de Garnica</t>
  </si>
  <si>
    <t>Insurgente José María Morelos</t>
  </si>
  <si>
    <t>Pico de Tancítaro</t>
  </si>
  <si>
    <t>Rayón</t>
  </si>
  <si>
    <t>Zicuirán-Infiernillo</t>
  </si>
  <si>
    <t>Lago de Camécuaro</t>
  </si>
  <si>
    <t>Playa Mexiquillo</t>
  </si>
  <si>
    <t>Playa Maruata</t>
  </si>
  <si>
    <t>Playa Colola</t>
  </si>
  <si>
    <t>Mariposa Monarca</t>
  </si>
  <si>
    <t>El Tepozteco</t>
  </si>
  <si>
    <t>Lagunas de Zempoala</t>
  </si>
  <si>
    <t>Sierra de Huautla</t>
  </si>
  <si>
    <t>Isla Isabel</t>
  </si>
  <si>
    <t>Nayarit</t>
  </si>
  <si>
    <t>Marismas Nacionales Nayarit</t>
  </si>
  <si>
    <t>Islas Marías</t>
  </si>
  <si>
    <t>Islas Marietas</t>
  </si>
  <si>
    <t>Playa Platanitos</t>
  </si>
  <si>
    <t>Cerro de la Silla</t>
  </si>
  <si>
    <t>Nuevo León</t>
  </si>
  <si>
    <t>El Sabinal</t>
  </si>
  <si>
    <t>Cumbres de Monterrey</t>
  </si>
  <si>
    <t>Bajos de Coyula II</t>
  </si>
  <si>
    <t>Oaxaca</t>
  </si>
  <si>
    <t>Benito Juárez</t>
  </si>
  <si>
    <t>Huatulco</t>
  </si>
  <si>
    <t>Lagunas de Chacahua</t>
  </si>
  <si>
    <t>Yagul</t>
  </si>
  <si>
    <t>Boquerón de Tonalá</t>
  </si>
  <si>
    <t>Bajos de Coyula</t>
  </si>
  <si>
    <t>Huatulco II</t>
  </si>
  <si>
    <t>Ricardo Flores Magón</t>
  </si>
  <si>
    <t>Barra de la Cruz-Playa Grande</t>
  </si>
  <si>
    <t>Playa Morro Ayuta</t>
  </si>
  <si>
    <t>Playa Cahuitan</t>
  </si>
  <si>
    <t>Playa Chacahua</t>
  </si>
  <si>
    <t>Playa Escobilla</t>
  </si>
  <si>
    <t>Tangolunda</t>
  </si>
  <si>
    <t>Kowtahyolo</t>
  </si>
  <si>
    <t>Puebla</t>
  </si>
  <si>
    <t>Carmen Serdán</t>
  </si>
  <si>
    <t>Tehuacán-Cuicatlán</t>
  </si>
  <si>
    <t>Peña Colorada</t>
  </si>
  <si>
    <t>Queretaro</t>
  </si>
  <si>
    <t>Cerro de Las Campanas</t>
  </si>
  <si>
    <t>Querétaro</t>
  </si>
  <si>
    <t>El Cimatario</t>
  </si>
  <si>
    <t>Sierra Gorda</t>
  </si>
  <si>
    <t>Felipe Carrillo Puerto</t>
  </si>
  <si>
    <t>Quintana Roo</t>
  </si>
  <si>
    <t>Costa Occ. de I. Mujeres, Pta. Cancún y Pta. Nizuc</t>
  </si>
  <si>
    <t>Isla Contoy</t>
  </si>
  <si>
    <t>Manglares de Nichupté</t>
  </si>
  <si>
    <t>Otoch Ma'ax Yetel Kooh</t>
  </si>
  <si>
    <t>Yum Balam</t>
  </si>
  <si>
    <t>Arrecifes de Sian Ka'an</t>
  </si>
  <si>
    <t>Sian Ka'an</t>
  </si>
  <si>
    <t>Uaymil</t>
  </si>
  <si>
    <t>Arrecifes de Xcalak</t>
  </si>
  <si>
    <t>Arrecifes de Cozumel</t>
  </si>
  <si>
    <t>Banco Chinchorro</t>
  </si>
  <si>
    <t>La porción norte y la franja costera oriental, terrestres y marinas de la Isla de Cozumel</t>
  </si>
  <si>
    <t>Arrecife de Puerto Morelos</t>
  </si>
  <si>
    <t>Caribe Mexicano</t>
  </si>
  <si>
    <t>Jaguar</t>
  </si>
  <si>
    <t>Tulum</t>
  </si>
  <si>
    <t>Jacinto Pat</t>
  </si>
  <si>
    <t>Cenote Aerolito</t>
  </si>
  <si>
    <t>Playa Delfines</t>
  </si>
  <si>
    <t>San Buenaventura</t>
  </si>
  <si>
    <t>Manglares de Puerto Morelos</t>
  </si>
  <si>
    <t>Playas de Isla Contoy</t>
  </si>
  <si>
    <t>Chunyaxché</t>
  </si>
  <si>
    <t>Bala'an K'aax</t>
  </si>
  <si>
    <t>El Potosí</t>
  </si>
  <si>
    <t>San Luis Potosí</t>
  </si>
  <si>
    <t>Sierra de Álvarez</t>
  </si>
  <si>
    <t>Sierra de San Miguelito</t>
  </si>
  <si>
    <t>Gogorrón</t>
  </si>
  <si>
    <t>Sierra del Abra Tanchipa</t>
  </si>
  <si>
    <t>Sierra La Mojonera</t>
  </si>
  <si>
    <t>Meseta de Cacaxtla</t>
  </si>
  <si>
    <t>Sinaloa</t>
  </si>
  <si>
    <t>Juan M. Banderas</t>
  </si>
  <si>
    <t>Playa El Verde Camacho</t>
  </si>
  <si>
    <t>Playa Ceuta</t>
  </si>
  <si>
    <t>Playa Huizache Caimanero</t>
  </si>
  <si>
    <t>El Pinacate y Gran Desierto de Altar</t>
  </si>
  <si>
    <t>Sonora</t>
  </si>
  <si>
    <t>Isla San Pedro Mártir</t>
  </si>
  <si>
    <t>Bavispe</t>
  </si>
  <si>
    <t>Sierra de Álamos-Río Cuchujaqui</t>
  </si>
  <si>
    <t>Cañón del Usumacinta</t>
  </si>
  <si>
    <t>Tabasco</t>
  </si>
  <si>
    <t>Wanha'</t>
  </si>
  <si>
    <t>Pantanos de Centla</t>
  </si>
  <si>
    <t>Laguna Madre y Delta del Río Bravo</t>
  </si>
  <si>
    <t>Tamaulipas</t>
  </si>
  <si>
    <t>Sierra de Tamaulipas</t>
  </si>
  <si>
    <t>Playa Rancho Nuevo</t>
  </si>
  <si>
    <t>Xicoténcatl</t>
  </si>
  <si>
    <t>Tlaxcala</t>
  </si>
  <si>
    <t>La Montaña Malinche o Matlalcuéyatl</t>
  </si>
  <si>
    <t>Cofre de Perote o Nauhcampatépetl</t>
  </si>
  <si>
    <t>Veracruz</t>
  </si>
  <si>
    <t>Sistema Arrecifal Veracruzano</t>
  </si>
  <si>
    <t>Los Tuxtlas</t>
  </si>
  <si>
    <t>Playa Lechuguillas</t>
  </si>
  <si>
    <t>Playas del Totonacapan</t>
  </si>
  <si>
    <t>Tlachinoltepetl</t>
  </si>
  <si>
    <t>Cañón del Río Blanco</t>
  </si>
  <si>
    <t>Pico de Orizaba</t>
  </si>
  <si>
    <t>Arrecife Alacranes</t>
  </si>
  <si>
    <t>Yucatán</t>
  </si>
  <si>
    <t>Dzibilchantún</t>
  </si>
  <si>
    <t>Playa Ría Lagartos</t>
  </si>
  <si>
    <t>Ría Lagartos</t>
  </si>
  <si>
    <t>Sierra de Órganos</t>
  </si>
  <si>
    <t>Zacatecas</t>
  </si>
  <si>
    <t>Semidesierto Zacatecano</t>
  </si>
  <si>
    <t xml:space="preserve">Guanajuato </t>
  </si>
  <si>
    <t xml:space="preserve">San Luis Potosí </t>
  </si>
  <si>
    <t xml:space="preserve">Ciudad de México </t>
  </si>
  <si>
    <t xml:space="preserve">Nuevo León </t>
  </si>
  <si>
    <t xml:space="preserve">Veracruz </t>
  </si>
  <si>
    <t xml:space="preserve">Tlaxcala </t>
  </si>
  <si>
    <t>CADNR 043</t>
  </si>
  <si>
    <t xml:space="preserve">Islas del Golfo de California </t>
  </si>
  <si>
    <t>Alto Golfo California y Delta del Río Colorado</t>
  </si>
  <si>
    <t xml:space="preserve">Estado </t>
  </si>
  <si>
    <t>Superficie</t>
  </si>
  <si>
    <t xml:space="preserve">Sonora </t>
  </si>
  <si>
    <t>Aguascalientes</t>
  </si>
  <si>
    <t>Guanajuato</t>
  </si>
  <si>
    <t>Michoacan</t>
  </si>
  <si>
    <t>Morelos</t>
  </si>
  <si>
    <t xml:space="preserve"> </t>
  </si>
  <si>
    <t>SINAP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</si>
</sst>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CC4DD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3" fontId="0" fillId="8" borderId="0" xfId="0" applyNumberFormat="1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0" fontId="0" fillId="11" borderId="0" xfId="0" applyFill="1"/>
    <xf numFmtId="3" fontId="0" fillId="11" borderId="0" xfId="0" applyNumberFormat="1" applyFill="1"/>
    <xf numFmtId="0" fontId="0" fillId="12" borderId="0" xfId="0" applyFill="1"/>
    <xf numFmtId="0" fontId="0" fillId="13" borderId="0" xfId="0" applyFill="1"/>
    <xf numFmtId="3" fontId="0" fillId="13" borderId="0" xfId="0" applyNumberFormat="1" applyFill="1"/>
    <xf numFmtId="0" fontId="0" fillId="14" borderId="0" xfId="0" applyFill="1"/>
    <xf numFmtId="3" fontId="0" fillId="14" borderId="0" xfId="0" applyNumberFormat="1" applyFill="1"/>
    <xf numFmtId="0" fontId="0" fillId="15" borderId="0" xfId="0" applyFill="1"/>
    <xf numFmtId="3" fontId="0" fillId="15" borderId="0" xfId="0" applyNumberFormat="1" applyFill="1"/>
    <xf numFmtId="0" fontId="0" fillId="16" borderId="0" xfId="0" applyFill="1"/>
    <xf numFmtId="3" fontId="0" fillId="16" borderId="0" xfId="0" applyNumberFormat="1" applyFill="1"/>
    <xf numFmtId="0" fontId="1" fillId="6" borderId="0" xfId="0" applyFont="1" applyFill="1"/>
    <xf numFmtId="3" fontId="1" fillId="6" borderId="0" xfId="0" applyNumberFormat="1" applyFont="1" applyFill="1"/>
    <xf numFmtId="3" fontId="1" fillId="7" borderId="0" xfId="0" applyNumberFormat="1" applyFont="1" applyFill="1"/>
    <xf numFmtId="3" fontId="3" fillId="6" borderId="0" xfId="0" applyNumberFormat="1" applyFont="1" applyFill="1"/>
    <xf numFmtId="3" fontId="2" fillId="7" borderId="0" xfId="0" applyNumberFormat="1" applyFont="1" applyFill="1"/>
    <xf numFmtId="3" fontId="2" fillId="8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9" borderId="0" xfId="0" applyNumberFormat="1" applyFont="1" applyFill="1"/>
    <xf numFmtId="3" fontId="2" fillId="12" borderId="0" xfId="0" applyNumberFormat="1" applyFont="1" applyFill="1"/>
    <xf numFmtId="3" fontId="2" fillId="10" borderId="0" xfId="0" applyNumberFormat="1" applyFont="1" applyFill="1"/>
    <xf numFmtId="3" fontId="2" fillId="11" borderId="0" xfId="0" applyNumberFormat="1" applyFont="1" applyFill="1"/>
    <xf numFmtId="3" fontId="2" fillId="14" borderId="0" xfId="0" applyNumberFormat="1" applyFont="1" applyFill="1"/>
    <xf numFmtId="3" fontId="2" fillId="2" borderId="0" xfId="0" applyNumberFormat="1" applyFont="1" applyFill="1"/>
    <xf numFmtId="3" fontId="2" fillId="15" borderId="0" xfId="0" applyNumberFormat="1" applyFont="1" applyFill="1"/>
    <xf numFmtId="3" fontId="2" fillId="16" borderId="0" xfId="0" applyNumberFormat="1" applyFont="1" applyFill="1"/>
    <xf numFmtId="3" fontId="2" fillId="13" borderId="0" xfId="0" applyNumberFormat="1" applyFont="1" applyFill="1"/>
    <xf numFmtId="0" fontId="0" fillId="0" borderId="1" xfId="0" applyBorder="1"/>
    <xf numFmtId="3" fontId="0" fillId="0" borderId="1" xfId="0" applyNumberFormat="1" applyBorder="1"/>
    <xf numFmtId="0" fontId="4" fillId="0" borderId="0" xfId="0" applyFont="1"/>
    <xf numFmtId="0" fontId="0" fillId="18" borderId="0" xfId="0" applyFill="1"/>
    <xf numFmtId="3" fontId="0" fillId="18" borderId="0" xfId="0" applyNumberFormat="1" applyFill="1"/>
    <xf numFmtId="0" fontId="0" fillId="20" borderId="0" xfId="0" applyFill="1"/>
    <xf numFmtId="3" fontId="0" fillId="20" borderId="0" xfId="0" applyNumberFormat="1" applyFill="1"/>
    <xf numFmtId="0" fontId="0" fillId="21" borderId="1" xfId="0" applyFill="1" applyBorder="1"/>
    <xf numFmtId="0" fontId="1" fillId="8" borderId="0" xfId="0" applyFont="1" applyFill="1"/>
    <xf numFmtId="3" fontId="1" fillId="8" borderId="0" xfId="0" applyNumberFormat="1" applyFont="1" applyFill="1"/>
    <xf numFmtId="0" fontId="0" fillId="18" borderId="2" xfId="0" applyFill="1" applyBorder="1"/>
    <xf numFmtId="3" fontId="0" fillId="18" borderId="2" xfId="0" applyNumberFormat="1" applyFill="1" applyBorder="1"/>
    <xf numFmtId="0" fontId="1" fillId="18" borderId="2" xfId="0" applyFont="1" applyFill="1" applyBorder="1"/>
    <xf numFmtId="3" fontId="1" fillId="18" borderId="2" xfId="0" applyNumberFormat="1" applyFont="1" applyFill="1" applyBorder="1"/>
    <xf numFmtId="0" fontId="1" fillId="18" borderId="3" xfId="0" applyFont="1" applyFill="1" applyBorder="1"/>
    <xf numFmtId="3" fontId="1" fillId="18" borderId="3" xfId="0" applyNumberFormat="1" applyFont="1" applyFill="1" applyBorder="1"/>
    <xf numFmtId="0" fontId="0" fillId="7" borderId="2" xfId="0" applyFill="1" applyBorder="1"/>
    <xf numFmtId="3" fontId="0" fillId="7" borderId="2" xfId="0" applyNumberFormat="1" applyFill="1" applyBorder="1"/>
    <xf numFmtId="0" fontId="1" fillId="7" borderId="3" xfId="0" applyFont="1" applyFill="1" applyBorder="1"/>
    <xf numFmtId="3" fontId="1" fillId="7" borderId="3" xfId="0" applyNumberFormat="1" applyFont="1" applyFill="1" applyBorder="1"/>
    <xf numFmtId="0" fontId="0" fillId="8" borderId="2" xfId="0" applyFill="1" applyBorder="1"/>
    <xf numFmtId="3" fontId="0" fillId="8" borderId="2" xfId="0" applyNumberFormat="1" applyFill="1" applyBorder="1"/>
    <xf numFmtId="0" fontId="0" fillId="8" borderId="3" xfId="0" applyFill="1" applyBorder="1"/>
    <xf numFmtId="3" fontId="0" fillId="8" borderId="3" xfId="0" applyNumberFormat="1" applyFill="1" applyBorder="1"/>
    <xf numFmtId="0" fontId="1" fillId="8" borderId="3" xfId="0" applyFont="1" applyFill="1" applyBorder="1"/>
    <xf numFmtId="3" fontId="1" fillId="8" borderId="3" xfId="0" applyNumberFormat="1" applyFont="1" applyFill="1" applyBorder="1"/>
    <xf numFmtId="0" fontId="5" fillId="8" borderId="3" xfId="0" applyFont="1" applyFill="1" applyBorder="1"/>
    <xf numFmtId="3" fontId="5" fillId="8" borderId="3" xfId="0" applyNumberFormat="1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0" fontId="0" fillId="19" borderId="3" xfId="0" applyFill="1" applyBorder="1"/>
    <xf numFmtId="3" fontId="0" fillId="19" borderId="3" xfId="0" applyNumberFormat="1" applyFill="1" applyBorder="1"/>
    <xf numFmtId="0" fontId="0" fillId="19" borderId="0" xfId="0" applyFill="1"/>
    <xf numFmtId="3" fontId="0" fillId="19" borderId="0" xfId="0" applyNumberFormat="1" applyFill="1"/>
    <xf numFmtId="0" fontId="1" fillId="19" borderId="2" xfId="0" applyFont="1" applyFill="1" applyBorder="1"/>
    <xf numFmtId="3" fontId="1" fillId="19" borderId="2" xfId="0" applyNumberFormat="1" applyFont="1" applyFill="1" applyBorder="1"/>
    <xf numFmtId="0" fontId="1" fillId="19" borderId="3" xfId="0" applyFont="1" applyFill="1" applyBorder="1"/>
    <xf numFmtId="3" fontId="1" fillId="19" borderId="3" xfId="0" applyNumberFormat="1" applyFont="1" applyFill="1" applyBorder="1"/>
    <xf numFmtId="0" fontId="0" fillId="20" borderId="2" xfId="0" applyFill="1" applyBorder="1"/>
    <xf numFmtId="3" fontId="0" fillId="20" borderId="2" xfId="0" applyNumberFormat="1" applyFill="1" applyBorder="1"/>
    <xf numFmtId="0" fontId="0" fillId="20" borderId="3" xfId="0" applyFill="1" applyBorder="1"/>
    <xf numFmtId="3" fontId="0" fillId="20" borderId="3" xfId="0" applyNumberFormat="1" applyFill="1" applyBorder="1"/>
    <xf numFmtId="0" fontId="0" fillId="4" borderId="2" xfId="0" applyFill="1" applyBorder="1"/>
    <xf numFmtId="3" fontId="0" fillId="4" borderId="2" xfId="0" applyNumberFormat="1" applyFill="1" applyBorder="1"/>
    <xf numFmtId="0" fontId="0" fillId="4" borderId="3" xfId="0" applyFill="1" applyBorder="1"/>
    <xf numFmtId="3" fontId="0" fillId="4" borderId="3" xfId="0" applyNumberFormat="1" applyFill="1" applyBorder="1"/>
    <xf numFmtId="0" fontId="1" fillId="4" borderId="3" xfId="0" applyFont="1" applyFill="1" applyBorder="1"/>
    <xf numFmtId="3" fontId="1" fillId="4" borderId="3" xfId="0" applyNumberFormat="1" applyFont="1" applyFill="1" applyBorder="1"/>
    <xf numFmtId="0" fontId="0" fillId="21" borderId="0" xfId="0" applyFill="1"/>
    <xf numFmtId="3" fontId="0" fillId="21" borderId="0" xfId="0" applyNumberFormat="1" applyFill="1"/>
    <xf numFmtId="0" fontId="0" fillId="21" borderId="2" xfId="0" applyFill="1" applyBorder="1"/>
    <xf numFmtId="3" fontId="0" fillId="21" borderId="2" xfId="0" applyNumberFormat="1" applyFill="1" applyBorder="1"/>
    <xf numFmtId="0" fontId="0" fillId="21" borderId="3" xfId="0" applyFill="1" applyBorder="1"/>
    <xf numFmtId="3" fontId="0" fillId="21" borderId="3" xfId="0" applyNumberFormat="1" applyFill="1" applyBorder="1"/>
    <xf numFmtId="0" fontId="1" fillId="7" borderId="0" xfId="0" applyFont="1" applyFill="1"/>
    <xf numFmtId="0" fontId="0" fillId="7" borderId="3" xfId="0" applyFill="1" applyBorder="1"/>
    <xf numFmtId="3" fontId="0" fillId="7" borderId="3" xfId="0" applyNumberFormat="1" applyFill="1" applyBorder="1"/>
    <xf numFmtId="0" fontId="0" fillId="15" borderId="2" xfId="0" applyFill="1" applyBorder="1"/>
    <xf numFmtId="3" fontId="0" fillId="15" borderId="2" xfId="0" applyNumberFormat="1" applyFill="1" applyBorder="1"/>
    <xf numFmtId="0" fontId="0" fillId="15" borderId="3" xfId="0" applyFill="1" applyBorder="1"/>
    <xf numFmtId="3" fontId="0" fillId="15" borderId="3" xfId="0" applyNumberFormat="1" applyFill="1" applyBorder="1"/>
    <xf numFmtId="0" fontId="1" fillId="15" borderId="3" xfId="0" applyFont="1" applyFill="1" applyBorder="1"/>
    <xf numFmtId="3" fontId="1" fillId="15" borderId="3" xfId="0" applyNumberFormat="1" applyFont="1" applyFill="1" applyBorder="1"/>
    <xf numFmtId="0" fontId="1" fillId="22" borderId="3" xfId="0" applyFont="1" applyFill="1" applyBorder="1"/>
    <xf numFmtId="3" fontId="1" fillId="22" borderId="3" xfId="0" applyNumberFormat="1" applyFont="1" applyFill="1" applyBorder="1"/>
    <xf numFmtId="0" fontId="0" fillId="22" borderId="0" xfId="0" applyFill="1"/>
    <xf numFmtId="3" fontId="0" fillId="22" borderId="0" xfId="0" applyNumberFormat="1" applyFill="1"/>
    <xf numFmtId="0" fontId="0" fillId="22" borderId="2" xfId="0" applyFill="1" applyBorder="1"/>
    <xf numFmtId="14" fontId="0" fillId="22" borderId="2" xfId="0" applyNumberFormat="1" applyFill="1" applyBorder="1"/>
    <xf numFmtId="0" fontId="0" fillId="22" borderId="3" xfId="0" applyFill="1" applyBorder="1"/>
    <xf numFmtId="3" fontId="0" fillId="22" borderId="3" xfId="0" applyNumberFormat="1" applyFill="1" applyBorder="1"/>
    <xf numFmtId="0" fontId="0" fillId="23" borderId="3" xfId="0" applyFill="1" applyBorder="1"/>
    <xf numFmtId="3" fontId="0" fillId="23" borderId="3" xfId="0" applyNumberFormat="1" applyFill="1" applyBorder="1"/>
    <xf numFmtId="0" fontId="0" fillId="23" borderId="0" xfId="0" applyFill="1"/>
    <xf numFmtId="3" fontId="0" fillId="23" borderId="0" xfId="0" applyNumberFormat="1" applyFill="1"/>
    <xf numFmtId="0" fontId="0" fillId="24" borderId="2" xfId="0" applyFill="1" applyBorder="1"/>
    <xf numFmtId="3" fontId="0" fillId="24" borderId="2" xfId="0" applyNumberFormat="1" applyFill="1" applyBorder="1"/>
    <xf numFmtId="0" fontId="0" fillId="11" borderId="2" xfId="0" applyFill="1" applyBorder="1"/>
    <xf numFmtId="3" fontId="0" fillId="11" borderId="2" xfId="0" applyNumberForma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6" borderId="2" xfId="0" applyFill="1" applyBorder="1"/>
    <xf numFmtId="3" fontId="0" fillId="6" borderId="2" xfId="0" applyNumberFormat="1" applyFill="1" applyBorder="1"/>
    <xf numFmtId="0" fontId="0" fillId="6" borderId="3" xfId="0" applyFill="1" applyBorder="1"/>
    <xf numFmtId="3" fontId="0" fillId="6" borderId="3" xfId="0" applyNumberFormat="1" applyFill="1" applyBorder="1"/>
    <xf numFmtId="0" fontId="1" fillId="25" borderId="3" xfId="0" applyFont="1" applyFill="1" applyBorder="1"/>
    <xf numFmtId="3" fontId="1" fillId="25" borderId="3" xfId="0" applyNumberFormat="1" applyFont="1" applyFill="1" applyBorder="1"/>
    <xf numFmtId="0" fontId="1" fillId="25" borderId="0" xfId="0" applyFont="1" applyFill="1"/>
    <xf numFmtId="3" fontId="1" fillId="25" borderId="0" xfId="0" applyNumberFormat="1" applyFont="1" applyFill="1"/>
    <xf numFmtId="0" fontId="1" fillId="6" borderId="3" xfId="0" applyFont="1" applyFill="1" applyBorder="1"/>
    <xf numFmtId="3" fontId="1" fillId="6" borderId="3" xfId="0" applyNumberFormat="1" applyFont="1" applyFill="1" applyBorder="1"/>
    <xf numFmtId="0" fontId="1" fillId="26" borderId="0" xfId="0" applyFont="1" applyFill="1"/>
    <xf numFmtId="3" fontId="1" fillId="26" borderId="0" xfId="0" applyNumberFormat="1" applyFont="1" applyFill="1"/>
    <xf numFmtId="0" fontId="0" fillId="26" borderId="2" xfId="0" applyFill="1" applyBorder="1"/>
    <xf numFmtId="3" fontId="0" fillId="26" borderId="2" xfId="0" applyNumberFormat="1" applyFill="1" applyBorder="1"/>
    <xf numFmtId="0" fontId="1" fillId="26" borderId="3" xfId="0" applyFont="1" applyFill="1" applyBorder="1"/>
    <xf numFmtId="3" fontId="1" fillId="26" borderId="3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25" borderId="2" xfId="0" applyFill="1" applyBorder="1"/>
    <xf numFmtId="3" fontId="0" fillId="25" borderId="2" xfId="0" applyNumberFormat="1" applyFill="1" applyBorder="1"/>
    <xf numFmtId="0" fontId="0" fillId="25" borderId="3" xfId="0" applyFill="1" applyBorder="1"/>
    <xf numFmtId="3" fontId="0" fillId="25" borderId="3" xfId="0" applyNumberFormat="1" applyFill="1" applyBorder="1"/>
    <xf numFmtId="3" fontId="2" fillId="18" borderId="0" xfId="0" applyNumberFormat="1" applyFont="1" applyFill="1"/>
    <xf numFmtId="3" fontId="3" fillId="8" borderId="0" xfId="0" applyNumberFormat="1" applyFont="1" applyFill="1"/>
    <xf numFmtId="3" fontId="2" fillId="19" borderId="0" xfId="0" applyNumberFormat="1" applyFont="1" applyFill="1"/>
    <xf numFmtId="3" fontId="2" fillId="20" borderId="0" xfId="0" applyNumberFormat="1" applyFont="1" applyFill="1"/>
    <xf numFmtId="3" fontId="2" fillId="21" borderId="0" xfId="0" applyNumberFormat="1" applyFont="1" applyFill="1"/>
    <xf numFmtId="3" fontId="2" fillId="22" borderId="0" xfId="0" applyNumberFormat="1" applyFont="1" applyFill="1"/>
    <xf numFmtId="3" fontId="2" fillId="24" borderId="2" xfId="0" applyNumberFormat="1" applyFont="1" applyFill="1" applyBorder="1"/>
    <xf numFmtId="3" fontId="2" fillId="23" borderId="0" xfId="0" applyNumberFormat="1" applyFont="1" applyFill="1"/>
    <xf numFmtId="3" fontId="3" fillId="25" borderId="0" xfId="0" applyNumberFormat="1" applyFont="1" applyFill="1"/>
    <xf numFmtId="3" fontId="3" fillId="26" borderId="0" xfId="0" applyNumberFormat="1" applyFont="1" applyFill="1"/>
    <xf numFmtId="0" fontId="0" fillId="5" borderId="2" xfId="0" applyFill="1" applyBorder="1"/>
    <xf numFmtId="3" fontId="0" fillId="5" borderId="2" xfId="0" applyNumberFormat="1" applyFill="1" applyBorder="1"/>
    <xf numFmtId="0" fontId="0" fillId="5" borderId="3" xfId="0" applyFill="1" applyBorder="1"/>
    <xf numFmtId="3" fontId="0" fillId="5" borderId="3" xfId="0" applyNumberFormat="1" applyFill="1" applyBorder="1"/>
    <xf numFmtId="0" fontId="1" fillId="5" borderId="3" xfId="0" applyFont="1" applyFill="1" applyBorder="1"/>
    <xf numFmtId="3" fontId="1" fillId="5" borderId="3" xfId="0" applyNumberFormat="1" applyFont="1" applyFill="1" applyBorder="1"/>
    <xf numFmtId="0" fontId="0" fillId="9" borderId="2" xfId="0" applyFill="1" applyBorder="1"/>
    <xf numFmtId="3" fontId="0" fillId="9" borderId="2" xfId="0" applyNumberFormat="1" applyFill="1" applyBorder="1"/>
    <xf numFmtId="0" fontId="0" fillId="9" borderId="3" xfId="0" applyFill="1" applyBorder="1"/>
    <xf numFmtId="3" fontId="0" fillId="9" borderId="3" xfId="0" applyNumberFormat="1" applyFill="1" applyBorder="1"/>
    <xf numFmtId="0" fontId="0" fillId="10" borderId="2" xfId="0" applyFill="1" applyBorder="1"/>
    <xf numFmtId="3" fontId="0" fillId="10" borderId="2" xfId="0" applyNumberFormat="1" applyFill="1" applyBorder="1"/>
    <xf numFmtId="0" fontId="0" fillId="10" borderId="3" xfId="0" applyFill="1" applyBorder="1"/>
    <xf numFmtId="3" fontId="0" fillId="10" borderId="3" xfId="0" applyNumberFormat="1" applyFill="1" applyBorder="1"/>
    <xf numFmtId="0" fontId="1" fillId="11" borderId="3" xfId="0" applyFont="1" applyFill="1" applyBorder="1"/>
    <xf numFmtId="3" fontId="1" fillId="11" borderId="3" xfId="0" applyNumberFormat="1" applyFont="1" applyFill="1" applyBorder="1"/>
    <xf numFmtId="0" fontId="0" fillId="12" borderId="2" xfId="0" applyFill="1" applyBorder="1"/>
    <xf numFmtId="3" fontId="0" fillId="12" borderId="2" xfId="0" applyNumberFormat="1" applyFill="1" applyBorder="1"/>
    <xf numFmtId="0" fontId="0" fillId="12" borderId="3" xfId="0" applyFill="1" applyBorder="1"/>
    <xf numFmtId="3" fontId="0" fillId="12" borderId="3" xfId="0" applyNumberFormat="1" applyFill="1" applyBorder="1"/>
    <xf numFmtId="0" fontId="0" fillId="14" borderId="2" xfId="0" applyFill="1" applyBorder="1"/>
    <xf numFmtId="3" fontId="0" fillId="14" borderId="2" xfId="0" applyNumberFormat="1" applyFill="1" applyBorder="1"/>
    <xf numFmtId="0" fontId="0" fillId="14" borderId="3" xfId="0" applyFill="1" applyBorder="1"/>
    <xf numFmtId="3" fontId="0" fillId="14" borderId="3" xfId="0" applyNumberFormat="1" applyFill="1" applyBorder="1"/>
    <xf numFmtId="0" fontId="0" fillId="2" borderId="2" xfId="0" applyFill="1" applyBorder="1"/>
    <xf numFmtId="3" fontId="0" fillId="2" borderId="2" xfId="0" applyNumberFormat="1" applyFill="1" applyBorder="1"/>
    <xf numFmtId="0" fontId="1" fillId="2" borderId="3" xfId="0" applyFont="1" applyFill="1" applyBorder="1"/>
    <xf numFmtId="3" fontId="1" fillId="2" borderId="3" xfId="0" applyNumberFormat="1" applyFont="1" applyFill="1" applyBorder="1"/>
    <xf numFmtId="0" fontId="1" fillId="0" borderId="3" xfId="0" applyFont="1" applyBorder="1"/>
    <xf numFmtId="0" fontId="0" fillId="16" borderId="2" xfId="0" applyFill="1" applyBorder="1"/>
    <xf numFmtId="3" fontId="0" fillId="16" borderId="2" xfId="0" applyNumberFormat="1" applyFill="1" applyBorder="1"/>
    <xf numFmtId="0" fontId="0" fillId="16" borderId="3" xfId="0" applyFill="1" applyBorder="1"/>
    <xf numFmtId="3" fontId="0" fillId="16" borderId="3" xfId="0" applyNumberFormat="1" applyFill="1" applyBorder="1"/>
    <xf numFmtId="0" fontId="0" fillId="13" borderId="2" xfId="0" applyFill="1" applyBorder="1"/>
    <xf numFmtId="3" fontId="0" fillId="13" borderId="2" xfId="0" applyNumberFormat="1" applyFill="1" applyBorder="1"/>
    <xf numFmtId="0" fontId="1" fillId="13" borderId="3" xfId="0" applyFont="1" applyFill="1" applyBorder="1"/>
    <xf numFmtId="3" fontId="0" fillId="13" borderId="3" xfId="0" applyNumberFormat="1" applyFill="1" applyBorder="1"/>
    <xf numFmtId="3" fontId="1" fillId="13" borderId="3" xfId="0" applyNumberFormat="1" applyFont="1" applyFill="1" applyBorder="1"/>
    <xf numFmtId="0" fontId="0" fillId="13" borderId="3" xfId="0" applyFill="1" applyBorder="1"/>
    <xf numFmtId="0" fontId="1" fillId="7" borderId="2" xfId="0" applyFont="1" applyFill="1" applyBorder="1"/>
    <xf numFmtId="3" fontId="1" fillId="7" borderId="2" xfId="0" applyNumberFormat="1" applyFont="1" applyFill="1" applyBorder="1"/>
    <xf numFmtId="0" fontId="1" fillId="13" borderId="2" xfId="0" applyFont="1" applyFill="1" applyBorder="1"/>
    <xf numFmtId="3" fontId="1" fillId="13" borderId="2" xfId="0" applyNumberFormat="1" applyFont="1" applyFill="1" applyBorder="1"/>
    <xf numFmtId="0" fontId="1" fillId="21" borderId="3" xfId="0" applyFont="1" applyFill="1" applyBorder="1"/>
    <xf numFmtId="3" fontId="1" fillId="21" borderId="3" xfId="0" applyNumberFormat="1" applyFont="1" applyFill="1" applyBorder="1"/>
    <xf numFmtId="0" fontId="1" fillId="17" borderId="1" xfId="0" applyFont="1" applyFill="1" applyBorder="1"/>
    <xf numFmtId="3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3" fontId="1" fillId="0" borderId="0" xfId="0" applyNumberFormat="1" applyFont="1" applyBorder="1"/>
    <xf numFmtId="3" fontId="1" fillId="17" borderId="1" xfId="0" applyNumberFormat="1" applyFont="1" applyFill="1" applyBorder="1"/>
    <xf numFmtId="3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4DD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9A11-3141-4DDE-97E5-B87C6FD1BE97}">
  <dimension ref="A1:K284"/>
  <sheetViews>
    <sheetView workbookViewId="0">
      <pane ySplit="1" topLeftCell="A251" activePane="bottomLeft" state="frozen"/>
      <selection pane="bottomLeft" activeCell="C291" sqref="C291"/>
    </sheetView>
  </sheetViews>
  <sheetFormatPr baseColWidth="10" defaultRowHeight="14.4" x14ac:dyDescent="0.3"/>
  <cols>
    <col min="1" max="1" width="43.33203125" customWidth="1"/>
    <col min="2" max="2" width="31.6640625" customWidth="1"/>
    <col min="3" max="3" width="49.33203125" bestFit="1" customWidth="1"/>
    <col min="4" max="4" width="28.109375" customWidth="1"/>
    <col min="5" max="7" width="11.44140625" style="4"/>
  </cols>
  <sheetData>
    <row r="1" spans="1:7" s="1" customFormat="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 spans="1:7" s="196" customFormat="1" x14ac:dyDescent="0.3">
      <c r="A2" s="196" t="s">
        <v>7</v>
      </c>
      <c r="B2" s="196" t="s">
        <v>8</v>
      </c>
      <c r="C2" s="196" t="s">
        <v>290</v>
      </c>
      <c r="D2" s="196" t="s">
        <v>10</v>
      </c>
      <c r="E2" s="197">
        <v>97699.689670000007</v>
      </c>
      <c r="F2" s="197">
        <v>58519</v>
      </c>
      <c r="G2" s="197">
        <v>0</v>
      </c>
    </row>
    <row r="3" spans="1:7" s="62" customFormat="1" x14ac:dyDescent="0.3">
      <c r="A3" s="62" t="s">
        <v>11</v>
      </c>
      <c r="B3" s="62" t="s">
        <v>8</v>
      </c>
      <c r="C3" s="62" t="s">
        <v>290</v>
      </c>
      <c r="D3" s="62" t="s">
        <v>12</v>
      </c>
      <c r="E3" s="63">
        <v>2192656.3692729999</v>
      </c>
      <c r="F3" s="63">
        <v>69861</v>
      </c>
      <c r="G3" s="63">
        <v>0</v>
      </c>
    </row>
    <row r="4" spans="1:7" s="9" customFormat="1" x14ac:dyDescent="0.3">
      <c r="E4" s="10"/>
      <c r="F4" s="31">
        <f>SUM(F2:F3)</f>
        <v>128380</v>
      </c>
      <c r="G4" s="10"/>
    </row>
    <row r="5" spans="1:7" s="56" customFormat="1" x14ac:dyDescent="0.3">
      <c r="A5" s="56" t="s">
        <v>13</v>
      </c>
      <c r="B5" s="56" t="s">
        <v>14</v>
      </c>
      <c r="C5" s="56" t="s">
        <v>18</v>
      </c>
      <c r="D5" s="56" t="s">
        <v>15</v>
      </c>
      <c r="E5" s="57">
        <v>374553.6311</v>
      </c>
      <c r="F5" s="57">
        <v>119579.75</v>
      </c>
      <c r="G5" s="57">
        <v>0</v>
      </c>
    </row>
    <row r="6" spans="1:7" s="54" customFormat="1" x14ac:dyDescent="0.3">
      <c r="A6" s="54" t="s">
        <v>20</v>
      </c>
      <c r="B6" s="54" t="s">
        <v>21</v>
      </c>
      <c r="C6" s="54" t="s">
        <v>18</v>
      </c>
      <c r="D6" s="54" t="s">
        <v>19</v>
      </c>
      <c r="E6" s="55">
        <v>5009.4861000000001</v>
      </c>
      <c r="F6" s="55">
        <v>5009.4861000000001</v>
      </c>
      <c r="G6" s="55">
        <v>0</v>
      </c>
    </row>
    <row r="7" spans="1:7" s="54" customFormat="1" x14ac:dyDescent="0.3">
      <c r="A7" s="54" t="s">
        <v>22</v>
      </c>
      <c r="B7" s="54" t="s">
        <v>17</v>
      </c>
      <c r="C7" s="54" t="s">
        <v>18</v>
      </c>
      <c r="D7" s="54" t="s">
        <v>19</v>
      </c>
      <c r="E7" s="55">
        <v>476971.20159999997</v>
      </c>
      <c r="F7" s="55">
        <v>26276.97262</v>
      </c>
      <c r="G7" s="55">
        <v>450694.22899999999</v>
      </c>
    </row>
    <row r="8" spans="1:7" s="54" customFormat="1" x14ac:dyDescent="0.3">
      <c r="A8" s="54" t="s">
        <v>25</v>
      </c>
      <c r="B8" s="54" t="s">
        <v>21</v>
      </c>
      <c r="C8" s="54" t="s">
        <v>18</v>
      </c>
      <c r="D8" s="54" t="s">
        <v>19</v>
      </c>
      <c r="E8" s="55">
        <v>85.902865000000006</v>
      </c>
      <c r="F8" s="55">
        <v>85.902865000000006</v>
      </c>
      <c r="G8" s="55">
        <v>0</v>
      </c>
    </row>
    <row r="9" spans="1:7" s="54" customFormat="1" x14ac:dyDescent="0.3">
      <c r="A9" s="54" t="s">
        <v>23</v>
      </c>
      <c r="B9" s="54" t="s">
        <v>21</v>
      </c>
      <c r="C9" s="54" t="s">
        <v>18</v>
      </c>
      <c r="D9" s="54" t="s">
        <v>19</v>
      </c>
      <c r="E9" s="55">
        <v>72910.679999999993</v>
      </c>
      <c r="F9" s="55">
        <v>72910.679999999993</v>
      </c>
      <c r="G9" s="55">
        <v>0</v>
      </c>
    </row>
    <row r="10" spans="1:7" s="54" customFormat="1" x14ac:dyDescent="0.3">
      <c r="A10" s="54" t="s">
        <v>24</v>
      </c>
      <c r="B10" s="54" t="s">
        <v>14</v>
      </c>
      <c r="C10" s="54" t="s">
        <v>18</v>
      </c>
      <c r="D10" s="54" t="s">
        <v>19</v>
      </c>
      <c r="E10" s="55">
        <v>2521987.61</v>
      </c>
      <c r="F10" s="55">
        <v>2521987.61</v>
      </c>
      <c r="G10" s="55">
        <v>0</v>
      </c>
    </row>
    <row r="11" spans="1:7" s="54" customFormat="1" x14ac:dyDescent="0.3">
      <c r="A11" s="54" t="s">
        <v>16</v>
      </c>
      <c r="B11" s="54" t="s">
        <v>17</v>
      </c>
      <c r="C11" s="54" t="s">
        <v>18</v>
      </c>
      <c r="D11" s="54" t="s">
        <v>19</v>
      </c>
      <c r="E11" s="55">
        <v>387956.88419999997</v>
      </c>
      <c r="F11" s="55">
        <v>483.20049999999998</v>
      </c>
      <c r="G11" s="55">
        <v>387473.68369999999</v>
      </c>
    </row>
    <row r="12" spans="1:7" s="58" customFormat="1" x14ac:dyDescent="0.3">
      <c r="A12" s="58" t="s">
        <v>37</v>
      </c>
      <c r="B12" s="58" t="s">
        <v>17</v>
      </c>
      <c r="C12" s="58" t="s">
        <v>18</v>
      </c>
      <c r="D12" s="58" t="s">
        <v>38</v>
      </c>
      <c r="E12" s="59">
        <v>934756.25</v>
      </c>
      <c r="F12" s="59">
        <v>196934</v>
      </c>
      <c r="G12" s="59">
        <v>527608.70440000005</v>
      </c>
    </row>
    <row r="13" spans="1:7" s="56" customFormat="1" x14ac:dyDescent="0.3">
      <c r="A13" s="56" t="s">
        <v>35</v>
      </c>
      <c r="B13" s="56" t="s">
        <v>17</v>
      </c>
      <c r="C13" s="56" t="s">
        <v>18</v>
      </c>
      <c r="D13" s="56" t="s">
        <v>19</v>
      </c>
      <c r="E13" s="57">
        <v>79328.976630000005</v>
      </c>
      <c r="F13" s="57">
        <v>12704.5</v>
      </c>
      <c r="G13" s="57">
        <v>0</v>
      </c>
    </row>
    <row r="14" spans="1:7" s="58" customFormat="1" x14ac:dyDescent="0.3">
      <c r="A14" s="58" t="s">
        <v>36</v>
      </c>
      <c r="B14" s="58" t="s">
        <v>17</v>
      </c>
      <c r="C14" s="58" t="s">
        <v>18</v>
      </c>
      <c r="D14" s="58" t="s">
        <v>19</v>
      </c>
      <c r="E14" s="59">
        <v>1161222.9790000001</v>
      </c>
      <c r="F14" s="59">
        <v>13790</v>
      </c>
      <c r="G14" s="59">
        <v>1091083.355</v>
      </c>
    </row>
    <row r="15" spans="1:7" s="47" customFormat="1" x14ac:dyDescent="0.3">
      <c r="E15" s="48"/>
      <c r="F15" s="147">
        <f>SUM(F5:F14)</f>
        <v>2969762.1020849994</v>
      </c>
      <c r="G15" s="48"/>
    </row>
    <row r="16" spans="1:7" s="64" customFormat="1" x14ac:dyDescent="0.3">
      <c r="A16" s="64" t="s">
        <v>30</v>
      </c>
      <c r="B16" s="64" t="s">
        <v>21</v>
      </c>
      <c r="C16" s="64" t="s">
        <v>27</v>
      </c>
      <c r="D16" s="64" t="s">
        <v>19</v>
      </c>
      <c r="E16" s="65">
        <v>206580.75</v>
      </c>
      <c r="F16" s="65">
        <v>21692.07876</v>
      </c>
      <c r="G16" s="65">
        <v>184888.67120000001</v>
      </c>
    </row>
    <row r="17" spans="1:7" s="66" customFormat="1" x14ac:dyDescent="0.3">
      <c r="A17" s="66" t="s">
        <v>26</v>
      </c>
      <c r="B17" s="66" t="s">
        <v>14</v>
      </c>
      <c r="C17" s="66" t="s">
        <v>27</v>
      </c>
      <c r="D17" s="66" t="s">
        <v>19</v>
      </c>
      <c r="E17" s="67">
        <v>2512.7307500000002</v>
      </c>
      <c r="F17" s="67">
        <v>1319.5295900000001</v>
      </c>
      <c r="G17" s="67">
        <v>1193.2011600000001</v>
      </c>
    </row>
    <row r="18" spans="1:7" s="66" customFormat="1" x14ac:dyDescent="0.3">
      <c r="A18" s="66" t="s">
        <v>29</v>
      </c>
      <c r="B18" s="66" t="s">
        <v>21</v>
      </c>
      <c r="C18" s="66" t="s">
        <v>27</v>
      </c>
      <c r="D18" s="66" t="s">
        <v>19</v>
      </c>
      <c r="E18" s="67">
        <v>7111.01</v>
      </c>
      <c r="F18" s="67">
        <v>38.857841999999998</v>
      </c>
      <c r="G18" s="67">
        <v>7072.1521579999999</v>
      </c>
    </row>
    <row r="19" spans="1:7" s="66" customFormat="1" x14ac:dyDescent="0.3">
      <c r="A19" s="66" t="s">
        <v>31</v>
      </c>
      <c r="B19" s="66" t="s">
        <v>14</v>
      </c>
      <c r="C19" s="66" t="s">
        <v>27</v>
      </c>
      <c r="D19" s="66" t="s">
        <v>19</v>
      </c>
      <c r="E19" s="67">
        <v>3996.0491360000001</v>
      </c>
      <c r="F19" s="67">
        <v>208.05350000000001</v>
      </c>
      <c r="G19" s="67">
        <v>3787.9956360000001</v>
      </c>
    </row>
    <row r="20" spans="1:7" s="66" customFormat="1" x14ac:dyDescent="0.3">
      <c r="A20" s="66" t="s">
        <v>32</v>
      </c>
      <c r="B20" s="66" t="s">
        <v>21</v>
      </c>
      <c r="C20" s="66" t="s">
        <v>27</v>
      </c>
      <c r="D20" s="66" t="s">
        <v>19</v>
      </c>
      <c r="E20" s="67">
        <v>6217.5205480000004</v>
      </c>
      <c r="F20" s="67">
        <v>6217.5205480000004</v>
      </c>
      <c r="G20" s="67">
        <v>0</v>
      </c>
    </row>
    <row r="21" spans="1:7" s="66" customFormat="1" x14ac:dyDescent="0.3">
      <c r="A21" s="66" t="s">
        <v>33</v>
      </c>
      <c r="B21" s="66" t="s">
        <v>21</v>
      </c>
      <c r="C21" s="66" t="s">
        <v>27</v>
      </c>
      <c r="D21" s="66" t="s">
        <v>19</v>
      </c>
      <c r="E21" s="67">
        <v>2076.5191749999999</v>
      </c>
      <c r="F21" s="67">
        <v>2076.5191749999999</v>
      </c>
      <c r="G21" s="67">
        <v>0</v>
      </c>
    </row>
    <row r="22" spans="1:7" s="66" customFormat="1" x14ac:dyDescent="0.3">
      <c r="A22" s="66" t="s">
        <v>28</v>
      </c>
      <c r="B22" s="66" t="s">
        <v>17</v>
      </c>
      <c r="C22" s="66" t="s">
        <v>27</v>
      </c>
      <c r="D22" s="66" t="s">
        <v>19</v>
      </c>
      <c r="E22" s="67">
        <v>112437.07249999999</v>
      </c>
      <c r="F22" s="67">
        <v>112437.07249999999</v>
      </c>
      <c r="G22" s="67">
        <v>0</v>
      </c>
    </row>
    <row r="23" spans="1:7" s="70" customFormat="1" x14ac:dyDescent="0.3">
      <c r="A23" s="70" t="s">
        <v>34</v>
      </c>
      <c r="B23" s="70" t="s">
        <v>17</v>
      </c>
      <c r="C23" s="70" t="s">
        <v>27</v>
      </c>
      <c r="D23" s="70" t="s">
        <v>19</v>
      </c>
      <c r="E23" s="71">
        <v>2546790.25</v>
      </c>
      <c r="F23" s="71">
        <v>2259002.952</v>
      </c>
      <c r="G23" s="71">
        <v>287787.29830000002</v>
      </c>
    </row>
    <row r="24" spans="1:7" s="68" customFormat="1" x14ac:dyDescent="0.3">
      <c r="A24" s="68" t="s">
        <v>13</v>
      </c>
      <c r="B24" s="68" t="s">
        <v>14</v>
      </c>
      <c r="C24" s="68" t="s">
        <v>27</v>
      </c>
      <c r="D24" s="68" t="s">
        <v>15</v>
      </c>
      <c r="E24" s="69">
        <v>374553.6311</v>
      </c>
      <c r="F24" s="69">
        <v>77422.75</v>
      </c>
      <c r="G24" s="69">
        <v>0</v>
      </c>
    </row>
    <row r="25" spans="1:7" s="68" customFormat="1" x14ac:dyDescent="0.3">
      <c r="A25" s="68" t="s">
        <v>35</v>
      </c>
      <c r="B25" s="68" t="s">
        <v>17</v>
      </c>
      <c r="C25" s="68" t="s">
        <v>27</v>
      </c>
      <c r="D25" s="68" t="s">
        <v>19</v>
      </c>
      <c r="E25" s="69">
        <v>79328.976630000005</v>
      </c>
      <c r="F25" s="69">
        <v>66624.5</v>
      </c>
      <c r="G25" s="69">
        <v>0</v>
      </c>
    </row>
    <row r="26" spans="1:7" s="68" customFormat="1" x14ac:dyDescent="0.3">
      <c r="A26" s="68" t="s">
        <v>36</v>
      </c>
      <c r="B26" s="68" t="s">
        <v>17</v>
      </c>
      <c r="C26" s="68" t="s">
        <v>27</v>
      </c>
      <c r="D26" s="68" t="s">
        <v>19</v>
      </c>
      <c r="E26" s="69">
        <v>1161222.9790000001</v>
      </c>
      <c r="F26" s="69">
        <v>56350</v>
      </c>
      <c r="G26" s="69">
        <v>1091083.355</v>
      </c>
    </row>
    <row r="27" spans="1:7" s="52" customFormat="1" x14ac:dyDescent="0.3">
      <c r="E27" s="53"/>
      <c r="F27" s="148">
        <f>SUM(F16:F26)</f>
        <v>2603389.8339149999</v>
      </c>
      <c r="G27" s="53"/>
    </row>
    <row r="28" spans="1:7" s="72" customFormat="1" x14ac:dyDescent="0.3">
      <c r="A28" s="72" t="s">
        <v>43</v>
      </c>
      <c r="B28" s="72" t="s">
        <v>14</v>
      </c>
      <c r="C28" s="72" t="s">
        <v>40</v>
      </c>
      <c r="D28" s="72" t="s">
        <v>41</v>
      </c>
      <c r="E28" s="73">
        <v>115658.24748599999</v>
      </c>
      <c r="F28" s="73">
        <v>115658.24748599999</v>
      </c>
      <c r="G28" s="73">
        <v>0</v>
      </c>
    </row>
    <row r="29" spans="1:7" s="74" customFormat="1" x14ac:dyDescent="0.3">
      <c r="A29" s="74" t="s">
        <v>42</v>
      </c>
      <c r="B29" s="74" t="s">
        <v>17</v>
      </c>
      <c r="C29" s="74" t="s">
        <v>40</v>
      </c>
      <c r="D29" s="74" t="s">
        <v>41</v>
      </c>
      <c r="E29" s="75">
        <v>463441.759731</v>
      </c>
      <c r="F29" s="75">
        <v>463441.759731</v>
      </c>
      <c r="G29" s="75">
        <v>0</v>
      </c>
    </row>
    <row r="30" spans="1:7" s="74" customFormat="1" x14ac:dyDescent="0.3">
      <c r="A30" s="74" t="s">
        <v>44</v>
      </c>
      <c r="B30" s="74" t="s">
        <v>17</v>
      </c>
      <c r="C30" s="74" t="s">
        <v>40</v>
      </c>
      <c r="D30" s="74" t="s">
        <v>41</v>
      </c>
      <c r="E30" s="75">
        <v>728908.57631300006</v>
      </c>
      <c r="F30" s="75">
        <v>728908.57631300006</v>
      </c>
      <c r="G30" s="75">
        <v>0</v>
      </c>
    </row>
    <row r="31" spans="1:7" s="74" customFormat="1" x14ac:dyDescent="0.3">
      <c r="A31" s="74" t="s">
        <v>39</v>
      </c>
      <c r="B31" s="74" t="s">
        <v>17</v>
      </c>
      <c r="C31" s="74" t="s">
        <v>40</v>
      </c>
      <c r="D31" s="74" t="s">
        <v>41</v>
      </c>
      <c r="E31" s="75">
        <v>282857.62709999998</v>
      </c>
      <c r="F31" s="75">
        <v>100866.5252</v>
      </c>
      <c r="G31" s="75">
        <v>181991.10190000001</v>
      </c>
    </row>
    <row r="32" spans="1:7" s="74" customFormat="1" x14ac:dyDescent="0.3">
      <c r="A32" s="74" t="s">
        <v>45</v>
      </c>
      <c r="B32" s="74" t="s">
        <v>46</v>
      </c>
      <c r="C32" s="74" t="s">
        <v>40</v>
      </c>
      <c r="D32" s="74" t="s">
        <v>41</v>
      </c>
      <c r="E32" s="75">
        <v>39.555996</v>
      </c>
      <c r="F32" s="75">
        <v>39.555996</v>
      </c>
      <c r="G32" s="75">
        <v>0</v>
      </c>
    </row>
    <row r="33" spans="1:7" s="74" customFormat="1" x14ac:dyDescent="0.3">
      <c r="A33" s="74" t="s">
        <v>47</v>
      </c>
      <c r="B33" s="74" t="s">
        <v>14</v>
      </c>
      <c r="C33" s="74" t="s">
        <v>40</v>
      </c>
      <c r="D33" s="74" t="s">
        <v>48</v>
      </c>
      <c r="E33" s="75">
        <v>706147.67</v>
      </c>
      <c r="F33" s="75">
        <v>547278.70499999996</v>
      </c>
      <c r="G33" s="75">
        <v>158868.96489999999</v>
      </c>
    </row>
    <row r="34" spans="1:7" s="78" customFormat="1" x14ac:dyDescent="0.3">
      <c r="A34" s="78" t="s">
        <v>51</v>
      </c>
      <c r="B34" s="78" t="s">
        <v>21</v>
      </c>
      <c r="C34" s="78" t="s">
        <v>40</v>
      </c>
      <c r="D34" s="78" t="s">
        <v>41</v>
      </c>
      <c r="E34" s="79">
        <v>1698.54252</v>
      </c>
      <c r="F34" s="79">
        <v>154</v>
      </c>
      <c r="G34" s="79">
        <v>0</v>
      </c>
    </row>
    <row r="35" spans="1:7" s="80" customFormat="1" x14ac:dyDescent="0.3">
      <c r="A35" s="80" t="s">
        <v>49</v>
      </c>
      <c r="B35" s="80" t="s">
        <v>17</v>
      </c>
      <c r="C35" s="80" t="s">
        <v>40</v>
      </c>
      <c r="D35" s="80" t="s">
        <v>41</v>
      </c>
      <c r="E35" s="81">
        <v>81482.334459999998</v>
      </c>
      <c r="F35" s="81">
        <v>24047</v>
      </c>
      <c r="G35" s="81">
        <v>19555.760269999999</v>
      </c>
    </row>
    <row r="36" spans="1:7" s="76" customFormat="1" x14ac:dyDescent="0.3">
      <c r="E36" s="77"/>
      <c r="F36" s="149">
        <f>SUM(F28:F35)</f>
        <v>1980394.3697259999</v>
      </c>
      <c r="G36" s="77"/>
    </row>
    <row r="37" spans="1:7" s="82" customFormat="1" x14ac:dyDescent="0.3">
      <c r="A37" s="82" t="s">
        <v>52</v>
      </c>
      <c r="B37" s="82" t="s">
        <v>53</v>
      </c>
      <c r="C37" s="82" t="s">
        <v>54</v>
      </c>
      <c r="D37" s="82" t="s">
        <v>55</v>
      </c>
      <c r="E37" s="83">
        <v>4357.3999999999996</v>
      </c>
      <c r="F37" s="83">
        <v>4357.3999999999996</v>
      </c>
      <c r="G37" s="83">
        <v>0</v>
      </c>
    </row>
    <row r="38" spans="1:7" s="84" customFormat="1" x14ac:dyDescent="0.3">
      <c r="A38" s="84" t="s">
        <v>73</v>
      </c>
      <c r="B38" s="84" t="s">
        <v>21</v>
      </c>
      <c r="C38" s="84" t="s">
        <v>54</v>
      </c>
      <c r="D38" s="84" t="s">
        <v>55</v>
      </c>
      <c r="E38" s="85">
        <v>21789.419000000002</v>
      </c>
      <c r="F38" s="85">
        <v>21789.419000000002</v>
      </c>
      <c r="G38" s="85">
        <v>0</v>
      </c>
    </row>
    <row r="39" spans="1:7" s="84" customFormat="1" x14ac:dyDescent="0.3">
      <c r="A39" s="84" t="s">
        <v>69</v>
      </c>
      <c r="B39" s="84" t="s">
        <v>14</v>
      </c>
      <c r="C39" s="84" t="s">
        <v>54</v>
      </c>
      <c r="D39" s="84" t="s">
        <v>55</v>
      </c>
      <c r="E39" s="85">
        <v>2580</v>
      </c>
      <c r="F39" s="85">
        <v>2580</v>
      </c>
      <c r="G39" s="85">
        <v>0</v>
      </c>
    </row>
    <row r="40" spans="1:7" s="84" customFormat="1" x14ac:dyDescent="0.3">
      <c r="A40" s="84" t="s">
        <v>56</v>
      </c>
      <c r="B40" s="84" t="s">
        <v>14</v>
      </c>
      <c r="C40" s="84" t="s">
        <v>54</v>
      </c>
      <c r="D40" s="84" t="s">
        <v>55</v>
      </c>
      <c r="E40" s="85">
        <v>12184.987499999999</v>
      </c>
      <c r="F40" s="85">
        <v>12184.987499999999</v>
      </c>
      <c r="G40" s="85">
        <v>0</v>
      </c>
    </row>
    <row r="41" spans="1:7" s="84" customFormat="1" x14ac:dyDescent="0.3">
      <c r="A41" s="84" t="s">
        <v>64</v>
      </c>
      <c r="B41" s="84" t="s">
        <v>17</v>
      </c>
      <c r="C41" s="84" t="s">
        <v>54</v>
      </c>
      <c r="D41" s="84" t="s">
        <v>55</v>
      </c>
      <c r="E41" s="85">
        <v>119177.29</v>
      </c>
      <c r="F41" s="85">
        <v>119177.29</v>
      </c>
      <c r="G41" s="85">
        <v>0</v>
      </c>
    </row>
    <row r="42" spans="1:7" s="84" customFormat="1" x14ac:dyDescent="0.3">
      <c r="A42" s="84" t="s">
        <v>71</v>
      </c>
      <c r="B42" s="84" t="s">
        <v>14</v>
      </c>
      <c r="C42" s="84" t="s">
        <v>54</v>
      </c>
      <c r="D42" s="84" t="s">
        <v>55</v>
      </c>
      <c r="E42" s="85">
        <v>215.70692299999999</v>
      </c>
      <c r="F42" s="85">
        <v>215.70692299999999</v>
      </c>
      <c r="G42" s="85">
        <v>0</v>
      </c>
    </row>
    <row r="43" spans="1:7" s="84" customFormat="1" x14ac:dyDescent="0.3">
      <c r="A43" s="84" t="s">
        <v>65</v>
      </c>
      <c r="B43" s="84" t="s">
        <v>17</v>
      </c>
      <c r="C43" s="84" t="s">
        <v>54</v>
      </c>
      <c r="D43" s="84" t="s">
        <v>55</v>
      </c>
      <c r="E43" s="85">
        <v>144868.1588</v>
      </c>
      <c r="F43" s="85">
        <v>115652.7341</v>
      </c>
      <c r="G43" s="85">
        <v>29215.424630000001</v>
      </c>
    </row>
    <row r="44" spans="1:7" s="84" customFormat="1" x14ac:dyDescent="0.3">
      <c r="A44" s="84" t="s">
        <v>66</v>
      </c>
      <c r="B44" s="84" t="s">
        <v>17</v>
      </c>
      <c r="C44" s="84" t="s">
        <v>54</v>
      </c>
      <c r="D44" s="84" t="s">
        <v>55</v>
      </c>
      <c r="E44" s="85">
        <v>167309.86249999999</v>
      </c>
      <c r="F44" s="85">
        <v>167309.86249999999</v>
      </c>
      <c r="G44" s="85">
        <v>0</v>
      </c>
    </row>
    <row r="45" spans="1:7" s="84" customFormat="1" x14ac:dyDescent="0.3">
      <c r="A45" s="84" t="s">
        <v>57</v>
      </c>
      <c r="B45" s="84" t="s">
        <v>17</v>
      </c>
      <c r="C45" s="84" t="s">
        <v>54</v>
      </c>
      <c r="D45" s="84" t="s">
        <v>55</v>
      </c>
      <c r="E45" s="85">
        <v>61873.960249999996</v>
      </c>
      <c r="F45" s="85">
        <v>61873.960249999996</v>
      </c>
      <c r="G45" s="85">
        <v>0</v>
      </c>
    </row>
    <row r="46" spans="1:7" s="84" customFormat="1" x14ac:dyDescent="0.3">
      <c r="A46" s="84" t="s">
        <v>70</v>
      </c>
      <c r="B46" s="84" t="s">
        <v>21</v>
      </c>
      <c r="C46" s="84" t="s">
        <v>54</v>
      </c>
      <c r="D46" s="84" t="s">
        <v>55</v>
      </c>
      <c r="E46" s="85">
        <v>6545.6289919999999</v>
      </c>
      <c r="F46" s="85">
        <v>6545.6289919999999</v>
      </c>
      <c r="G46" s="85">
        <v>0</v>
      </c>
    </row>
    <row r="47" spans="1:7" s="84" customFormat="1" x14ac:dyDescent="0.3">
      <c r="A47" s="84" t="s">
        <v>67</v>
      </c>
      <c r="B47" s="84" t="s">
        <v>14</v>
      </c>
      <c r="C47" s="84" t="s">
        <v>54</v>
      </c>
      <c r="D47" s="84" t="s">
        <v>55</v>
      </c>
      <c r="E47" s="85">
        <v>3368.3587499999999</v>
      </c>
      <c r="F47" s="85">
        <v>3368.3587499999999</v>
      </c>
      <c r="G47" s="85">
        <v>0</v>
      </c>
    </row>
    <row r="48" spans="1:7" s="84" customFormat="1" x14ac:dyDescent="0.3">
      <c r="A48" s="84" t="s">
        <v>58</v>
      </c>
      <c r="B48" s="84" t="s">
        <v>17</v>
      </c>
      <c r="C48" s="84" t="s">
        <v>54</v>
      </c>
      <c r="D48" s="84" t="s">
        <v>55</v>
      </c>
      <c r="E48" s="85">
        <v>331200</v>
      </c>
      <c r="F48" s="85">
        <v>331200</v>
      </c>
      <c r="G48" s="85">
        <v>0</v>
      </c>
    </row>
    <row r="49" spans="1:7" s="84" customFormat="1" x14ac:dyDescent="0.3">
      <c r="A49" s="84" t="s">
        <v>59</v>
      </c>
      <c r="B49" s="84" t="s">
        <v>14</v>
      </c>
      <c r="C49" s="84" t="s">
        <v>54</v>
      </c>
      <c r="D49" s="84" t="s">
        <v>55</v>
      </c>
      <c r="E49" s="85">
        <v>3847.4159500000001</v>
      </c>
      <c r="F49" s="85">
        <v>3847.4159500000001</v>
      </c>
      <c r="G49" s="85">
        <v>0</v>
      </c>
    </row>
    <row r="50" spans="1:7" s="84" customFormat="1" x14ac:dyDescent="0.3">
      <c r="A50" s="84" t="s">
        <v>60</v>
      </c>
      <c r="B50" s="84" t="s">
        <v>21</v>
      </c>
      <c r="C50" s="84" t="s">
        <v>54</v>
      </c>
      <c r="D50" s="84" t="s">
        <v>55</v>
      </c>
      <c r="E50" s="85">
        <v>1771.950122</v>
      </c>
      <c r="F50" s="85">
        <v>1771.950122</v>
      </c>
      <c r="G50" s="85">
        <v>0</v>
      </c>
    </row>
    <row r="51" spans="1:7" s="84" customFormat="1" x14ac:dyDescent="0.3">
      <c r="A51" s="84" t="s">
        <v>72</v>
      </c>
      <c r="B51" s="84" t="s">
        <v>46</v>
      </c>
      <c r="C51" s="84" t="s">
        <v>54</v>
      </c>
      <c r="D51" s="84" t="s">
        <v>55</v>
      </c>
      <c r="E51" s="85">
        <v>726.48102500000005</v>
      </c>
      <c r="F51" s="85">
        <v>726.48102500000005</v>
      </c>
      <c r="G51" s="85">
        <v>0</v>
      </c>
    </row>
    <row r="52" spans="1:7" s="84" customFormat="1" x14ac:dyDescent="0.3">
      <c r="A52" s="84" t="s">
        <v>68</v>
      </c>
      <c r="B52" s="84" t="s">
        <v>17</v>
      </c>
      <c r="C52" s="84" t="s">
        <v>54</v>
      </c>
      <c r="D52" s="84" t="s">
        <v>55</v>
      </c>
      <c r="E52" s="85">
        <v>101288.1513</v>
      </c>
      <c r="F52" s="85">
        <v>101288.1513</v>
      </c>
      <c r="G52" s="85">
        <v>0</v>
      </c>
    </row>
    <row r="53" spans="1:7" s="84" customFormat="1" x14ac:dyDescent="0.3">
      <c r="A53" s="84" t="s">
        <v>74</v>
      </c>
      <c r="B53" s="84" t="s">
        <v>8</v>
      </c>
      <c r="C53" s="84" t="s">
        <v>54</v>
      </c>
      <c r="D53" s="84" t="s">
        <v>55</v>
      </c>
      <c r="E53" s="85">
        <v>20080.266302</v>
      </c>
      <c r="F53" s="85">
        <v>20080.266302</v>
      </c>
      <c r="G53" s="85">
        <v>0</v>
      </c>
    </row>
    <row r="54" spans="1:7" s="84" customFormat="1" x14ac:dyDescent="0.3">
      <c r="A54" s="84" t="s">
        <v>61</v>
      </c>
      <c r="B54" s="84" t="s">
        <v>17</v>
      </c>
      <c r="C54" s="84" t="s">
        <v>54</v>
      </c>
      <c r="D54" s="84" t="s">
        <v>55</v>
      </c>
      <c r="E54" s="85">
        <v>6378.3695859999998</v>
      </c>
      <c r="F54" s="85">
        <v>6378.3695859999998</v>
      </c>
      <c r="G54" s="85">
        <v>0</v>
      </c>
    </row>
    <row r="55" spans="1:7" s="84" customFormat="1" x14ac:dyDescent="0.3">
      <c r="A55" s="84" t="s">
        <v>62</v>
      </c>
      <c r="B55" s="84" t="s">
        <v>53</v>
      </c>
      <c r="C55" s="84" t="s">
        <v>54</v>
      </c>
      <c r="D55" s="84" t="s">
        <v>55</v>
      </c>
      <c r="E55" s="85">
        <v>2621.2523000000001</v>
      </c>
      <c r="F55" s="85">
        <v>2621.2523000000001</v>
      </c>
      <c r="G55" s="85">
        <v>0</v>
      </c>
    </row>
    <row r="56" spans="1:7" s="84" customFormat="1" x14ac:dyDescent="0.3">
      <c r="A56" s="84" t="s">
        <v>63</v>
      </c>
      <c r="B56" s="84" t="s">
        <v>8</v>
      </c>
      <c r="C56" s="84" t="s">
        <v>54</v>
      </c>
      <c r="D56" s="84" t="s">
        <v>55</v>
      </c>
      <c r="E56" s="85">
        <v>177546.1703</v>
      </c>
      <c r="F56" s="85">
        <v>177546.1703</v>
      </c>
      <c r="G56" s="85">
        <v>0</v>
      </c>
    </row>
    <row r="57" spans="1:7" s="49" customFormat="1" x14ac:dyDescent="0.3">
      <c r="E57" s="50"/>
      <c r="F57" s="150">
        <f>SUM(F37:F56)</f>
        <v>1160515.4049</v>
      </c>
      <c r="G57" s="50"/>
    </row>
    <row r="58" spans="1:7" s="86" customFormat="1" x14ac:dyDescent="0.3">
      <c r="A58" s="86" t="s">
        <v>75</v>
      </c>
      <c r="B58" s="86" t="s">
        <v>14</v>
      </c>
      <c r="C58" s="86" t="s">
        <v>76</v>
      </c>
      <c r="D58" s="86" t="s">
        <v>77</v>
      </c>
      <c r="E58" s="87">
        <v>277209.72129999998</v>
      </c>
      <c r="F58" s="87">
        <v>277209.72129999998</v>
      </c>
      <c r="G58" s="87">
        <v>0</v>
      </c>
    </row>
    <row r="59" spans="1:7" s="88" customFormat="1" x14ac:dyDescent="0.3">
      <c r="A59" s="88" t="s">
        <v>78</v>
      </c>
      <c r="B59" s="88" t="s">
        <v>21</v>
      </c>
      <c r="C59" s="88" t="s">
        <v>76</v>
      </c>
      <c r="D59" s="88" t="s">
        <v>80</v>
      </c>
      <c r="E59" s="89">
        <v>5802.8513000000003</v>
      </c>
      <c r="F59" s="89">
        <v>5802.8513000000003</v>
      </c>
      <c r="G59" s="89">
        <v>0</v>
      </c>
    </row>
    <row r="60" spans="1:7" s="88" customFormat="1" x14ac:dyDescent="0.3">
      <c r="A60" s="88" t="s">
        <v>84</v>
      </c>
      <c r="B60" s="88" t="s">
        <v>14</v>
      </c>
      <c r="C60" s="88" t="s">
        <v>76</v>
      </c>
      <c r="D60" s="88" t="s">
        <v>80</v>
      </c>
      <c r="E60" s="89">
        <v>9126.3568689999993</v>
      </c>
      <c r="F60" s="89">
        <v>9126.3568689999993</v>
      </c>
      <c r="G60" s="89">
        <v>0</v>
      </c>
    </row>
    <row r="61" spans="1:7" s="88" customFormat="1" x14ac:dyDescent="0.3">
      <c r="A61" s="88" t="s">
        <v>86</v>
      </c>
      <c r="B61" s="88" t="s">
        <v>46</v>
      </c>
      <c r="C61" s="88" t="s">
        <v>76</v>
      </c>
      <c r="D61" s="88" t="s">
        <v>80</v>
      </c>
      <c r="E61" s="89">
        <v>418.66399899999999</v>
      </c>
      <c r="F61" s="89">
        <v>418.66399899999999</v>
      </c>
      <c r="G61" s="89">
        <v>0</v>
      </c>
    </row>
    <row r="62" spans="1:7" s="88" customFormat="1" x14ac:dyDescent="0.3">
      <c r="A62" s="88" t="s">
        <v>81</v>
      </c>
      <c r="B62" s="88" t="s">
        <v>21</v>
      </c>
      <c r="C62" s="88" t="s">
        <v>76</v>
      </c>
      <c r="D62" s="88" t="s">
        <v>80</v>
      </c>
      <c r="E62" s="89">
        <v>4701.275783</v>
      </c>
      <c r="F62" s="89">
        <v>4701.275783</v>
      </c>
      <c r="G62" s="89">
        <v>0</v>
      </c>
    </row>
    <row r="63" spans="1:7" s="88" customFormat="1" x14ac:dyDescent="0.3">
      <c r="A63" s="88" t="s">
        <v>82</v>
      </c>
      <c r="B63" s="88" t="s">
        <v>17</v>
      </c>
      <c r="C63" s="88" t="s">
        <v>76</v>
      </c>
      <c r="D63" s="88" t="s">
        <v>80</v>
      </c>
      <c r="E63" s="89">
        <v>526482.42669999995</v>
      </c>
      <c r="F63" s="89">
        <v>526482.42669999995</v>
      </c>
      <c r="G63" s="89">
        <v>0</v>
      </c>
    </row>
    <row r="64" spans="1:7" s="88" customFormat="1" x14ac:dyDescent="0.3">
      <c r="A64" s="88" t="s">
        <v>85</v>
      </c>
      <c r="B64" s="88" t="s">
        <v>14</v>
      </c>
      <c r="C64" s="88" t="s">
        <v>76</v>
      </c>
      <c r="D64" s="88" t="s">
        <v>80</v>
      </c>
      <c r="E64" s="89">
        <v>56134.380210000003</v>
      </c>
      <c r="F64" s="89">
        <v>56134.380210000003</v>
      </c>
      <c r="G64" s="89">
        <v>0</v>
      </c>
    </row>
    <row r="65" spans="1:7" s="88" customFormat="1" x14ac:dyDescent="0.3">
      <c r="A65" s="88" t="s">
        <v>83</v>
      </c>
      <c r="B65" s="88" t="s">
        <v>14</v>
      </c>
      <c r="C65" s="88" t="s">
        <v>76</v>
      </c>
      <c r="D65" s="88" t="s">
        <v>80</v>
      </c>
      <c r="E65" s="89">
        <v>222763.8536</v>
      </c>
      <c r="F65" s="89">
        <v>222763.8536</v>
      </c>
      <c r="G65" s="89">
        <v>0</v>
      </c>
    </row>
    <row r="66" spans="1:7" s="90" customFormat="1" x14ac:dyDescent="0.3">
      <c r="A66" s="90" t="s">
        <v>87</v>
      </c>
      <c r="B66" s="90" t="s">
        <v>53</v>
      </c>
      <c r="C66" s="90" t="s">
        <v>76</v>
      </c>
      <c r="D66" s="90" t="s">
        <v>77</v>
      </c>
      <c r="E66" s="91">
        <v>2175</v>
      </c>
      <c r="F66" s="91">
        <v>726</v>
      </c>
      <c r="G66" s="91">
        <v>0</v>
      </c>
    </row>
    <row r="67" spans="1:7" s="88" customFormat="1" x14ac:dyDescent="0.3">
      <c r="A67" s="88" t="s">
        <v>88</v>
      </c>
      <c r="B67" s="88" t="s">
        <v>14</v>
      </c>
      <c r="C67" s="88" t="s">
        <v>76</v>
      </c>
      <c r="D67" s="88" t="s">
        <v>80</v>
      </c>
      <c r="E67" s="89">
        <v>108067.4728</v>
      </c>
      <c r="F67" s="89">
        <v>108067.4728</v>
      </c>
      <c r="G67" s="89">
        <v>0</v>
      </c>
    </row>
    <row r="68" spans="1:7" s="88" customFormat="1" x14ac:dyDescent="0.3">
      <c r="A68" s="88" t="s">
        <v>89</v>
      </c>
      <c r="B68" s="88" t="s">
        <v>14</v>
      </c>
      <c r="C68" s="88" t="s">
        <v>76</v>
      </c>
      <c r="D68" s="88" t="s">
        <v>80</v>
      </c>
      <c r="E68" s="89">
        <v>436985.66930000001</v>
      </c>
      <c r="F68" s="89">
        <v>436985.66930000001</v>
      </c>
      <c r="G68" s="89">
        <v>0</v>
      </c>
    </row>
    <row r="69" spans="1:7" s="90" customFormat="1" x14ac:dyDescent="0.3">
      <c r="A69" s="90" t="s">
        <v>114</v>
      </c>
      <c r="B69" s="90" t="s">
        <v>17</v>
      </c>
      <c r="C69" s="90" t="s">
        <v>76</v>
      </c>
      <c r="D69" s="90" t="s">
        <v>77</v>
      </c>
      <c r="E69" s="91">
        <v>342387.99170000001</v>
      </c>
      <c r="F69" s="91">
        <v>51358</v>
      </c>
      <c r="G69" s="91">
        <v>0</v>
      </c>
    </row>
    <row r="70" spans="1:7" s="5" customFormat="1" x14ac:dyDescent="0.3">
      <c r="E70" s="6"/>
      <c r="F70" s="33">
        <f>SUM(F58:F69)</f>
        <v>1699776.6718609999</v>
      </c>
      <c r="G70" s="6"/>
    </row>
    <row r="71" spans="1:7" s="94" customFormat="1" x14ac:dyDescent="0.3">
      <c r="A71" s="94" t="s">
        <v>90</v>
      </c>
      <c r="B71" s="94" t="s">
        <v>21</v>
      </c>
      <c r="C71" s="94" t="s">
        <v>91</v>
      </c>
      <c r="D71" s="94" t="s">
        <v>92</v>
      </c>
      <c r="E71" s="95">
        <v>1183.3394679999999</v>
      </c>
      <c r="F71" s="95">
        <v>1183.3394679999999</v>
      </c>
      <c r="G71" s="95">
        <v>0</v>
      </c>
    </row>
    <row r="72" spans="1:7" s="96" customFormat="1" x14ac:dyDescent="0.3">
      <c r="A72" s="96" t="s">
        <v>93</v>
      </c>
      <c r="B72" s="96" t="s">
        <v>21</v>
      </c>
      <c r="C72" s="96" t="s">
        <v>91</v>
      </c>
      <c r="D72" s="96" t="s">
        <v>92</v>
      </c>
      <c r="E72" s="97">
        <v>920</v>
      </c>
      <c r="F72" s="97">
        <v>920</v>
      </c>
      <c r="G72" s="97">
        <v>0</v>
      </c>
    </row>
    <row r="73" spans="1:7" s="96" customFormat="1" x14ac:dyDescent="0.3">
      <c r="A73" s="96" t="s">
        <v>94</v>
      </c>
      <c r="B73" s="96" t="s">
        <v>21</v>
      </c>
      <c r="C73" s="96" t="s">
        <v>91</v>
      </c>
      <c r="D73" s="96" t="s">
        <v>92</v>
      </c>
      <c r="E73" s="97">
        <v>1529</v>
      </c>
      <c r="F73" s="97">
        <v>1529</v>
      </c>
      <c r="G73" s="97">
        <v>0</v>
      </c>
    </row>
    <row r="74" spans="1:7" s="96" customFormat="1" x14ac:dyDescent="0.3">
      <c r="A74" s="96" t="s">
        <v>95</v>
      </c>
      <c r="B74" s="96" t="s">
        <v>21</v>
      </c>
      <c r="C74" s="96" t="s">
        <v>91</v>
      </c>
      <c r="D74" s="96" t="s">
        <v>92</v>
      </c>
      <c r="E74" s="97">
        <v>39.769508999999999</v>
      </c>
      <c r="F74" s="97">
        <v>39.769508999999999</v>
      </c>
      <c r="G74" s="97">
        <v>0</v>
      </c>
    </row>
    <row r="75" spans="1:7" s="96" customFormat="1" x14ac:dyDescent="0.3">
      <c r="A75" s="96" t="s">
        <v>96</v>
      </c>
      <c r="B75" s="96" t="s">
        <v>21</v>
      </c>
      <c r="C75" s="96" t="s">
        <v>91</v>
      </c>
      <c r="D75" s="96" t="s">
        <v>92</v>
      </c>
      <c r="E75" s="97">
        <v>129</v>
      </c>
      <c r="F75" s="97">
        <v>129</v>
      </c>
      <c r="G75" s="97">
        <v>0</v>
      </c>
    </row>
    <row r="76" spans="1:7" s="96" customFormat="1" x14ac:dyDescent="0.3">
      <c r="A76" s="96" t="s">
        <v>97</v>
      </c>
      <c r="B76" s="96" t="s">
        <v>21</v>
      </c>
      <c r="C76" s="96" t="s">
        <v>91</v>
      </c>
      <c r="D76" s="96" t="s">
        <v>92</v>
      </c>
      <c r="E76" s="97">
        <v>1161.21147</v>
      </c>
      <c r="F76" s="97">
        <v>1161.21147</v>
      </c>
      <c r="G76" s="97">
        <v>0</v>
      </c>
    </row>
    <row r="77" spans="1:7" s="96" customFormat="1" x14ac:dyDescent="0.3">
      <c r="A77" s="96" t="s">
        <v>98</v>
      </c>
      <c r="B77" s="96" t="s">
        <v>21</v>
      </c>
      <c r="C77" s="96" t="s">
        <v>280</v>
      </c>
      <c r="D77" s="96" t="s">
        <v>92</v>
      </c>
      <c r="E77" s="97">
        <v>1500</v>
      </c>
      <c r="F77" s="97">
        <v>1500</v>
      </c>
      <c r="G77" s="97">
        <v>0</v>
      </c>
    </row>
    <row r="78" spans="1:7" s="200" customFormat="1" x14ac:dyDescent="0.3">
      <c r="A78" s="200" t="s">
        <v>99</v>
      </c>
      <c r="B78" s="200" t="s">
        <v>8</v>
      </c>
      <c r="C78" s="200" t="s">
        <v>91</v>
      </c>
      <c r="D78" s="200" t="s">
        <v>92</v>
      </c>
      <c r="E78" s="201">
        <v>3545.4140659999998</v>
      </c>
      <c r="F78" s="201">
        <v>2335</v>
      </c>
      <c r="G78" s="201">
        <v>0</v>
      </c>
    </row>
    <row r="79" spans="1:7" s="92" customFormat="1" x14ac:dyDescent="0.3">
      <c r="E79" s="93"/>
      <c r="F79" s="151">
        <f>SUM(F71:F78)</f>
        <v>8797.3204470000001</v>
      </c>
      <c r="G79" s="93"/>
    </row>
    <row r="80" spans="1:7" s="60" customFormat="1" x14ac:dyDescent="0.3">
      <c r="A80" s="60" t="s">
        <v>101</v>
      </c>
      <c r="B80" s="60" t="s">
        <v>8</v>
      </c>
      <c r="C80" s="60" t="s">
        <v>102</v>
      </c>
      <c r="D80" s="60" t="s">
        <v>77</v>
      </c>
      <c r="E80" s="61">
        <v>1519385.031</v>
      </c>
      <c r="F80" s="61">
        <v>1519385.031</v>
      </c>
      <c r="G80" s="61">
        <v>0</v>
      </c>
    </row>
    <row r="81" spans="1:11" s="99" customFormat="1" x14ac:dyDescent="0.3">
      <c r="A81" s="99" t="s">
        <v>105</v>
      </c>
      <c r="B81" s="99" t="s">
        <v>14</v>
      </c>
      <c r="C81" s="99" t="s">
        <v>102</v>
      </c>
      <c r="D81" s="99" t="s">
        <v>77</v>
      </c>
      <c r="E81" s="100">
        <v>84347.47</v>
      </c>
      <c r="F81" s="100">
        <v>84347.47</v>
      </c>
      <c r="G81" s="100">
        <v>0</v>
      </c>
    </row>
    <row r="82" spans="1:11" s="99" customFormat="1" x14ac:dyDescent="0.3">
      <c r="A82" s="99" t="s">
        <v>103</v>
      </c>
      <c r="B82" s="99" t="s">
        <v>21</v>
      </c>
      <c r="C82" s="99" t="s">
        <v>102</v>
      </c>
      <c r="D82" s="99" t="s">
        <v>77</v>
      </c>
      <c r="E82" s="100">
        <v>38.214086000000002</v>
      </c>
      <c r="F82" s="100">
        <v>38.214086000000002</v>
      </c>
      <c r="G82" s="100">
        <v>0</v>
      </c>
    </row>
    <row r="83" spans="1:11" s="99" customFormat="1" x14ac:dyDescent="0.3">
      <c r="A83" s="99" t="s">
        <v>104</v>
      </c>
      <c r="B83" s="99" t="s">
        <v>14</v>
      </c>
      <c r="C83" s="99" t="s">
        <v>102</v>
      </c>
      <c r="D83" s="99" t="s">
        <v>77</v>
      </c>
      <c r="E83" s="100">
        <v>208381.15</v>
      </c>
      <c r="F83" s="100">
        <v>208381.15</v>
      </c>
      <c r="G83" s="100">
        <v>0</v>
      </c>
    </row>
    <row r="84" spans="1:11" s="99" customFormat="1" x14ac:dyDescent="0.3">
      <c r="A84" s="99" t="s">
        <v>79</v>
      </c>
      <c r="B84" s="99" t="s">
        <v>14</v>
      </c>
      <c r="C84" s="99" t="s">
        <v>102</v>
      </c>
      <c r="D84" s="99" t="s">
        <v>77</v>
      </c>
      <c r="E84" s="100">
        <v>344238.23330000002</v>
      </c>
      <c r="F84" s="100">
        <v>344238.23330000002</v>
      </c>
      <c r="G84" s="100">
        <v>0</v>
      </c>
    </row>
    <row r="85" spans="1:11" s="98" customFormat="1" x14ac:dyDescent="0.3">
      <c r="A85" s="98" t="s">
        <v>106</v>
      </c>
      <c r="B85" s="98" t="s">
        <v>8</v>
      </c>
      <c r="C85" s="98" t="s">
        <v>102</v>
      </c>
      <c r="D85" s="98" t="s">
        <v>77</v>
      </c>
      <c r="E85" s="29">
        <v>197156.79</v>
      </c>
      <c r="F85" s="29">
        <v>85593</v>
      </c>
      <c r="G85" s="29">
        <v>0</v>
      </c>
    </row>
    <row r="86" spans="1:11" s="62" customFormat="1" x14ac:dyDescent="0.3">
      <c r="A86" s="62" t="s">
        <v>114</v>
      </c>
      <c r="B86" s="62" t="s">
        <v>17</v>
      </c>
      <c r="C86" s="62" t="s">
        <v>102</v>
      </c>
      <c r="D86" s="62" t="s">
        <v>77</v>
      </c>
      <c r="E86" s="63">
        <v>342387.99170000001</v>
      </c>
      <c r="F86" s="63">
        <v>75325</v>
      </c>
      <c r="G86" s="63">
        <v>0</v>
      </c>
    </row>
    <row r="87" spans="1:11" s="62" customFormat="1" x14ac:dyDescent="0.3">
      <c r="A87" s="62" t="s">
        <v>87</v>
      </c>
      <c r="B87" s="62" t="s">
        <v>53</v>
      </c>
      <c r="C87" s="62" t="s">
        <v>102</v>
      </c>
      <c r="D87" s="62" t="s">
        <v>77</v>
      </c>
      <c r="E87" s="63">
        <v>2175</v>
      </c>
      <c r="F87" s="63">
        <v>1449</v>
      </c>
      <c r="G87" s="63">
        <v>0</v>
      </c>
    </row>
    <row r="88" spans="1:11" s="9" customFormat="1" x14ac:dyDescent="0.3">
      <c r="E88" s="10"/>
      <c r="F88" s="31">
        <f>SUM(F80:F87)</f>
        <v>2318757.0983859999</v>
      </c>
      <c r="G88" s="10"/>
    </row>
    <row r="89" spans="1:11" s="101" customFormat="1" x14ac:dyDescent="0.3">
      <c r="A89" s="101" t="s">
        <v>110</v>
      </c>
      <c r="B89" s="101" t="s">
        <v>14</v>
      </c>
      <c r="C89" s="101" t="s">
        <v>108</v>
      </c>
      <c r="D89" s="101" t="s">
        <v>10</v>
      </c>
      <c r="E89" s="102">
        <v>20416.650339</v>
      </c>
      <c r="F89" s="102">
        <v>20416.650339</v>
      </c>
      <c r="G89" s="102">
        <v>0</v>
      </c>
    </row>
    <row r="90" spans="1:11" s="103" customFormat="1" x14ac:dyDescent="0.3">
      <c r="A90" s="103" t="s">
        <v>107</v>
      </c>
      <c r="B90" s="103" t="s">
        <v>14</v>
      </c>
      <c r="C90" s="103" t="s">
        <v>108</v>
      </c>
      <c r="D90" s="103" t="s">
        <v>10</v>
      </c>
      <c r="E90" s="104">
        <v>5178.5600000000004</v>
      </c>
      <c r="F90" s="104">
        <v>5178.5600000000004</v>
      </c>
      <c r="G90" s="104">
        <v>0</v>
      </c>
    </row>
    <row r="91" spans="1:11" s="103" customFormat="1" x14ac:dyDescent="0.3">
      <c r="A91" s="103" t="s">
        <v>109</v>
      </c>
      <c r="B91" s="103" t="s">
        <v>8</v>
      </c>
      <c r="C91" s="103" t="s">
        <v>108</v>
      </c>
      <c r="D91" s="103" t="s">
        <v>10</v>
      </c>
      <c r="E91" s="104">
        <v>167.01</v>
      </c>
      <c r="F91" s="104">
        <v>167.01</v>
      </c>
      <c r="G91" s="104">
        <v>0</v>
      </c>
    </row>
    <row r="92" spans="1:11" s="105" customFormat="1" x14ac:dyDescent="0.3">
      <c r="A92" s="105" t="s">
        <v>153</v>
      </c>
      <c r="B92" s="105" t="s">
        <v>17</v>
      </c>
      <c r="C92" s="105" t="s">
        <v>108</v>
      </c>
      <c r="D92" s="105" t="s">
        <v>10</v>
      </c>
      <c r="E92" s="106">
        <v>139577.125</v>
      </c>
      <c r="F92" s="106">
        <v>15326</v>
      </c>
      <c r="G92" s="106">
        <v>0</v>
      </c>
    </row>
    <row r="93" spans="1:11" s="105" customFormat="1" x14ac:dyDescent="0.3">
      <c r="A93" s="105" t="s">
        <v>152</v>
      </c>
      <c r="B93" s="105" t="s">
        <v>21</v>
      </c>
      <c r="C93" s="105" t="s">
        <v>108</v>
      </c>
      <c r="D93" s="105" t="s">
        <v>10</v>
      </c>
      <c r="E93" s="106">
        <v>6554.75</v>
      </c>
      <c r="F93" s="106">
        <v>1088</v>
      </c>
      <c r="G93" s="106">
        <v>0</v>
      </c>
    </row>
    <row r="94" spans="1:11" s="23" customFormat="1" x14ac:dyDescent="0.3">
      <c r="E94" s="24"/>
      <c r="F94" s="41">
        <f>SUM(F89:F93)</f>
        <v>42176.220339</v>
      </c>
      <c r="G94" s="24"/>
    </row>
    <row r="95" spans="1:11" s="107" customFormat="1" x14ac:dyDescent="0.3">
      <c r="A95" s="107" t="s">
        <v>11</v>
      </c>
      <c r="B95" s="107" t="s">
        <v>8</v>
      </c>
      <c r="C95" s="107" t="s">
        <v>112</v>
      </c>
      <c r="D95" s="107" t="s">
        <v>12</v>
      </c>
      <c r="E95" s="108">
        <v>2192656.3692729999</v>
      </c>
      <c r="F95" s="108">
        <v>623063</v>
      </c>
      <c r="G95" s="108">
        <v>0</v>
      </c>
    </row>
    <row r="96" spans="1:11" s="111" customFormat="1" x14ac:dyDescent="0.3">
      <c r="A96" s="111" t="s">
        <v>111</v>
      </c>
      <c r="B96" s="111" t="s">
        <v>17</v>
      </c>
      <c r="C96" s="111" t="s">
        <v>112</v>
      </c>
      <c r="D96" s="111" t="s">
        <v>80</v>
      </c>
      <c r="E96" s="111">
        <v>35000</v>
      </c>
      <c r="F96" s="111">
        <v>35000</v>
      </c>
      <c r="G96" s="111">
        <v>0</v>
      </c>
      <c r="H96" s="112">
        <v>29054</v>
      </c>
      <c r="I96" s="112">
        <v>36684</v>
      </c>
      <c r="J96" s="111" t="s">
        <v>294</v>
      </c>
      <c r="K96" s="111" t="s">
        <v>295</v>
      </c>
    </row>
    <row r="97" spans="1:7" s="113" customFormat="1" x14ac:dyDescent="0.3">
      <c r="A97" s="113" t="s">
        <v>113</v>
      </c>
      <c r="B97" s="113" t="s">
        <v>8</v>
      </c>
      <c r="C97" s="113" t="s">
        <v>112</v>
      </c>
      <c r="D97" s="113" t="s">
        <v>80</v>
      </c>
      <c r="E97" s="114">
        <v>172924.095157</v>
      </c>
      <c r="F97" s="114">
        <v>172924.095157</v>
      </c>
      <c r="G97" s="114">
        <v>0</v>
      </c>
    </row>
    <row r="98" spans="1:7" s="107" customFormat="1" x14ac:dyDescent="0.3">
      <c r="A98" s="107" t="s">
        <v>114</v>
      </c>
      <c r="B98" s="107" t="s">
        <v>17</v>
      </c>
      <c r="C98" s="107" t="s">
        <v>112</v>
      </c>
      <c r="D98" s="107" t="s">
        <v>77</v>
      </c>
      <c r="E98" s="108">
        <v>342387.99170000001</v>
      </c>
      <c r="F98" s="108">
        <v>215704</v>
      </c>
      <c r="G98" s="108">
        <v>0</v>
      </c>
    </row>
    <row r="99" spans="1:7" s="109" customFormat="1" x14ac:dyDescent="0.3">
      <c r="E99" s="110"/>
      <c r="F99" s="152">
        <f>SUM(F95:F98)</f>
        <v>1046691.095157</v>
      </c>
      <c r="G99" s="110"/>
    </row>
    <row r="100" spans="1:7" s="72" customFormat="1" x14ac:dyDescent="0.3">
      <c r="A100" s="72" t="s">
        <v>115</v>
      </c>
      <c r="B100" s="72" t="s">
        <v>14</v>
      </c>
      <c r="C100" s="72" t="s">
        <v>116</v>
      </c>
      <c r="D100" s="72" t="s">
        <v>92</v>
      </c>
      <c r="E100" s="73">
        <v>3023.9573999999998</v>
      </c>
      <c r="F100" s="73">
        <v>3023.9573999999998</v>
      </c>
      <c r="G100" s="73">
        <v>0</v>
      </c>
    </row>
    <row r="101" spans="1:7" s="74" customFormat="1" x14ac:dyDescent="0.3">
      <c r="A101" s="74" t="s">
        <v>117</v>
      </c>
      <c r="B101" s="74" t="s">
        <v>21</v>
      </c>
      <c r="C101" s="74" t="s">
        <v>116</v>
      </c>
      <c r="D101" s="74" t="s">
        <v>92</v>
      </c>
      <c r="E101" s="75">
        <v>529</v>
      </c>
      <c r="F101" s="75">
        <v>529</v>
      </c>
      <c r="G101" s="75">
        <v>0</v>
      </c>
    </row>
    <row r="102" spans="1:7" s="74" customFormat="1" x14ac:dyDescent="0.3">
      <c r="A102" s="74" t="s">
        <v>123</v>
      </c>
      <c r="B102" s="74" t="s">
        <v>8</v>
      </c>
      <c r="C102" s="74" t="s">
        <v>116</v>
      </c>
      <c r="D102" s="74" t="s">
        <v>92</v>
      </c>
      <c r="E102" s="75">
        <v>14000.334849999999</v>
      </c>
      <c r="F102" s="75">
        <v>14000.334849999999</v>
      </c>
      <c r="G102" s="75">
        <v>0</v>
      </c>
    </row>
    <row r="103" spans="1:7" s="74" customFormat="1" x14ac:dyDescent="0.3">
      <c r="A103" s="74" t="s">
        <v>118</v>
      </c>
      <c r="B103" s="74" t="s">
        <v>21</v>
      </c>
      <c r="C103" s="74" t="s">
        <v>116</v>
      </c>
      <c r="D103" s="74" t="s">
        <v>92</v>
      </c>
      <c r="E103" s="75">
        <v>400.16319600000003</v>
      </c>
      <c r="F103" s="75">
        <v>400.16319600000003</v>
      </c>
      <c r="G103" s="75">
        <v>0</v>
      </c>
    </row>
    <row r="104" spans="1:7" s="72" customFormat="1" x14ac:dyDescent="0.3">
      <c r="A104" s="72" t="s">
        <v>119</v>
      </c>
      <c r="B104" s="72" t="s">
        <v>21</v>
      </c>
      <c r="C104" s="72" t="s">
        <v>116</v>
      </c>
      <c r="D104" s="72" t="s">
        <v>92</v>
      </c>
      <c r="E104" s="73">
        <v>45.662123999999999</v>
      </c>
      <c r="F104" s="73">
        <v>45.662123999999999</v>
      </c>
      <c r="G104" s="73">
        <v>0</v>
      </c>
    </row>
    <row r="105" spans="1:7" s="74" customFormat="1" x14ac:dyDescent="0.3">
      <c r="A105" s="74" t="s">
        <v>121</v>
      </c>
      <c r="B105" s="74" t="s">
        <v>14</v>
      </c>
      <c r="C105" s="74" t="s">
        <v>116</v>
      </c>
      <c r="D105" s="74" t="s">
        <v>92</v>
      </c>
      <c r="E105" s="75">
        <v>53590.678630000002</v>
      </c>
      <c r="F105" s="75">
        <v>53590.678630000002</v>
      </c>
      <c r="G105" s="75">
        <v>0</v>
      </c>
    </row>
    <row r="106" spans="1:7" s="74" customFormat="1" x14ac:dyDescent="0.3">
      <c r="A106" s="74" t="s">
        <v>120</v>
      </c>
      <c r="B106" s="74" t="s">
        <v>21</v>
      </c>
      <c r="C106" s="74" t="s">
        <v>116</v>
      </c>
      <c r="D106" s="74" t="s">
        <v>92</v>
      </c>
      <c r="E106" s="75">
        <v>43.734226999999997</v>
      </c>
      <c r="F106" s="75">
        <v>43.734226999999997</v>
      </c>
      <c r="G106" s="75">
        <v>0</v>
      </c>
    </row>
    <row r="107" spans="1:7" s="74" customFormat="1" x14ac:dyDescent="0.3">
      <c r="A107" s="74" t="s">
        <v>122</v>
      </c>
      <c r="B107" s="74" t="s">
        <v>8</v>
      </c>
      <c r="C107" s="74" t="s">
        <v>116</v>
      </c>
      <c r="D107" s="74" t="s">
        <v>92</v>
      </c>
      <c r="E107" s="75">
        <v>140234.42619999999</v>
      </c>
      <c r="F107" s="75">
        <v>140234.42619999999</v>
      </c>
      <c r="G107" s="75">
        <v>0</v>
      </c>
    </row>
    <row r="108" spans="1:7" s="74" customFormat="1" x14ac:dyDescent="0.3">
      <c r="A108" s="74" t="s">
        <v>124</v>
      </c>
      <c r="B108" s="74" t="s">
        <v>21</v>
      </c>
      <c r="C108" s="74" t="s">
        <v>116</v>
      </c>
      <c r="D108" s="74" t="s">
        <v>92</v>
      </c>
      <c r="E108" s="75">
        <v>1889.9656299999999</v>
      </c>
      <c r="F108" s="75">
        <v>1889.9656299999999</v>
      </c>
      <c r="G108" s="75">
        <v>0</v>
      </c>
    </row>
    <row r="109" spans="1:7" s="80" customFormat="1" x14ac:dyDescent="0.3">
      <c r="A109" s="80" t="s">
        <v>125</v>
      </c>
      <c r="B109" s="80" t="s">
        <v>21</v>
      </c>
      <c r="C109" s="80" t="s">
        <v>116</v>
      </c>
      <c r="D109" s="80" t="s">
        <v>92</v>
      </c>
      <c r="E109" s="81">
        <v>14599.61686</v>
      </c>
      <c r="F109" s="80">
        <v>12123</v>
      </c>
      <c r="G109" s="81">
        <v>0</v>
      </c>
    </row>
    <row r="110" spans="1:7" s="80" customFormat="1" x14ac:dyDescent="0.3">
      <c r="A110" s="80" t="s">
        <v>126</v>
      </c>
      <c r="B110" s="80" t="s">
        <v>21</v>
      </c>
      <c r="C110" s="80" t="s">
        <v>116</v>
      </c>
      <c r="D110" s="80" t="s">
        <v>92</v>
      </c>
      <c r="E110" s="81">
        <v>28307</v>
      </c>
      <c r="F110" s="81">
        <v>28307</v>
      </c>
      <c r="G110" s="81">
        <v>0</v>
      </c>
    </row>
    <row r="111" spans="1:7" s="80" customFormat="1" x14ac:dyDescent="0.3">
      <c r="A111" s="80" t="s">
        <v>168</v>
      </c>
      <c r="B111" s="80" t="s">
        <v>21</v>
      </c>
      <c r="C111" s="80" t="s">
        <v>116</v>
      </c>
      <c r="D111" s="80" t="s">
        <v>92</v>
      </c>
      <c r="E111" s="81">
        <v>4790</v>
      </c>
      <c r="F111" s="80">
        <v>1705</v>
      </c>
      <c r="G111" s="81">
        <v>0</v>
      </c>
    </row>
    <row r="112" spans="1:7" s="80" customFormat="1" x14ac:dyDescent="0.3">
      <c r="A112" s="80" t="s">
        <v>166</v>
      </c>
      <c r="B112" s="80" t="s">
        <v>17</v>
      </c>
      <c r="C112" s="80" t="s">
        <v>116</v>
      </c>
      <c r="D112" s="80" t="s">
        <v>92</v>
      </c>
      <c r="E112" s="81">
        <v>56259.050730000003</v>
      </c>
      <c r="F112" s="80">
        <v>21919</v>
      </c>
      <c r="G112" s="81">
        <v>0</v>
      </c>
    </row>
    <row r="113" spans="1:7" s="76" customFormat="1" x14ac:dyDescent="0.3">
      <c r="E113" s="77"/>
      <c r="F113" s="149">
        <f>SUM(F100:F112)</f>
        <v>277811.922257</v>
      </c>
      <c r="G113" s="77"/>
    </row>
    <row r="114" spans="1:7" s="119" customFormat="1" x14ac:dyDescent="0.3">
      <c r="A114" s="119" t="s">
        <v>127</v>
      </c>
      <c r="B114" s="119" t="s">
        <v>17</v>
      </c>
      <c r="C114" s="119" t="s">
        <v>278</v>
      </c>
      <c r="D114" s="119" t="s">
        <v>92</v>
      </c>
      <c r="E114" s="120">
        <v>236882.76319999999</v>
      </c>
      <c r="F114" s="120">
        <v>236882.76319999999</v>
      </c>
      <c r="G114" s="120">
        <v>0</v>
      </c>
    </row>
    <row r="115" spans="1:7" s="119" customFormat="1" x14ac:dyDescent="0.3">
      <c r="F115" s="153">
        <f>SUM(E114)</f>
        <v>236882.76319999999</v>
      </c>
      <c r="G115" s="120"/>
    </row>
    <row r="116" spans="1:7" s="115" customFormat="1" x14ac:dyDescent="0.3">
      <c r="A116" s="115" t="s">
        <v>131</v>
      </c>
      <c r="B116" s="115" t="s">
        <v>21</v>
      </c>
      <c r="C116" s="115" t="s">
        <v>129</v>
      </c>
      <c r="D116" s="115" t="s">
        <v>92</v>
      </c>
      <c r="E116" s="116">
        <v>3617.4130300000002</v>
      </c>
      <c r="F116" s="116">
        <v>3617.4130300000002</v>
      </c>
      <c r="G116" s="116">
        <v>0</v>
      </c>
    </row>
    <row r="117" spans="1:7" s="115" customFormat="1" x14ac:dyDescent="0.3">
      <c r="A117" s="115" t="s">
        <v>128</v>
      </c>
      <c r="B117" s="115" t="s">
        <v>21</v>
      </c>
      <c r="C117" s="115" t="s">
        <v>129</v>
      </c>
      <c r="D117" s="115" t="s">
        <v>92</v>
      </c>
      <c r="E117" s="116">
        <v>528</v>
      </c>
      <c r="F117" s="116">
        <v>528</v>
      </c>
      <c r="G117" s="116">
        <v>0</v>
      </c>
    </row>
    <row r="118" spans="1:7" s="115" customFormat="1" x14ac:dyDescent="0.3">
      <c r="A118" s="115" t="s">
        <v>130</v>
      </c>
      <c r="B118" s="115" t="s">
        <v>21</v>
      </c>
      <c r="C118" s="115" t="s">
        <v>129</v>
      </c>
      <c r="D118" s="115" t="s">
        <v>92</v>
      </c>
      <c r="E118" s="116">
        <v>1600</v>
      </c>
      <c r="F118" s="116">
        <v>1600</v>
      </c>
      <c r="G118" s="116">
        <v>0</v>
      </c>
    </row>
    <row r="119" spans="1:7" s="115" customFormat="1" x14ac:dyDescent="0.3">
      <c r="A119" s="115" t="s">
        <v>132</v>
      </c>
      <c r="B119" s="115" t="s">
        <v>14</v>
      </c>
      <c r="C119" s="115" t="s">
        <v>129</v>
      </c>
      <c r="D119" s="115" t="s">
        <v>92</v>
      </c>
      <c r="E119" s="116">
        <v>282.40186699999998</v>
      </c>
      <c r="F119" s="116">
        <v>282.40186699999998</v>
      </c>
      <c r="G119" s="116">
        <v>0</v>
      </c>
    </row>
    <row r="120" spans="1:7" s="115" customFormat="1" x14ac:dyDescent="0.3">
      <c r="A120" s="115" t="s">
        <v>135</v>
      </c>
      <c r="B120" s="115" t="s">
        <v>46</v>
      </c>
      <c r="C120" s="115" t="s">
        <v>129</v>
      </c>
      <c r="D120" s="115" t="s">
        <v>10</v>
      </c>
      <c r="E120" s="116">
        <v>98.014235999999997</v>
      </c>
      <c r="F120" s="116">
        <v>98.014235999999997</v>
      </c>
      <c r="G120" s="116">
        <v>0</v>
      </c>
    </row>
    <row r="121" spans="1:7" s="115" customFormat="1" x14ac:dyDescent="0.3">
      <c r="A121" s="115" t="s">
        <v>136</v>
      </c>
      <c r="B121" s="115" t="s">
        <v>46</v>
      </c>
      <c r="C121" s="115" t="s">
        <v>129</v>
      </c>
      <c r="D121" s="115" t="s">
        <v>55</v>
      </c>
      <c r="E121" s="116">
        <v>263.72044599999998</v>
      </c>
      <c r="F121" s="116">
        <v>263.72044599999998</v>
      </c>
      <c r="G121" s="116">
        <v>0</v>
      </c>
    </row>
    <row r="122" spans="1:7" s="115" customFormat="1" x14ac:dyDescent="0.3">
      <c r="A122" s="115" t="s">
        <v>134</v>
      </c>
      <c r="B122" s="115" t="s">
        <v>17</v>
      </c>
      <c r="C122" s="115" t="s">
        <v>129</v>
      </c>
      <c r="D122" s="115" t="s">
        <v>92</v>
      </c>
      <c r="E122" s="116">
        <v>348140.973742</v>
      </c>
      <c r="F122" s="116">
        <v>348140.973742</v>
      </c>
      <c r="G122" s="116">
        <v>0</v>
      </c>
    </row>
    <row r="123" spans="1:7" s="115" customFormat="1" x14ac:dyDescent="0.3">
      <c r="A123" s="115" t="s">
        <v>133</v>
      </c>
      <c r="B123" s="115" t="s">
        <v>21</v>
      </c>
      <c r="C123" s="115" t="s">
        <v>129</v>
      </c>
      <c r="D123" s="115" t="s">
        <v>92</v>
      </c>
      <c r="E123" s="116">
        <v>723.89130499999999</v>
      </c>
      <c r="F123" s="116">
        <v>723.89130499999999</v>
      </c>
      <c r="G123" s="116">
        <v>0</v>
      </c>
    </row>
    <row r="124" spans="1:7" s="117" customFormat="1" x14ac:dyDescent="0.3">
      <c r="E124" s="118"/>
      <c r="F124" s="154">
        <f>SUM(F116:F123)</f>
        <v>355254.41462599998</v>
      </c>
      <c r="G124" s="118"/>
    </row>
    <row r="125" spans="1:7" s="121" customFormat="1" x14ac:dyDescent="0.3">
      <c r="A125" s="121" t="s">
        <v>141</v>
      </c>
      <c r="B125" s="121" t="s">
        <v>17</v>
      </c>
      <c r="C125" s="121" t="s">
        <v>138</v>
      </c>
      <c r="D125" s="121" t="s">
        <v>92</v>
      </c>
      <c r="E125" s="122">
        <v>96042.947020000007</v>
      </c>
      <c r="F125" s="122">
        <v>96042.947020000007</v>
      </c>
      <c r="G125" s="122">
        <v>0</v>
      </c>
    </row>
    <row r="126" spans="1:7" s="123" customFormat="1" x14ac:dyDescent="0.3">
      <c r="A126" s="123" t="s">
        <v>140</v>
      </c>
      <c r="B126" s="123" t="s">
        <v>21</v>
      </c>
      <c r="C126" s="123" t="s">
        <v>138</v>
      </c>
      <c r="D126" s="123" t="s">
        <v>92</v>
      </c>
      <c r="E126" s="124">
        <v>2739.0263</v>
      </c>
      <c r="F126" s="124">
        <v>2739.0263</v>
      </c>
      <c r="G126" s="124">
        <v>0</v>
      </c>
    </row>
    <row r="127" spans="1:7" s="123" customFormat="1" x14ac:dyDescent="0.3">
      <c r="A127" s="123" t="s">
        <v>137</v>
      </c>
      <c r="B127" s="123" t="s">
        <v>21</v>
      </c>
      <c r="C127" s="123" t="s">
        <v>138</v>
      </c>
      <c r="D127" s="123" t="s">
        <v>92</v>
      </c>
      <c r="E127" s="124">
        <v>23150</v>
      </c>
      <c r="F127" s="124">
        <v>23150</v>
      </c>
      <c r="G127" s="124">
        <v>0</v>
      </c>
    </row>
    <row r="128" spans="1:7" s="123" customFormat="1" x14ac:dyDescent="0.3">
      <c r="A128" s="123" t="s">
        <v>139</v>
      </c>
      <c r="B128" s="123" t="s">
        <v>21</v>
      </c>
      <c r="C128" s="123" t="s">
        <v>138</v>
      </c>
      <c r="D128" s="123" t="s">
        <v>92</v>
      </c>
      <c r="E128" s="124">
        <v>99.500286000000003</v>
      </c>
      <c r="F128" s="124">
        <v>99.500286000000003</v>
      </c>
      <c r="G128" s="124">
        <v>0</v>
      </c>
    </row>
    <row r="129" spans="1:7" s="171" customFormat="1" x14ac:dyDescent="0.3">
      <c r="A129" s="171" t="s">
        <v>142</v>
      </c>
      <c r="B129" s="171" t="s">
        <v>8</v>
      </c>
      <c r="C129" s="171" t="s">
        <v>138</v>
      </c>
      <c r="D129" s="171" t="s">
        <v>48</v>
      </c>
      <c r="E129" s="172">
        <v>42129.353199999998</v>
      </c>
      <c r="F129" s="172">
        <v>9716</v>
      </c>
      <c r="G129" s="172">
        <v>0</v>
      </c>
    </row>
    <row r="130" spans="1:7" s="16" customFormat="1" x14ac:dyDescent="0.3">
      <c r="E130" s="17"/>
      <c r="F130" s="38">
        <f>SUM(F125:F129)</f>
        <v>131747.47360600001</v>
      </c>
      <c r="G130" s="17"/>
    </row>
    <row r="131" spans="1:7" s="143" customFormat="1" x14ac:dyDescent="0.3">
      <c r="A131" s="143" t="s">
        <v>143</v>
      </c>
      <c r="B131" s="143" t="s">
        <v>17</v>
      </c>
      <c r="C131" s="143" t="s">
        <v>144</v>
      </c>
      <c r="D131" s="143" t="s">
        <v>10</v>
      </c>
      <c r="E131" s="144">
        <v>13141.69245</v>
      </c>
      <c r="F131" s="144">
        <v>13141.69245</v>
      </c>
      <c r="G131" s="144">
        <v>0</v>
      </c>
    </row>
    <row r="132" spans="1:7" s="145" customFormat="1" x14ac:dyDescent="0.3">
      <c r="A132" s="145" t="s">
        <v>145</v>
      </c>
      <c r="B132" s="145" t="s">
        <v>46</v>
      </c>
      <c r="C132" s="145" t="s">
        <v>144</v>
      </c>
      <c r="D132" s="145" t="s">
        <v>10</v>
      </c>
      <c r="E132" s="146">
        <v>1981.43932</v>
      </c>
      <c r="F132" s="146">
        <v>1981.43932</v>
      </c>
      <c r="G132" s="146">
        <v>0</v>
      </c>
    </row>
    <row r="133" spans="1:7" s="145" customFormat="1" x14ac:dyDescent="0.3">
      <c r="A133" s="145" t="s">
        <v>146</v>
      </c>
      <c r="B133" s="145" t="s">
        <v>14</v>
      </c>
      <c r="C133" s="145" t="s">
        <v>144</v>
      </c>
      <c r="D133" s="145" t="s">
        <v>10</v>
      </c>
      <c r="E133" s="146">
        <v>30500</v>
      </c>
      <c r="F133" s="146">
        <v>30500</v>
      </c>
      <c r="G133" s="146">
        <v>0</v>
      </c>
    </row>
    <row r="134" spans="1:7" s="145" customFormat="1" x14ac:dyDescent="0.3">
      <c r="A134" s="145" t="s">
        <v>149</v>
      </c>
      <c r="B134" s="145" t="s">
        <v>46</v>
      </c>
      <c r="C134" s="145" t="s">
        <v>144</v>
      </c>
      <c r="D134" s="145" t="s">
        <v>10</v>
      </c>
      <c r="E134" s="146">
        <v>20.929269999999999</v>
      </c>
      <c r="F134" s="146">
        <v>20.929269999999999</v>
      </c>
      <c r="G134" s="146">
        <v>0</v>
      </c>
    </row>
    <row r="135" spans="1:7" s="145" customFormat="1" x14ac:dyDescent="0.3">
      <c r="A135" s="145" t="s">
        <v>150</v>
      </c>
      <c r="B135" s="145" t="s">
        <v>46</v>
      </c>
      <c r="C135" s="145" t="s">
        <v>144</v>
      </c>
      <c r="D135" s="145" t="s">
        <v>10</v>
      </c>
      <c r="E135" s="146">
        <v>52.305303000000002</v>
      </c>
      <c r="F135" s="146">
        <v>52.305303000000002</v>
      </c>
      <c r="G135" s="146">
        <v>0</v>
      </c>
    </row>
    <row r="136" spans="1:7" s="145" customFormat="1" x14ac:dyDescent="0.3">
      <c r="A136" s="145" t="s">
        <v>151</v>
      </c>
      <c r="B136" s="145" t="s">
        <v>46</v>
      </c>
      <c r="C136" s="145" t="s">
        <v>144</v>
      </c>
      <c r="D136" s="145" t="s">
        <v>10</v>
      </c>
      <c r="E136" s="146">
        <v>810.66729799999996</v>
      </c>
      <c r="F136" s="146">
        <v>810.66729799999996</v>
      </c>
      <c r="G136" s="146">
        <v>0</v>
      </c>
    </row>
    <row r="137" spans="1:7" s="145" customFormat="1" x14ac:dyDescent="0.3">
      <c r="A137" s="145" t="s">
        <v>148</v>
      </c>
      <c r="B137" s="145" t="s">
        <v>46</v>
      </c>
      <c r="C137" s="145" t="s">
        <v>144</v>
      </c>
      <c r="D137" s="145" t="s">
        <v>10</v>
      </c>
      <c r="E137" s="146">
        <v>30.808150000000001</v>
      </c>
      <c r="F137" s="146">
        <v>30.808150000000001</v>
      </c>
      <c r="G137" s="146">
        <v>0</v>
      </c>
    </row>
    <row r="138" spans="1:7" s="145" customFormat="1" x14ac:dyDescent="0.3">
      <c r="A138" s="145" t="s">
        <v>147</v>
      </c>
      <c r="B138" s="145" t="s">
        <v>14</v>
      </c>
      <c r="C138" s="145" t="s">
        <v>144</v>
      </c>
      <c r="D138" s="145" t="s">
        <v>10</v>
      </c>
      <c r="E138" s="146">
        <v>15192.5</v>
      </c>
      <c r="F138" s="146">
        <v>15192.5</v>
      </c>
      <c r="G138" s="146">
        <v>0</v>
      </c>
    </row>
    <row r="139" spans="1:7" s="129" customFormat="1" x14ac:dyDescent="0.3">
      <c r="A139" s="129" t="s">
        <v>153</v>
      </c>
      <c r="B139" s="129" t="s">
        <v>17</v>
      </c>
      <c r="C139" s="129" t="s">
        <v>144</v>
      </c>
      <c r="D139" s="129" t="s">
        <v>10</v>
      </c>
      <c r="E139" s="130">
        <v>139577.125</v>
      </c>
      <c r="F139" s="130">
        <v>124271</v>
      </c>
      <c r="G139" s="130">
        <v>0</v>
      </c>
    </row>
    <row r="140" spans="1:7" s="129" customFormat="1" x14ac:dyDescent="0.3">
      <c r="A140" s="129" t="s">
        <v>152</v>
      </c>
      <c r="B140" s="129" t="s">
        <v>21</v>
      </c>
      <c r="C140" s="129" t="s">
        <v>144</v>
      </c>
      <c r="D140" s="129" t="s">
        <v>10</v>
      </c>
      <c r="E140" s="130">
        <v>6554.75</v>
      </c>
      <c r="F140" s="130">
        <v>5467</v>
      </c>
      <c r="G140" s="130">
        <v>0</v>
      </c>
    </row>
    <row r="141" spans="1:7" s="131" customFormat="1" x14ac:dyDescent="0.3">
      <c r="A141" s="131" t="s">
        <v>154</v>
      </c>
      <c r="B141" s="131" t="s">
        <v>17</v>
      </c>
      <c r="C141" s="131" t="s">
        <v>144</v>
      </c>
      <c r="D141" s="131" t="s">
        <v>10</v>
      </c>
      <c r="E141" s="132">
        <v>225398.27600000001</v>
      </c>
      <c r="F141" s="132">
        <v>102009</v>
      </c>
      <c r="G141" s="132">
        <v>0</v>
      </c>
    </row>
    <row r="142" spans="1:7" s="129" customFormat="1" x14ac:dyDescent="0.3">
      <c r="A142" s="129" t="s">
        <v>11</v>
      </c>
      <c r="B142" s="129" t="s">
        <v>8</v>
      </c>
      <c r="C142" s="129" t="s">
        <v>144</v>
      </c>
      <c r="D142" s="129" t="s">
        <v>12</v>
      </c>
      <c r="E142" s="130">
        <v>2192656.37</v>
      </c>
      <c r="F142" s="130">
        <v>339234</v>
      </c>
      <c r="G142" s="130">
        <v>0</v>
      </c>
    </row>
    <row r="143" spans="1:7" s="131" customFormat="1" x14ac:dyDescent="0.3">
      <c r="E143" s="132"/>
      <c r="F143" s="155">
        <f>SUM(F131:F142)</f>
        <v>632711.34179099998</v>
      </c>
      <c r="G143" s="132"/>
    </row>
    <row r="144" spans="1:7" s="125" customFormat="1" x14ac:dyDescent="0.3">
      <c r="A144" s="125" t="s">
        <v>155</v>
      </c>
      <c r="B144" s="125" t="s">
        <v>21</v>
      </c>
      <c r="C144" s="125" t="s">
        <v>156</v>
      </c>
      <c r="D144" s="125" t="s">
        <v>10</v>
      </c>
      <c r="E144" s="126">
        <v>458.21</v>
      </c>
      <c r="F144" s="126">
        <v>458.21</v>
      </c>
      <c r="G144" s="126">
        <v>0</v>
      </c>
    </row>
    <row r="145" spans="1:7" s="127" customFormat="1" x14ac:dyDescent="0.3">
      <c r="A145" s="127" t="s">
        <v>157</v>
      </c>
      <c r="B145" s="127" t="s">
        <v>21</v>
      </c>
      <c r="C145" s="127" t="s">
        <v>156</v>
      </c>
      <c r="D145" s="127" t="s">
        <v>10</v>
      </c>
      <c r="E145" s="128">
        <v>1936</v>
      </c>
      <c r="F145" s="128">
        <v>1936</v>
      </c>
      <c r="G145" s="128">
        <v>0</v>
      </c>
    </row>
    <row r="146" spans="1:7" s="127" customFormat="1" x14ac:dyDescent="0.3">
      <c r="A146" s="127" t="s">
        <v>158</v>
      </c>
      <c r="B146" s="127" t="s">
        <v>21</v>
      </c>
      <c r="C146" s="127" t="s">
        <v>156</v>
      </c>
      <c r="D146" s="127" t="s">
        <v>10</v>
      </c>
      <c r="E146" s="128">
        <v>7191.7692930000003</v>
      </c>
      <c r="F146" s="128">
        <v>7191.7692930000003</v>
      </c>
      <c r="G146" s="128">
        <v>0</v>
      </c>
    </row>
    <row r="147" spans="1:7" s="127" customFormat="1" x14ac:dyDescent="0.3">
      <c r="A147" s="127" t="s">
        <v>162</v>
      </c>
      <c r="B147" s="127" t="s">
        <v>21</v>
      </c>
      <c r="C147" s="127" t="s">
        <v>156</v>
      </c>
      <c r="D147" s="127" t="s">
        <v>10</v>
      </c>
      <c r="E147" s="128">
        <v>6.478593</v>
      </c>
      <c r="F147" s="128">
        <v>6.478593</v>
      </c>
      <c r="G147" s="128">
        <v>0</v>
      </c>
    </row>
    <row r="148" spans="1:7" s="127" customFormat="1" x14ac:dyDescent="0.3">
      <c r="A148" s="127" t="s">
        <v>159</v>
      </c>
      <c r="B148" s="127" t="s">
        <v>14</v>
      </c>
      <c r="C148" s="127" t="s">
        <v>156</v>
      </c>
      <c r="D148" s="127" t="s">
        <v>10</v>
      </c>
      <c r="E148" s="128">
        <v>23405.920959999999</v>
      </c>
      <c r="F148" s="128">
        <v>23405.920959999999</v>
      </c>
      <c r="G148" s="128">
        <v>0</v>
      </c>
    </row>
    <row r="149" spans="1:7" s="127" customFormat="1" x14ac:dyDescent="0.3">
      <c r="A149" s="127" t="s">
        <v>165</v>
      </c>
      <c r="B149" s="127" t="s">
        <v>46</v>
      </c>
      <c r="C149" s="127" t="s">
        <v>156</v>
      </c>
      <c r="D149" s="127" t="s">
        <v>10</v>
      </c>
      <c r="E149" s="128">
        <v>77.049391</v>
      </c>
      <c r="F149" s="128">
        <v>77.049391</v>
      </c>
      <c r="G149" s="128">
        <v>0</v>
      </c>
    </row>
    <row r="150" spans="1:7" s="127" customFormat="1" x14ac:dyDescent="0.3">
      <c r="A150" s="127" t="s">
        <v>164</v>
      </c>
      <c r="B150" s="127" t="s">
        <v>46</v>
      </c>
      <c r="C150" s="127" t="s">
        <v>156</v>
      </c>
      <c r="D150" s="127" t="s">
        <v>10</v>
      </c>
      <c r="E150" s="128">
        <v>12.429767999999999</v>
      </c>
      <c r="F150" s="128">
        <v>12.429767999999999</v>
      </c>
      <c r="G150" s="128">
        <v>0</v>
      </c>
    </row>
    <row r="151" spans="1:7" s="127" customFormat="1" x14ac:dyDescent="0.3">
      <c r="A151" s="127" t="s">
        <v>163</v>
      </c>
      <c r="B151" s="127" t="s">
        <v>46</v>
      </c>
      <c r="C151" s="127" t="s">
        <v>156</v>
      </c>
      <c r="D151" s="127" t="s">
        <v>10</v>
      </c>
      <c r="E151" s="128">
        <v>100.155659</v>
      </c>
      <c r="F151" s="128">
        <v>100.155659</v>
      </c>
      <c r="G151" s="128">
        <v>0</v>
      </c>
    </row>
    <row r="152" spans="1:7" s="127" customFormat="1" x14ac:dyDescent="0.3">
      <c r="A152" s="127" t="s">
        <v>160</v>
      </c>
      <c r="B152" s="127" t="s">
        <v>21</v>
      </c>
      <c r="C152" s="127" t="s">
        <v>156</v>
      </c>
      <c r="D152" s="127" t="s">
        <v>10</v>
      </c>
      <c r="E152" s="128">
        <v>25.210699999999999</v>
      </c>
      <c r="F152" s="128">
        <v>25.210699999999999</v>
      </c>
      <c r="G152" s="128">
        <v>0</v>
      </c>
    </row>
    <row r="153" spans="1:7" s="127" customFormat="1" x14ac:dyDescent="0.3">
      <c r="A153" s="127" t="s">
        <v>161</v>
      </c>
      <c r="B153" s="127" t="s">
        <v>17</v>
      </c>
      <c r="C153" s="127" t="s">
        <v>156</v>
      </c>
      <c r="D153" s="127" t="s">
        <v>10</v>
      </c>
      <c r="E153" s="128">
        <v>265117.78159999999</v>
      </c>
      <c r="F153" s="128">
        <v>265117.78159999999</v>
      </c>
      <c r="G153" s="128">
        <v>0</v>
      </c>
    </row>
    <row r="154" spans="1:7" s="27" customFormat="1" x14ac:dyDescent="0.3">
      <c r="A154" s="27" t="s">
        <v>166</v>
      </c>
      <c r="B154" s="27" t="s">
        <v>17</v>
      </c>
      <c r="C154" s="27" t="s">
        <v>156</v>
      </c>
      <c r="D154" s="27" t="s">
        <v>92</v>
      </c>
      <c r="E154" s="28">
        <v>56259.050730000003</v>
      </c>
      <c r="F154" s="28">
        <v>34340</v>
      </c>
      <c r="G154" s="28">
        <v>0</v>
      </c>
    </row>
    <row r="155" spans="1:7" s="133" customFormat="1" x14ac:dyDescent="0.3">
      <c r="A155" s="133" t="s">
        <v>125</v>
      </c>
      <c r="B155" s="133" t="s">
        <v>21</v>
      </c>
      <c r="C155" s="133" t="s">
        <v>156</v>
      </c>
      <c r="D155" s="133" t="s">
        <v>92</v>
      </c>
      <c r="E155" s="134">
        <v>14599.61686</v>
      </c>
      <c r="F155" s="134">
        <v>2477</v>
      </c>
      <c r="G155" s="134">
        <v>0</v>
      </c>
    </row>
    <row r="156" spans="1:7" s="27" customFormat="1" x14ac:dyDescent="0.3">
      <c r="E156" s="28"/>
      <c r="F156" s="30">
        <f>SUM(F144:F155)</f>
        <v>335148.00596400001</v>
      </c>
      <c r="G156" s="28"/>
    </row>
    <row r="157" spans="1:7" s="137" customFormat="1" x14ac:dyDescent="0.3">
      <c r="A157" s="137" t="s">
        <v>167</v>
      </c>
      <c r="B157" s="137" t="s">
        <v>21</v>
      </c>
      <c r="C157" s="137" t="s">
        <v>293</v>
      </c>
      <c r="D157" s="137" t="s">
        <v>92</v>
      </c>
      <c r="E157" s="138">
        <v>23258.7</v>
      </c>
      <c r="F157" s="138">
        <v>23258.7</v>
      </c>
      <c r="G157" s="138">
        <v>0</v>
      </c>
    </row>
    <row r="158" spans="1:7" s="139" customFormat="1" x14ac:dyDescent="0.3">
      <c r="A158" s="139" t="s">
        <v>168</v>
      </c>
      <c r="B158" s="139" t="s">
        <v>21</v>
      </c>
      <c r="C158" s="139" t="s">
        <v>293</v>
      </c>
      <c r="D158" s="139" t="s">
        <v>92</v>
      </c>
      <c r="E158" s="140">
        <v>4790</v>
      </c>
      <c r="F158" s="140">
        <v>3085</v>
      </c>
      <c r="G158" s="140">
        <v>0</v>
      </c>
    </row>
    <row r="159" spans="1:7" s="139" customFormat="1" x14ac:dyDescent="0.3">
      <c r="A159" s="139" t="s">
        <v>169</v>
      </c>
      <c r="B159" s="139" t="s">
        <v>17</v>
      </c>
      <c r="C159" s="139" t="s">
        <v>293</v>
      </c>
      <c r="D159" s="139" t="s">
        <v>92</v>
      </c>
      <c r="E159" s="140">
        <v>59030.941590000002</v>
      </c>
      <c r="F159" s="140">
        <v>59030.941590000002</v>
      </c>
      <c r="G159" s="140">
        <v>0</v>
      </c>
    </row>
    <row r="160" spans="1:7" s="135" customFormat="1" x14ac:dyDescent="0.3">
      <c r="A160" s="135" t="s">
        <v>100</v>
      </c>
      <c r="B160" s="135" t="s">
        <v>14</v>
      </c>
      <c r="C160" s="135" t="s">
        <v>293</v>
      </c>
      <c r="D160" s="135" t="s">
        <v>92</v>
      </c>
      <c r="E160" s="136">
        <v>37302.40625</v>
      </c>
      <c r="F160" s="136">
        <v>37302.40625</v>
      </c>
      <c r="G160" s="136">
        <v>0</v>
      </c>
    </row>
    <row r="161" spans="1:7" s="139" customFormat="1" x14ac:dyDescent="0.3">
      <c r="A161" s="139" t="s">
        <v>126</v>
      </c>
      <c r="B161" s="139" t="s">
        <v>21</v>
      </c>
      <c r="C161" s="139" t="s">
        <v>293</v>
      </c>
      <c r="D161" s="139" t="s">
        <v>92</v>
      </c>
      <c r="E161" s="140">
        <v>28307</v>
      </c>
      <c r="F161" s="140">
        <v>439</v>
      </c>
      <c r="G161" s="140">
        <v>0</v>
      </c>
    </row>
    <row r="162" spans="1:7" s="135" customFormat="1" x14ac:dyDescent="0.3">
      <c r="E162" s="136"/>
      <c r="F162" s="156">
        <f>SUM(F157:F161)</f>
        <v>123116.04784</v>
      </c>
      <c r="G162" s="136"/>
    </row>
    <row r="163" spans="1:7" s="141" customFormat="1" x14ac:dyDescent="0.3">
      <c r="A163" s="86" t="s">
        <v>170</v>
      </c>
      <c r="B163" s="86" t="s">
        <v>21</v>
      </c>
      <c r="C163" s="86" t="s">
        <v>171</v>
      </c>
      <c r="D163" s="86" t="s">
        <v>10</v>
      </c>
      <c r="E163" s="87">
        <v>194.17</v>
      </c>
      <c r="F163" s="87">
        <v>194.17</v>
      </c>
      <c r="G163" s="87">
        <v>0</v>
      </c>
    </row>
    <row r="164" spans="1:7" s="142" customFormat="1" x14ac:dyDescent="0.3">
      <c r="A164" s="88" t="s">
        <v>173</v>
      </c>
      <c r="B164" s="88" t="s">
        <v>17</v>
      </c>
      <c r="C164" s="88" t="s">
        <v>171</v>
      </c>
      <c r="D164" s="88" t="s">
        <v>10</v>
      </c>
      <c r="E164" s="89">
        <v>641284.73739999998</v>
      </c>
      <c r="F164" s="89">
        <v>24295.16619</v>
      </c>
      <c r="G164" s="89">
        <v>616989.57120000001</v>
      </c>
    </row>
    <row r="165" spans="1:7" s="142" customFormat="1" x14ac:dyDescent="0.3">
      <c r="A165" s="88" t="s">
        <v>174</v>
      </c>
      <c r="B165" s="88" t="s">
        <v>21</v>
      </c>
      <c r="C165" s="88" t="s">
        <v>171</v>
      </c>
      <c r="D165" s="88" t="s">
        <v>10</v>
      </c>
      <c r="E165" s="89">
        <v>1383.019695</v>
      </c>
      <c r="F165" s="89">
        <v>71.163268000000002</v>
      </c>
      <c r="G165" s="89">
        <v>1311.8564269999999</v>
      </c>
    </row>
    <row r="166" spans="1:7" s="142" customFormat="1" x14ac:dyDescent="0.3">
      <c r="A166" s="88" t="s">
        <v>172</v>
      </c>
      <c r="B166" s="88" t="s">
        <v>17</v>
      </c>
      <c r="C166" s="88" t="s">
        <v>171</v>
      </c>
      <c r="D166" s="88" t="s">
        <v>10</v>
      </c>
      <c r="E166" s="89">
        <v>133854.39069999999</v>
      </c>
      <c r="F166" s="89">
        <v>133854.39069999999</v>
      </c>
      <c r="G166" s="89">
        <v>0</v>
      </c>
    </row>
    <row r="167" spans="1:7" s="142" customFormat="1" x14ac:dyDescent="0.3">
      <c r="A167" s="90" t="s">
        <v>284</v>
      </c>
      <c r="B167" s="90" t="s">
        <v>8</v>
      </c>
      <c r="C167" s="90" t="s">
        <v>171</v>
      </c>
      <c r="D167" s="90" t="s">
        <v>10</v>
      </c>
      <c r="E167" s="91"/>
      <c r="F167" s="91">
        <v>691367</v>
      </c>
      <c r="G167" s="91"/>
    </row>
    <row r="168" spans="1:7" s="142" customFormat="1" x14ac:dyDescent="0.3">
      <c r="A168" s="88" t="s">
        <v>175</v>
      </c>
      <c r="B168" s="88" t="s">
        <v>46</v>
      </c>
      <c r="C168" s="88" t="s">
        <v>171</v>
      </c>
      <c r="D168" s="88" t="s">
        <v>10</v>
      </c>
      <c r="E168" s="89">
        <v>79.813185000000004</v>
      </c>
      <c r="F168" s="89">
        <v>79.813185000000004</v>
      </c>
      <c r="G168" s="89">
        <v>0</v>
      </c>
    </row>
    <row r="169" spans="1:7" s="90" customFormat="1" x14ac:dyDescent="0.3">
      <c r="A169" s="90" t="s">
        <v>154</v>
      </c>
      <c r="B169" s="90" t="s">
        <v>17</v>
      </c>
      <c r="C169" s="90" t="s">
        <v>144</v>
      </c>
      <c r="D169" s="90" t="s">
        <v>10</v>
      </c>
      <c r="E169" s="91">
        <v>225398.27600000001</v>
      </c>
      <c r="F169" s="91">
        <v>123389</v>
      </c>
      <c r="G169" s="91">
        <v>0</v>
      </c>
    </row>
    <row r="170" spans="1:7" ht="15" customHeight="1" x14ac:dyDescent="0.3">
      <c r="A170" s="5"/>
      <c r="B170" s="5"/>
      <c r="C170" s="5"/>
      <c r="D170" s="5"/>
      <c r="E170" s="6"/>
      <c r="F170" s="33">
        <f>SUM(F163:F169)</f>
        <v>973250.70334299991</v>
      </c>
      <c r="G170" s="6"/>
    </row>
    <row r="171" spans="1:7" s="141" customFormat="1" x14ac:dyDescent="0.3">
      <c r="A171" s="157" t="s">
        <v>176</v>
      </c>
      <c r="B171" s="157" t="s">
        <v>53</v>
      </c>
      <c r="C171" s="157" t="s">
        <v>177</v>
      </c>
      <c r="D171" s="157" t="s">
        <v>77</v>
      </c>
      <c r="E171" s="158">
        <v>6039.3987500000003</v>
      </c>
      <c r="F171" s="158">
        <v>6039.3987500000003</v>
      </c>
      <c r="G171" s="158">
        <v>0</v>
      </c>
    </row>
    <row r="172" spans="1:7" s="142" customFormat="1" x14ac:dyDescent="0.3">
      <c r="A172" s="159" t="s">
        <v>178</v>
      </c>
      <c r="B172" s="159" t="s">
        <v>21</v>
      </c>
      <c r="C172" s="159" t="s">
        <v>177</v>
      </c>
      <c r="D172" s="159" t="s">
        <v>77</v>
      </c>
      <c r="E172" s="160">
        <v>8</v>
      </c>
      <c r="F172" s="160">
        <v>8</v>
      </c>
      <c r="G172" s="160">
        <v>0</v>
      </c>
    </row>
    <row r="173" spans="1:7" s="142" customFormat="1" x14ac:dyDescent="0.3">
      <c r="A173" s="159" t="s">
        <v>179</v>
      </c>
      <c r="B173" s="159" t="s">
        <v>21</v>
      </c>
      <c r="C173" s="159" t="s">
        <v>281</v>
      </c>
      <c r="D173" s="159" t="s">
        <v>77</v>
      </c>
      <c r="E173" s="160">
        <v>177395.9546</v>
      </c>
      <c r="F173" s="160">
        <v>177395.9546</v>
      </c>
      <c r="G173" s="160">
        <v>0</v>
      </c>
    </row>
    <row r="174" spans="1:7" s="161" customFormat="1" x14ac:dyDescent="0.3">
      <c r="A174" s="161" t="s">
        <v>106</v>
      </c>
      <c r="B174" s="161" t="s">
        <v>8</v>
      </c>
      <c r="C174" s="161" t="s">
        <v>177</v>
      </c>
      <c r="D174" s="161" t="s">
        <v>77</v>
      </c>
      <c r="E174" s="162">
        <v>197156.79</v>
      </c>
      <c r="F174" s="162">
        <v>110642</v>
      </c>
      <c r="G174" s="162">
        <v>0</v>
      </c>
    </row>
    <row r="175" spans="1:7" x14ac:dyDescent="0.3">
      <c r="A175" s="7"/>
      <c r="B175" s="7"/>
      <c r="C175" s="7"/>
      <c r="D175" s="7"/>
      <c r="E175" s="8"/>
      <c r="F175" s="34">
        <f>SUM(F171:F174)</f>
        <v>294085.35334999999</v>
      </c>
      <c r="G175" s="8"/>
    </row>
    <row r="176" spans="1:7" s="141" customFormat="1" x14ac:dyDescent="0.3">
      <c r="A176" s="125" t="s">
        <v>187</v>
      </c>
      <c r="B176" s="125" t="s">
        <v>14</v>
      </c>
      <c r="C176" s="125" t="s">
        <v>181</v>
      </c>
      <c r="D176" s="125" t="s">
        <v>55</v>
      </c>
      <c r="E176" s="126">
        <v>1923.147483</v>
      </c>
      <c r="F176" s="126">
        <v>1923.147483</v>
      </c>
      <c r="G176" s="126">
        <v>0</v>
      </c>
    </row>
    <row r="177" spans="1:7" s="142" customFormat="1" x14ac:dyDescent="0.3">
      <c r="A177" s="127" t="s">
        <v>180</v>
      </c>
      <c r="B177" s="127" t="s">
        <v>14</v>
      </c>
      <c r="C177" s="127" t="s">
        <v>181</v>
      </c>
      <c r="D177" s="127" t="s">
        <v>55</v>
      </c>
      <c r="E177" s="128">
        <v>2633.4882790000001</v>
      </c>
      <c r="F177" s="128">
        <v>2633.4882790000001</v>
      </c>
      <c r="G177" s="128">
        <v>0</v>
      </c>
    </row>
    <row r="178" spans="1:7" s="142" customFormat="1" x14ac:dyDescent="0.3">
      <c r="A178" s="127" t="s">
        <v>190</v>
      </c>
      <c r="B178" s="127" t="s">
        <v>46</v>
      </c>
      <c r="C178" s="127" t="s">
        <v>181</v>
      </c>
      <c r="D178" s="127" t="s">
        <v>55</v>
      </c>
      <c r="E178" s="128">
        <v>56.191367</v>
      </c>
      <c r="F178" s="128">
        <v>56.191367</v>
      </c>
      <c r="G178" s="128">
        <v>0</v>
      </c>
    </row>
    <row r="179" spans="1:7" s="142" customFormat="1" x14ac:dyDescent="0.3">
      <c r="A179" s="127" t="s">
        <v>182</v>
      </c>
      <c r="B179" s="127" t="s">
        <v>21</v>
      </c>
      <c r="C179" s="127" t="s">
        <v>181</v>
      </c>
      <c r="D179" s="127" t="s">
        <v>55</v>
      </c>
      <c r="E179" s="128">
        <v>2591.5156590000001</v>
      </c>
      <c r="F179" s="128">
        <v>2591.5156590000001</v>
      </c>
      <c r="G179" s="128">
        <v>0</v>
      </c>
    </row>
    <row r="180" spans="1:7" s="142" customFormat="1" x14ac:dyDescent="0.3">
      <c r="A180" s="127" t="s">
        <v>186</v>
      </c>
      <c r="B180" s="127" t="s">
        <v>14</v>
      </c>
      <c r="C180" s="127" t="s">
        <v>181</v>
      </c>
      <c r="D180" s="127" t="s">
        <v>55</v>
      </c>
      <c r="E180" s="128">
        <v>3912.3158119999998</v>
      </c>
      <c r="F180" s="128">
        <v>3912.3158119999998</v>
      </c>
      <c r="G180" s="128">
        <v>0</v>
      </c>
    </row>
    <row r="181" spans="1:7" s="142" customFormat="1" x14ac:dyDescent="0.3">
      <c r="A181" s="127" t="s">
        <v>183</v>
      </c>
      <c r="B181" s="127" t="s">
        <v>21</v>
      </c>
      <c r="C181" s="127" t="s">
        <v>181</v>
      </c>
      <c r="D181" s="127" t="s">
        <v>55</v>
      </c>
      <c r="E181" s="128">
        <v>11890.98</v>
      </c>
      <c r="F181" s="128">
        <v>6374.98</v>
      </c>
      <c r="G181" s="128">
        <v>5516</v>
      </c>
    </row>
    <row r="182" spans="1:7" s="142" customFormat="1" x14ac:dyDescent="0.3">
      <c r="A182" s="127" t="s">
        <v>188</v>
      </c>
      <c r="B182" s="127" t="s">
        <v>21</v>
      </c>
      <c r="C182" s="127" t="s">
        <v>181</v>
      </c>
      <c r="D182" s="127" t="s">
        <v>55</v>
      </c>
      <c r="E182" s="128">
        <v>2237.9512100000002</v>
      </c>
      <c r="F182" s="128">
        <v>2237.9512100000002</v>
      </c>
      <c r="G182" s="128">
        <v>0</v>
      </c>
    </row>
    <row r="183" spans="1:7" s="142" customFormat="1" x14ac:dyDescent="0.3">
      <c r="A183" s="127" t="s">
        <v>184</v>
      </c>
      <c r="B183" s="127" t="s">
        <v>21</v>
      </c>
      <c r="C183" s="127" t="s">
        <v>181</v>
      </c>
      <c r="D183" s="127" t="s">
        <v>55</v>
      </c>
      <c r="E183" s="128">
        <v>14896.073399999999</v>
      </c>
      <c r="F183" s="128">
        <v>14896.073399999999</v>
      </c>
      <c r="G183" s="128">
        <v>0</v>
      </c>
    </row>
    <row r="184" spans="1:7" s="141" customFormat="1" x14ac:dyDescent="0.3">
      <c r="A184" s="125" t="s">
        <v>192</v>
      </c>
      <c r="B184" s="125" t="s">
        <v>46</v>
      </c>
      <c r="C184" s="125" t="s">
        <v>181</v>
      </c>
      <c r="D184" s="125" t="s">
        <v>55</v>
      </c>
      <c r="E184" s="126">
        <v>261.07652999999999</v>
      </c>
      <c r="F184" s="126">
        <v>261.07652999999999</v>
      </c>
      <c r="G184" s="126">
        <v>0</v>
      </c>
    </row>
    <row r="185" spans="1:7" s="142" customFormat="1" x14ac:dyDescent="0.3">
      <c r="A185" s="127" t="s">
        <v>193</v>
      </c>
      <c r="B185" s="127" t="s">
        <v>46</v>
      </c>
      <c r="C185" s="127" t="s">
        <v>181</v>
      </c>
      <c r="D185" s="127" t="s">
        <v>55</v>
      </c>
      <c r="E185" s="128">
        <v>545.63287300000002</v>
      </c>
      <c r="F185" s="128">
        <v>545.63287300000002</v>
      </c>
      <c r="G185" s="128">
        <v>0</v>
      </c>
    </row>
    <row r="186" spans="1:7" s="142" customFormat="1" x14ac:dyDescent="0.3">
      <c r="A186" s="127" t="s">
        <v>194</v>
      </c>
      <c r="B186" s="127" t="s">
        <v>46</v>
      </c>
      <c r="C186" s="127" t="s">
        <v>181</v>
      </c>
      <c r="D186" s="127" t="s">
        <v>55</v>
      </c>
      <c r="E186" s="128">
        <v>263.13095299999998</v>
      </c>
      <c r="F186" s="128">
        <v>263.13095299999998</v>
      </c>
      <c r="G186" s="128">
        <v>0</v>
      </c>
    </row>
    <row r="187" spans="1:7" s="142" customFormat="1" x14ac:dyDescent="0.3">
      <c r="A187" s="127" t="s">
        <v>191</v>
      </c>
      <c r="B187" s="127" t="s">
        <v>46</v>
      </c>
      <c r="C187" s="127" t="s">
        <v>181</v>
      </c>
      <c r="D187" s="127" t="s">
        <v>55</v>
      </c>
      <c r="E187" s="128">
        <v>90.692879000000005</v>
      </c>
      <c r="F187" s="128">
        <v>90.692879000000005</v>
      </c>
      <c r="G187" s="128">
        <v>0</v>
      </c>
    </row>
    <row r="188" spans="1:7" s="142" customFormat="1" x14ac:dyDescent="0.3">
      <c r="A188" s="127" t="s">
        <v>189</v>
      </c>
      <c r="B188" s="127" t="s">
        <v>21</v>
      </c>
      <c r="C188" s="127" t="s">
        <v>181</v>
      </c>
      <c r="D188" s="127" t="s">
        <v>55</v>
      </c>
      <c r="E188" s="128">
        <v>1812.5960339999999</v>
      </c>
      <c r="F188" s="128">
        <v>1812.5960339999999</v>
      </c>
      <c r="G188" s="128">
        <v>0</v>
      </c>
    </row>
    <row r="189" spans="1:7" s="142" customFormat="1" x14ac:dyDescent="0.3">
      <c r="A189" s="127" t="s">
        <v>195</v>
      </c>
      <c r="B189" s="127" t="s">
        <v>21</v>
      </c>
      <c r="C189" s="127" t="s">
        <v>181</v>
      </c>
      <c r="D189" s="127" t="s">
        <v>55</v>
      </c>
      <c r="E189" s="128">
        <v>110.329537</v>
      </c>
      <c r="F189" s="128">
        <v>110.329537</v>
      </c>
      <c r="G189" s="128">
        <v>0</v>
      </c>
    </row>
    <row r="190" spans="1:7" s="142" customFormat="1" x14ac:dyDescent="0.3">
      <c r="A190" s="127" t="s">
        <v>185</v>
      </c>
      <c r="B190" s="127" t="s">
        <v>53</v>
      </c>
      <c r="C190" s="127" t="s">
        <v>181</v>
      </c>
      <c r="D190" s="127" t="s">
        <v>55</v>
      </c>
      <c r="E190" s="128">
        <v>1076.06386</v>
      </c>
      <c r="F190" s="128">
        <v>1076.06386</v>
      </c>
      <c r="G190" s="128">
        <v>0</v>
      </c>
    </row>
    <row r="191" spans="1:7" s="142" customFormat="1" x14ac:dyDescent="0.3">
      <c r="A191" s="133" t="s">
        <v>199</v>
      </c>
      <c r="B191" s="133" t="s">
        <v>17</v>
      </c>
      <c r="C191" s="133" t="s">
        <v>181</v>
      </c>
      <c r="D191" s="133" t="s">
        <v>92</v>
      </c>
      <c r="E191" s="134"/>
      <c r="F191" s="134">
        <v>306754.87550000002</v>
      </c>
      <c r="G191" s="134"/>
    </row>
    <row r="192" spans="1:7" x14ac:dyDescent="0.3">
      <c r="A192" s="27"/>
      <c r="B192" s="27"/>
      <c r="C192" s="27"/>
      <c r="D192" s="27"/>
      <c r="E192" s="28"/>
      <c r="F192" s="30">
        <f>SUM(F176:F191)</f>
        <v>345540.06137600006</v>
      </c>
      <c r="G192" s="28"/>
    </row>
    <row r="193" spans="1:7" s="141" customFormat="1" x14ac:dyDescent="0.3">
      <c r="A193" s="60" t="s">
        <v>198</v>
      </c>
      <c r="B193" s="60" t="s">
        <v>21</v>
      </c>
      <c r="C193" s="60" t="s">
        <v>197</v>
      </c>
      <c r="D193" s="60" t="s">
        <v>48</v>
      </c>
      <c r="E193" s="61">
        <v>198.61134300000001</v>
      </c>
      <c r="F193" s="61">
        <v>198.61134300000001</v>
      </c>
      <c r="G193" s="61">
        <v>0</v>
      </c>
    </row>
    <row r="194" spans="1:7" s="142" customFormat="1" x14ac:dyDescent="0.3">
      <c r="A194" s="99" t="s">
        <v>196</v>
      </c>
      <c r="B194" s="99" t="s">
        <v>8</v>
      </c>
      <c r="C194" s="99" t="s">
        <v>197</v>
      </c>
      <c r="D194" s="99" t="s">
        <v>48</v>
      </c>
      <c r="E194" s="100">
        <v>1732.993442</v>
      </c>
      <c r="F194" s="100">
        <v>1732.993442</v>
      </c>
      <c r="G194" s="100">
        <v>0</v>
      </c>
    </row>
    <row r="195" spans="1:7" s="142" customFormat="1" x14ac:dyDescent="0.3">
      <c r="A195" s="63" t="s">
        <v>199</v>
      </c>
      <c r="B195" s="63" t="s">
        <v>17</v>
      </c>
      <c r="C195" s="63" t="s">
        <v>197</v>
      </c>
      <c r="D195" s="63" t="s">
        <v>92</v>
      </c>
      <c r="E195" s="63"/>
      <c r="F195" s="63">
        <v>183432</v>
      </c>
      <c r="G195" s="63"/>
    </row>
    <row r="196" spans="1:7" s="142" customFormat="1" x14ac:dyDescent="0.3">
      <c r="A196" s="63" t="s">
        <v>269</v>
      </c>
      <c r="B196" s="63" t="s">
        <v>21</v>
      </c>
      <c r="C196" s="63" t="s">
        <v>197</v>
      </c>
      <c r="D196" s="63" t="s">
        <v>48</v>
      </c>
      <c r="E196" s="63"/>
      <c r="F196" s="63">
        <v>13342</v>
      </c>
      <c r="G196" s="63">
        <v>0</v>
      </c>
    </row>
    <row r="197" spans="1:7" s="142" customFormat="1" x14ac:dyDescent="0.3">
      <c r="A197" s="63" t="s">
        <v>260</v>
      </c>
      <c r="B197" s="63" t="s">
        <v>21</v>
      </c>
      <c r="C197" s="63" t="s">
        <v>197</v>
      </c>
      <c r="D197" s="63" t="s">
        <v>92</v>
      </c>
      <c r="E197" s="63"/>
      <c r="F197" s="63">
        <v>12431</v>
      </c>
      <c r="G197" s="63">
        <v>0</v>
      </c>
    </row>
    <row r="198" spans="1:7" s="62" customFormat="1" x14ac:dyDescent="0.3">
      <c r="A198" s="62" t="s">
        <v>126</v>
      </c>
      <c r="B198" s="62" t="s">
        <v>21</v>
      </c>
      <c r="C198" s="62" t="s">
        <v>197</v>
      </c>
      <c r="D198" s="62" t="s">
        <v>92</v>
      </c>
      <c r="E198" s="63">
        <v>28307</v>
      </c>
      <c r="F198" s="63">
        <v>11072</v>
      </c>
      <c r="G198" s="63">
        <v>0</v>
      </c>
    </row>
    <row r="199" spans="1:7" s="62" customFormat="1" x14ac:dyDescent="0.3">
      <c r="A199" s="62" t="s">
        <v>142</v>
      </c>
      <c r="B199" s="62" t="s">
        <v>8</v>
      </c>
      <c r="C199" s="62" t="s">
        <v>197</v>
      </c>
      <c r="D199" s="62" t="s">
        <v>48</v>
      </c>
      <c r="E199" s="63">
        <v>42129.353199999998</v>
      </c>
      <c r="F199" s="63">
        <v>32413</v>
      </c>
      <c r="G199" s="63">
        <v>0</v>
      </c>
    </row>
    <row r="200" spans="1:7" x14ac:dyDescent="0.3">
      <c r="A200" s="10"/>
      <c r="B200" s="10"/>
      <c r="C200" s="10"/>
      <c r="D200" s="10"/>
      <c r="E200" s="10"/>
      <c r="F200" s="31">
        <f>SUM(F193:F199)</f>
        <v>254621.604785</v>
      </c>
      <c r="G200" s="10"/>
    </row>
    <row r="201" spans="1:7" s="141" customFormat="1" x14ac:dyDescent="0.3">
      <c r="A201" s="64" t="s">
        <v>200</v>
      </c>
      <c r="B201" s="64" t="s">
        <v>8</v>
      </c>
      <c r="C201" s="64" t="s">
        <v>201</v>
      </c>
      <c r="D201" s="64" t="s">
        <v>92</v>
      </c>
      <c r="E201" s="65">
        <v>4843.5973119999999</v>
      </c>
      <c r="F201" s="65">
        <v>4843.5973119999999</v>
      </c>
      <c r="G201" s="65">
        <v>0</v>
      </c>
    </row>
    <row r="202" spans="1:7" s="142" customFormat="1" x14ac:dyDescent="0.3">
      <c r="A202" s="66" t="s">
        <v>202</v>
      </c>
      <c r="B202" s="66" t="s">
        <v>21</v>
      </c>
      <c r="C202" s="66" t="s">
        <v>203</v>
      </c>
      <c r="D202" s="66" t="s">
        <v>92</v>
      </c>
      <c r="E202" s="67">
        <v>58.493282999999998</v>
      </c>
      <c r="F202" s="67">
        <v>58.493282999999998</v>
      </c>
      <c r="G202" s="67">
        <v>0</v>
      </c>
    </row>
    <row r="203" spans="1:7" s="142" customFormat="1" x14ac:dyDescent="0.3">
      <c r="A203" s="66" t="s">
        <v>204</v>
      </c>
      <c r="B203" s="66" t="s">
        <v>21</v>
      </c>
      <c r="C203" s="66" t="s">
        <v>203</v>
      </c>
      <c r="D203" s="66" t="s">
        <v>92</v>
      </c>
      <c r="E203" s="67">
        <v>2447.8739999999998</v>
      </c>
      <c r="F203" s="67">
        <v>2447.8739999999998</v>
      </c>
      <c r="G203" s="67">
        <v>0</v>
      </c>
    </row>
    <row r="204" spans="1:7" s="142" customFormat="1" x14ac:dyDescent="0.3">
      <c r="A204" s="66" t="s">
        <v>205</v>
      </c>
      <c r="B204" s="66" t="s">
        <v>17</v>
      </c>
      <c r="C204" s="66" t="s">
        <v>203</v>
      </c>
      <c r="D204" s="66" t="s">
        <v>92</v>
      </c>
      <c r="E204" s="67">
        <v>383567.44880000001</v>
      </c>
      <c r="F204" s="67">
        <v>383567.44880000001</v>
      </c>
      <c r="G204" s="67">
        <v>0</v>
      </c>
    </row>
    <row r="205" spans="1:7" x14ac:dyDescent="0.3">
      <c r="A205" s="11"/>
      <c r="B205" s="11"/>
      <c r="C205" s="11"/>
      <c r="D205" s="11"/>
      <c r="E205" s="12"/>
      <c r="F205" s="32">
        <f>SUM(F201:F204)</f>
        <v>390917.41339500004</v>
      </c>
      <c r="G205" s="12"/>
    </row>
    <row r="206" spans="1:7" s="141" customFormat="1" x14ac:dyDescent="0.3">
      <c r="A206" s="163" t="s">
        <v>220</v>
      </c>
      <c r="B206" s="163" t="s">
        <v>21</v>
      </c>
      <c r="C206" s="163" t="s">
        <v>207</v>
      </c>
      <c r="D206" s="163" t="s">
        <v>41</v>
      </c>
      <c r="E206" s="164">
        <v>9066.6311000000005</v>
      </c>
      <c r="F206" s="164">
        <v>37.743644000000003</v>
      </c>
      <c r="G206" s="164">
        <v>9028.8874560000004</v>
      </c>
    </row>
    <row r="207" spans="1:7" s="142" customFormat="1" x14ac:dyDescent="0.3">
      <c r="A207" s="165" t="s">
        <v>217</v>
      </c>
      <c r="B207" s="165" t="s">
        <v>21</v>
      </c>
      <c r="C207" s="165" t="s">
        <v>207</v>
      </c>
      <c r="D207" s="165" t="s">
        <v>41</v>
      </c>
      <c r="E207" s="166">
        <v>11987.875</v>
      </c>
      <c r="F207" s="166">
        <v>82.278915999999995</v>
      </c>
      <c r="G207" s="166">
        <v>11905.596079999999</v>
      </c>
    </row>
    <row r="208" spans="1:7" s="142" customFormat="1" x14ac:dyDescent="0.3">
      <c r="A208" s="165" t="s">
        <v>213</v>
      </c>
      <c r="B208" s="165" t="s">
        <v>17</v>
      </c>
      <c r="C208" s="165" t="s">
        <v>207</v>
      </c>
      <c r="D208" s="165" t="s">
        <v>41</v>
      </c>
      <c r="E208" s="166">
        <v>34927.1584</v>
      </c>
      <c r="F208" s="166">
        <v>1361.0016330000001</v>
      </c>
      <c r="G208" s="166">
        <v>33566.156770000001</v>
      </c>
    </row>
    <row r="209" spans="1:7" s="142" customFormat="1" x14ac:dyDescent="0.3">
      <c r="A209" s="165" t="s">
        <v>216</v>
      </c>
      <c r="B209" s="165" t="s">
        <v>21</v>
      </c>
      <c r="C209" s="165" t="s">
        <v>207</v>
      </c>
      <c r="D209" s="165" t="s">
        <v>41</v>
      </c>
      <c r="E209" s="166">
        <v>17949.456200000001</v>
      </c>
      <c r="F209" s="166">
        <v>4521.8385340000004</v>
      </c>
      <c r="G209" s="166">
        <v>13427.61767</v>
      </c>
    </row>
    <row r="210" spans="1:7" s="141" customFormat="1" x14ac:dyDescent="0.3">
      <c r="A210" s="163" t="s">
        <v>218</v>
      </c>
      <c r="B210" s="163" t="s">
        <v>17</v>
      </c>
      <c r="C210" s="163" t="s">
        <v>207</v>
      </c>
      <c r="D210" s="163" t="s">
        <v>41</v>
      </c>
      <c r="E210" s="164">
        <v>144360</v>
      </c>
      <c r="F210" s="164">
        <v>585.78692799999999</v>
      </c>
      <c r="G210" s="164">
        <v>143774.21309999999</v>
      </c>
    </row>
    <row r="211" spans="1:7" s="142" customFormat="1" x14ac:dyDescent="0.3">
      <c r="A211" s="165" t="s">
        <v>221</v>
      </c>
      <c r="B211" s="165" t="s">
        <v>17</v>
      </c>
      <c r="C211" s="165" t="s">
        <v>207</v>
      </c>
      <c r="D211" s="165" t="s">
        <v>41</v>
      </c>
      <c r="E211" s="166">
        <v>5754055.3629999999</v>
      </c>
      <c r="F211" s="166">
        <v>28589.49741</v>
      </c>
      <c r="G211" s="166">
        <v>5725465.8660000004</v>
      </c>
    </row>
    <row r="212" spans="1:7" s="142" customFormat="1" x14ac:dyDescent="0.3">
      <c r="A212" s="165" t="s">
        <v>225</v>
      </c>
      <c r="B212" s="165" t="s">
        <v>14</v>
      </c>
      <c r="C212" s="165" t="s">
        <v>207</v>
      </c>
      <c r="D212" s="165" t="s">
        <v>41</v>
      </c>
      <c r="E212" s="166">
        <v>10.201067999999999</v>
      </c>
      <c r="F212" s="166">
        <v>10.201067999999999</v>
      </c>
      <c r="G212" s="166">
        <v>0</v>
      </c>
    </row>
    <row r="213" spans="1:7" s="142" customFormat="1" x14ac:dyDescent="0.3">
      <c r="A213" s="165" t="s">
        <v>230</v>
      </c>
      <c r="B213" s="165" t="s">
        <v>14</v>
      </c>
      <c r="C213" s="165" t="s">
        <v>207</v>
      </c>
      <c r="D213" s="165" t="s">
        <v>41</v>
      </c>
      <c r="E213" s="166">
        <v>5509.0382280000003</v>
      </c>
      <c r="F213" s="166">
        <v>5509.0382280000003</v>
      </c>
      <c r="G213" s="166">
        <v>0</v>
      </c>
    </row>
    <row r="214" spans="1:7" s="142" customFormat="1" x14ac:dyDescent="0.3">
      <c r="A214" s="165" t="s">
        <v>208</v>
      </c>
      <c r="B214" s="165" t="s">
        <v>21</v>
      </c>
      <c r="C214" s="165" t="s">
        <v>207</v>
      </c>
      <c r="D214" s="165" t="s">
        <v>41</v>
      </c>
      <c r="E214" s="166">
        <v>8673.06</v>
      </c>
      <c r="F214" s="166">
        <v>0.60716099999999995</v>
      </c>
      <c r="G214" s="166">
        <v>8672.4528389999996</v>
      </c>
    </row>
    <row r="215" spans="1:7" s="142" customFormat="1" x14ac:dyDescent="0.3">
      <c r="A215" s="165" t="s">
        <v>206</v>
      </c>
      <c r="B215" s="165" t="s">
        <v>14</v>
      </c>
      <c r="C215" s="165" t="s">
        <v>207</v>
      </c>
      <c r="D215" s="165" t="s">
        <v>41</v>
      </c>
      <c r="E215" s="166">
        <v>53227.070237</v>
      </c>
      <c r="F215" s="166">
        <v>53227.070237</v>
      </c>
      <c r="G215" s="166">
        <v>0</v>
      </c>
    </row>
    <row r="216" spans="1:7" s="142" customFormat="1" x14ac:dyDescent="0.3">
      <c r="A216" s="165" t="s">
        <v>209</v>
      </c>
      <c r="B216" s="165" t="s">
        <v>21</v>
      </c>
      <c r="C216" s="165" t="s">
        <v>207</v>
      </c>
      <c r="D216" s="165" t="s">
        <v>41</v>
      </c>
      <c r="E216" s="166">
        <v>5126.2595000000001</v>
      </c>
      <c r="F216" s="166">
        <v>230</v>
      </c>
      <c r="G216" s="166">
        <v>4896.2595000000001</v>
      </c>
    </row>
    <row r="217" spans="1:7" s="142" customFormat="1" x14ac:dyDescent="0.3">
      <c r="A217" s="165" t="s">
        <v>224</v>
      </c>
      <c r="B217" s="165" t="s">
        <v>14</v>
      </c>
      <c r="C217" s="165" t="s">
        <v>207</v>
      </c>
      <c r="D217" s="165" t="s">
        <v>41</v>
      </c>
      <c r="E217" s="166">
        <v>16.645081999999999</v>
      </c>
      <c r="F217" s="166">
        <v>16.645081999999999</v>
      </c>
      <c r="G217" s="166">
        <v>0</v>
      </c>
    </row>
    <row r="218" spans="1:7" s="142" customFormat="1" x14ac:dyDescent="0.3">
      <c r="A218" s="165" t="s">
        <v>222</v>
      </c>
      <c r="B218" s="165" t="s">
        <v>14</v>
      </c>
      <c r="C218" s="165" t="s">
        <v>207</v>
      </c>
      <c r="D218" s="165" t="s">
        <v>41</v>
      </c>
      <c r="E218" s="166">
        <v>2249.7104300000001</v>
      </c>
      <c r="F218" s="166">
        <v>2249.7104300000001</v>
      </c>
      <c r="G218" s="166">
        <v>0</v>
      </c>
    </row>
    <row r="219" spans="1:7" s="142" customFormat="1" x14ac:dyDescent="0.3">
      <c r="A219" s="165" t="s">
        <v>219</v>
      </c>
      <c r="B219" s="165" t="s">
        <v>14</v>
      </c>
      <c r="C219" s="165" t="s">
        <v>207</v>
      </c>
      <c r="D219" s="165" t="s">
        <v>41</v>
      </c>
      <c r="E219" s="166">
        <v>37829.170050000001</v>
      </c>
      <c r="F219" s="166">
        <v>5733.209038</v>
      </c>
      <c r="G219" s="166">
        <v>32095.961019999999</v>
      </c>
    </row>
    <row r="220" spans="1:7" s="142" customFormat="1" x14ac:dyDescent="0.3">
      <c r="A220" s="165" t="s">
        <v>210</v>
      </c>
      <c r="B220" s="165" t="s">
        <v>14</v>
      </c>
      <c r="C220" s="165" t="s">
        <v>207</v>
      </c>
      <c r="D220" s="165" t="s">
        <v>41</v>
      </c>
      <c r="E220" s="166">
        <v>4257.4985399999996</v>
      </c>
      <c r="F220" s="166">
        <v>4257.4985399999996</v>
      </c>
      <c r="G220" s="166">
        <v>0</v>
      </c>
    </row>
    <row r="221" spans="1:7" s="142" customFormat="1" x14ac:dyDescent="0.3">
      <c r="A221" s="165" t="s">
        <v>228</v>
      </c>
      <c r="B221" s="165" t="s">
        <v>14</v>
      </c>
      <c r="C221" s="165" t="s">
        <v>207</v>
      </c>
      <c r="D221" s="165" t="s">
        <v>41</v>
      </c>
      <c r="E221" s="166">
        <v>1103.003528</v>
      </c>
      <c r="F221" s="166">
        <v>1103.003528</v>
      </c>
      <c r="G221" s="166">
        <v>0</v>
      </c>
    </row>
    <row r="222" spans="1:7" s="142" customFormat="1" x14ac:dyDescent="0.3">
      <c r="A222" s="165" t="s">
        <v>211</v>
      </c>
      <c r="B222" s="165" t="s">
        <v>14</v>
      </c>
      <c r="C222" s="165" t="s">
        <v>207</v>
      </c>
      <c r="D222" s="165" t="s">
        <v>41</v>
      </c>
      <c r="E222" s="166">
        <v>5367.4234999999999</v>
      </c>
      <c r="F222" s="166">
        <v>5367.4234999999999</v>
      </c>
      <c r="G222" s="166">
        <v>0</v>
      </c>
    </row>
    <row r="223" spans="1:7" s="142" customFormat="1" x14ac:dyDescent="0.3">
      <c r="A223" s="165" t="s">
        <v>226</v>
      </c>
      <c r="B223" s="165" t="s">
        <v>14</v>
      </c>
      <c r="C223" s="165" t="s">
        <v>207</v>
      </c>
      <c r="D223" s="165" t="s">
        <v>41</v>
      </c>
      <c r="E223" s="166">
        <v>4.8826960000000001</v>
      </c>
      <c r="F223" s="166">
        <v>4.8826960000000001</v>
      </c>
      <c r="G223" s="166">
        <v>0</v>
      </c>
    </row>
    <row r="224" spans="1:7" s="142" customFormat="1" x14ac:dyDescent="0.3">
      <c r="A224" s="165" t="s">
        <v>229</v>
      </c>
      <c r="B224" s="165" t="s">
        <v>46</v>
      </c>
      <c r="C224" s="165" t="s">
        <v>207</v>
      </c>
      <c r="D224" s="165" t="s">
        <v>41</v>
      </c>
      <c r="E224" s="166">
        <v>10.748101</v>
      </c>
      <c r="F224" s="166">
        <v>10.748101</v>
      </c>
      <c r="G224" s="166">
        <v>0</v>
      </c>
    </row>
    <row r="225" spans="1:7" s="142" customFormat="1" x14ac:dyDescent="0.3">
      <c r="A225" s="165" t="s">
        <v>227</v>
      </c>
      <c r="B225" s="165" t="s">
        <v>14</v>
      </c>
      <c r="C225" s="165" t="s">
        <v>207</v>
      </c>
      <c r="D225" s="165" t="s">
        <v>41</v>
      </c>
      <c r="E225" s="166">
        <v>37.908678999999999</v>
      </c>
      <c r="F225" s="166">
        <v>37.908678999999999</v>
      </c>
      <c r="G225" s="166">
        <v>0</v>
      </c>
    </row>
    <row r="226" spans="1:7" s="142" customFormat="1" x14ac:dyDescent="0.3">
      <c r="A226" s="165" t="s">
        <v>214</v>
      </c>
      <c r="B226" s="165" t="s">
        <v>17</v>
      </c>
      <c r="C226" s="165" t="s">
        <v>207</v>
      </c>
      <c r="D226" s="165" t="s">
        <v>41</v>
      </c>
      <c r="E226" s="166">
        <v>528147.66799999995</v>
      </c>
      <c r="F226" s="166">
        <v>375011.87</v>
      </c>
      <c r="G226" s="166">
        <v>153135.79800000001</v>
      </c>
    </row>
    <row r="227" spans="1:7" s="142" customFormat="1" x14ac:dyDescent="0.3">
      <c r="A227" s="165" t="s">
        <v>223</v>
      </c>
      <c r="B227" s="165" t="s">
        <v>21</v>
      </c>
      <c r="C227" s="165" t="s">
        <v>207</v>
      </c>
      <c r="D227" s="165" t="s">
        <v>41</v>
      </c>
      <c r="E227" s="166">
        <v>664.32129999999995</v>
      </c>
      <c r="F227" s="166">
        <v>664.32129999999995</v>
      </c>
      <c r="G227" s="166">
        <v>0</v>
      </c>
    </row>
    <row r="228" spans="1:7" s="142" customFormat="1" x14ac:dyDescent="0.3">
      <c r="A228" s="165" t="s">
        <v>215</v>
      </c>
      <c r="B228" s="165" t="s">
        <v>14</v>
      </c>
      <c r="C228" s="165" t="s">
        <v>207</v>
      </c>
      <c r="D228" s="165" t="s">
        <v>41</v>
      </c>
      <c r="E228" s="166">
        <v>89118.153550000003</v>
      </c>
      <c r="F228" s="166">
        <v>89118.153550000003</v>
      </c>
      <c r="G228" s="166">
        <v>0</v>
      </c>
    </row>
    <row r="229" spans="1:7" s="142" customFormat="1" x14ac:dyDescent="0.3">
      <c r="A229" s="165" t="s">
        <v>212</v>
      </c>
      <c r="B229" s="165" t="s">
        <v>14</v>
      </c>
      <c r="C229" s="165" t="s">
        <v>207</v>
      </c>
      <c r="D229" s="165" t="s">
        <v>41</v>
      </c>
      <c r="E229" s="166">
        <v>154052.25</v>
      </c>
      <c r="F229" s="166">
        <v>52307.618110000003</v>
      </c>
      <c r="G229" s="166">
        <v>101744.63189999999</v>
      </c>
    </row>
    <row r="230" spans="1:7" s="142" customFormat="1" x14ac:dyDescent="0.3">
      <c r="A230" s="165" t="s">
        <v>231</v>
      </c>
      <c r="B230" s="165" t="s">
        <v>14</v>
      </c>
      <c r="C230" s="165" t="s">
        <v>207</v>
      </c>
      <c r="D230" s="165" t="s">
        <v>41</v>
      </c>
      <c r="E230" s="166">
        <v>128390.15549999999</v>
      </c>
      <c r="F230" s="166">
        <v>128390.15549999999</v>
      </c>
      <c r="G230" s="166">
        <v>0</v>
      </c>
    </row>
    <row r="231" spans="1:7" x14ac:dyDescent="0.3">
      <c r="A231" s="13"/>
      <c r="B231" s="13"/>
      <c r="C231" s="13"/>
      <c r="D231" s="13"/>
      <c r="E231" s="14"/>
      <c r="F231" s="35">
        <f>SUM(F206:F230)</f>
        <v>758428.21181300003</v>
      </c>
      <c r="G231" s="14"/>
    </row>
    <row r="232" spans="1:7" s="141" customFormat="1" x14ac:dyDescent="0.3">
      <c r="A232" s="167" t="s">
        <v>232</v>
      </c>
      <c r="B232" s="167" t="s">
        <v>21</v>
      </c>
      <c r="C232" s="167" t="s">
        <v>233</v>
      </c>
      <c r="D232" s="167" t="s">
        <v>77</v>
      </c>
      <c r="E232" s="168">
        <v>2000</v>
      </c>
      <c r="F232" s="168">
        <v>2000</v>
      </c>
      <c r="G232" s="168">
        <v>0</v>
      </c>
    </row>
    <row r="233" spans="1:7" s="142" customFormat="1" x14ac:dyDescent="0.3">
      <c r="A233" s="169" t="s">
        <v>236</v>
      </c>
      <c r="B233" s="169" t="s">
        <v>21</v>
      </c>
      <c r="C233" s="169" t="s">
        <v>233</v>
      </c>
      <c r="D233" s="169" t="s">
        <v>77</v>
      </c>
      <c r="E233" s="170">
        <v>36499.660000000003</v>
      </c>
      <c r="F233" s="170">
        <v>36499.660000000003</v>
      </c>
      <c r="G233" s="170">
        <v>0</v>
      </c>
    </row>
    <row r="234" spans="1:7" s="142" customFormat="1" x14ac:dyDescent="0.3">
      <c r="A234" s="169" t="s">
        <v>234</v>
      </c>
      <c r="B234" s="169" t="s">
        <v>14</v>
      </c>
      <c r="C234" s="169" t="s">
        <v>233</v>
      </c>
      <c r="D234" s="169" t="s">
        <v>77</v>
      </c>
      <c r="E234" s="170">
        <v>16900</v>
      </c>
      <c r="F234" s="170">
        <v>16900</v>
      </c>
      <c r="G234" s="170">
        <v>0</v>
      </c>
    </row>
    <row r="235" spans="1:7" s="142" customFormat="1" x14ac:dyDescent="0.3">
      <c r="A235" s="169" t="s">
        <v>235</v>
      </c>
      <c r="B235" s="169" t="s">
        <v>14</v>
      </c>
      <c r="C235" s="169" t="s">
        <v>233</v>
      </c>
      <c r="D235" s="169" t="s">
        <v>77</v>
      </c>
      <c r="E235" s="170">
        <v>111160.4428</v>
      </c>
      <c r="F235" s="170">
        <v>111160.4428</v>
      </c>
      <c r="G235" s="170">
        <v>0</v>
      </c>
    </row>
    <row r="236" spans="1:7" s="142" customFormat="1" x14ac:dyDescent="0.3">
      <c r="A236" s="169" t="s">
        <v>237</v>
      </c>
      <c r="B236" s="169" t="s">
        <v>17</v>
      </c>
      <c r="C236" s="169" t="s">
        <v>279</v>
      </c>
      <c r="D236" s="169" t="s">
        <v>77</v>
      </c>
      <c r="E236" s="170">
        <v>21464.442500000001</v>
      </c>
      <c r="F236" s="170">
        <v>21464.442500000001</v>
      </c>
      <c r="G236" s="170">
        <v>0</v>
      </c>
    </row>
    <row r="237" spans="1:7" s="142" customFormat="1" x14ac:dyDescent="0.3">
      <c r="A237" s="169" t="s">
        <v>238</v>
      </c>
      <c r="B237" s="169" t="s">
        <v>14</v>
      </c>
      <c r="C237" s="169" t="s">
        <v>233</v>
      </c>
      <c r="D237" s="169" t="s">
        <v>77</v>
      </c>
      <c r="E237" s="169">
        <v>9201.5</v>
      </c>
      <c r="F237" s="169">
        <v>9201.5</v>
      </c>
      <c r="G237" s="169">
        <v>0</v>
      </c>
    </row>
    <row r="238" spans="1:7" x14ac:dyDescent="0.3">
      <c r="A238" s="15"/>
      <c r="B238" s="15"/>
      <c r="C238" s="15"/>
      <c r="D238" s="15"/>
      <c r="E238" s="15"/>
      <c r="F238" s="37">
        <f>SUM(F232:F237)</f>
        <v>197226.0453</v>
      </c>
      <c r="G238" s="15"/>
    </row>
    <row r="239" spans="1:7" s="141" customFormat="1" x14ac:dyDescent="0.3">
      <c r="A239" s="86" t="s">
        <v>241</v>
      </c>
      <c r="B239" s="86" t="s">
        <v>14</v>
      </c>
      <c r="C239" s="86" t="s">
        <v>240</v>
      </c>
      <c r="D239" s="86" t="s">
        <v>38</v>
      </c>
      <c r="E239" s="87">
        <v>2489.2273319999999</v>
      </c>
      <c r="F239" s="87">
        <v>2489.2273319999999</v>
      </c>
      <c r="G239" s="87">
        <v>0</v>
      </c>
    </row>
    <row r="240" spans="1:7" s="142" customFormat="1" x14ac:dyDescent="0.3">
      <c r="A240" s="88" t="s">
        <v>239</v>
      </c>
      <c r="B240" s="88" t="s">
        <v>14</v>
      </c>
      <c r="C240" s="88" t="s">
        <v>240</v>
      </c>
      <c r="D240" s="88" t="s">
        <v>38</v>
      </c>
      <c r="E240" s="89">
        <v>50862.3125</v>
      </c>
      <c r="F240" s="89">
        <v>50862.3125</v>
      </c>
      <c r="G240" s="89">
        <v>0</v>
      </c>
    </row>
    <row r="241" spans="1:7" s="142" customFormat="1" x14ac:dyDescent="0.3">
      <c r="A241" s="88" t="s">
        <v>243</v>
      </c>
      <c r="B241" s="88" t="s">
        <v>46</v>
      </c>
      <c r="C241" s="88" t="s">
        <v>240</v>
      </c>
      <c r="D241" s="88" t="s">
        <v>38</v>
      </c>
      <c r="E241" s="89">
        <v>503.09337599999998</v>
      </c>
      <c r="F241" s="89">
        <v>503.09337599999998</v>
      </c>
      <c r="G241" s="89">
        <v>0</v>
      </c>
    </row>
    <row r="242" spans="1:7" s="142" customFormat="1" x14ac:dyDescent="0.3">
      <c r="A242" s="88" t="s">
        <v>242</v>
      </c>
      <c r="B242" s="88" t="s">
        <v>46</v>
      </c>
      <c r="C242" s="88" t="s">
        <v>240</v>
      </c>
      <c r="D242" s="88" t="s">
        <v>38</v>
      </c>
      <c r="E242" s="89">
        <v>128.48024000000001</v>
      </c>
      <c r="F242" s="89">
        <v>128.48024000000001</v>
      </c>
      <c r="G242" s="89">
        <v>0</v>
      </c>
    </row>
    <row r="243" spans="1:7" s="142" customFormat="1" x14ac:dyDescent="0.3">
      <c r="A243" s="88" t="s">
        <v>244</v>
      </c>
      <c r="B243" s="88" t="s">
        <v>46</v>
      </c>
      <c r="C243" s="88" t="s">
        <v>240</v>
      </c>
      <c r="D243" s="88" t="s">
        <v>38</v>
      </c>
      <c r="E243" s="89">
        <v>451.48826300000002</v>
      </c>
      <c r="F243" s="89">
        <v>451.48826300000002</v>
      </c>
      <c r="G243" s="89">
        <v>0</v>
      </c>
    </row>
    <row r="244" spans="1:7" s="142" customFormat="1" x14ac:dyDescent="0.3">
      <c r="A244" s="90" t="s">
        <v>285</v>
      </c>
      <c r="B244" s="90" t="s">
        <v>14</v>
      </c>
      <c r="C244" s="90" t="s">
        <v>240</v>
      </c>
      <c r="D244" s="90" t="s">
        <v>38</v>
      </c>
      <c r="E244" s="91"/>
      <c r="F244" s="91">
        <v>49206.75</v>
      </c>
      <c r="G244" s="89"/>
    </row>
    <row r="245" spans="1:7" x14ac:dyDescent="0.3">
      <c r="A245" s="5"/>
      <c r="B245" s="5"/>
      <c r="C245" s="5"/>
      <c r="D245" s="5"/>
      <c r="E245" s="6"/>
      <c r="F245" s="33">
        <f>SUM(F239:F244)</f>
        <v>103641.351711</v>
      </c>
      <c r="G245" s="6"/>
    </row>
    <row r="246" spans="1:7" s="141" customFormat="1" x14ac:dyDescent="0.3">
      <c r="A246" s="121" t="s">
        <v>248</v>
      </c>
      <c r="B246" s="121" t="s">
        <v>14</v>
      </c>
      <c r="C246" s="121" t="s">
        <v>246</v>
      </c>
      <c r="D246" s="121" t="s">
        <v>38</v>
      </c>
      <c r="E246" s="122">
        <v>200900.66</v>
      </c>
      <c r="F246" s="122">
        <v>200900.66</v>
      </c>
      <c r="G246" s="121">
        <v>0</v>
      </c>
    </row>
    <row r="247" spans="1:7" s="142" customFormat="1" x14ac:dyDescent="0.3">
      <c r="A247" s="123" t="s">
        <v>245</v>
      </c>
      <c r="B247" s="123" t="s">
        <v>17</v>
      </c>
      <c r="C247" s="123" t="s">
        <v>246</v>
      </c>
      <c r="D247" s="123" t="s">
        <v>38</v>
      </c>
      <c r="E247" s="124">
        <v>714556.5</v>
      </c>
      <c r="F247" s="124">
        <v>714556.5</v>
      </c>
      <c r="G247" s="123">
        <v>0</v>
      </c>
    </row>
    <row r="248" spans="1:7" s="142" customFormat="1" x14ac:dyDescent="0.3">
      <c r="A248" s="123" t="s">
        <v>247</v>
      </c>
      <c r="B248" s="123" t="s">
        <v>17</v>
      </c>
      <c r="C248" s="123" t="s">
        <v>246</v>
      </c>
      <c r="D248" s="123" t="s">
        <v>38</v>
      </c>
      <c r="E248" s="124">
        <v>30165.23762</v>
      </c>
      <c r="F248" s="124">
        <v>126.98870100000001</v>
      </c>
      <c r="G248" s="123">
        <v>30038.248920000002</v>
      </c>
    </row>
    <row r="249" spans="1:7" s="142" customFormat="1" x14ac:dyDescent="0.3">
      <c r="A249" s="123" t="s">
        <v>249</v>
      </c>
      <c r="B249" s="123" t="s">
        <v>14</v>
      </c>
      <c r="C249" s="123" t="s">
        <v>246</v>
      </c>
      <c r="D249" s="123" t="s">
        <v>38</v>
      </c>
      <c r="E249" s="124">
        <v>92889.694149999996</v>
      </c>
      <c r="F249" s="124">
        <v>92889.694149999996</v>
      </c>
      <c r="G249" s="123">
        <v>0</v>
      </c>
    </row>
    <row r="250" spans="1:7" s="142" customFormat="1" x14ac:dyDescent="0.3">
      <c r="A250" s="171" t="s">
        <v>285</v>
      </c>
      <c r="B250" s="171" t="s">
        <v>14</v>
      </c>
      <c r="C250" s="171" t="s">
        <v>246</v>
      </c>
      <c r="D250" s="171" t="s">
        <v>38</v>
      </c>
      <c r="E250" s="124">
        <v>374553.6311</v>
      </c>
      <c r="F250" s="172">
        <v>138155.75</v>
      </c>
      <c r="G250" s="123"/>
    </row>
    <row r="251" spans="1:7" s="142" customFormat="1" x14ac:dyDescent="0.3">
      <c r="A251" s="171" t="s">
        <v>286</v>
      </c>
      <c r="B251" s="171" t="s">
        <v>294</v>
      </c>
      <c r="C251" s="171" t="s">
        <v>246</v>
      </c>
      <c r="D251" s="171" t="s">
        <v>38</v>
      </c>
      <c r="E251" s="124">
        <v>934756.25</v>
      </c>
      <c r="F251" s="172">
        <v>210213</v>
      </c>
      <c r="G251" s="123"/>
    </row>
    <row r="252" spans="1:7" x14ac:dyDescent="0.3">
      <c r="A252" s="16"/>
      <c r="B252" s="16"/>
      <c r="C252" s="16"/>
      <c r="D252" s="16"/>
      <c r="E252" s="17">
        <f>SUM(E246:E251)</f>
        <v>2347821.9728700002</v>
      </c>
      <c r="F252" s="38">
        <f>SUM(F246:F251)</f>
        <v>1356842.5928509999</v>
      </c>
      <c r="G252" s="16"/>
    </row>
    <row r="253" spans="1:7" s="141" customFormat="1" x14ac:dyDescent="0.3">
      <c r="A253" s="173" t="s">
        <v>250</v>
      </c>
      <c r="B253" s="173" t="s">
        <v>14</v>
      </c>
      <c r="C253" s="173" t="s">
        <v>251</v>
      </c>
      <c r="D253" s="173" t="s">
        <v>48</v>
      </c>
      <c r="E253" s="173">
        <v>46128.493470000001</v>
      </c>
      <c r="F253" s="174">
        <v>46128.493470000001</v>
      </c>
      <c r="G253" s="173">
        <v>0</v>
      </c>
    </row>
    <row r="254" spans="1:7" s="142" customFormat="1" x14ac:dyDescent="0.3">
      <c r="A254" s="175" t="s">
        <v>252</v>
      </c>
      <c r="B254" s="175" t="s">
        <v>17</v>
      </c>
      <c r="C254" s="175" t="s">
        <v>251</v>
      </c>
      <c r="D254" s="175" t="s">
        <v>48</v>
      </c>
      <c r="E254" s="175">
        <v>38255.641775999997</v>
      </c>
      <c r="F254" s="176">
        <v>38255.641775999997</v>
      </c>
      <c r="G254" s="175">
        <v>0</v>
      </c>
    </row>
    <row r="255" spans="1:7" s="142" customFormat="1" x14ac:dyDescent="0.3">
      <c r="A255" s="175" t="s">
        <v>253</v>
      </c>
      <c r="B255" s="175" t="s">
        <v>17</v>
      </c>
      <c r="C255" s="175" t="s">
        <v>251</v>
      </c>
      <c r="D255" s="175" t="s">
        <v>48</v>
      </c>
      <c r="E255" s="175">
        <v>302706.625</v>
      </c>
      <c r="F255" s="176">
        <v>302706.625</v>
      </c>
      <c r="G255" s="175">
        <v>0</v>
      </c>
    </row>
    <row r="256" spans="1:7" x14ac:dyDescent="0.3">
      <c r="A256" s="18"/>
      <c r="B256" s="18"/>
      <c r="C256" s="18"/>
      <c r="D256" s="18"/>
      <c r="E256" s="18"/>
      <c r="F256" s="36">
        <f>SUM(F253:F255)</f>
        <v>387090.76024600002</v>
      </c>
      <c r="G256" s="18"/>
    </row>
    <row r="257" spans="1:7" s="141" customFormat="1" x14ac:dyDescent="0.3">
      <c r="A257" s="177" t="s">
        <v>254</v>
      </c>
      <c r="B257" s="177" t="s">
        <v>14</v>
      </c>
      <c r="C257" s="177" t="s">
        <v>255</v>
      </c>
      <c r="D257" s="177" t="s">
        <v>48</v>
      </c>
      <c r="E257" s="178">
        <v>572808.60939999996</v>
      </c>
      <c r="F257" s="178">
        <v>572808.60939999996</v>
      </c>
      <c r="G257" s="178">
        <v>0</v>
      </c>
    </row>
    <row r="258" spans="1:7" s="142" customFormat="1" x14ac:dyDescent="0.3">
      <c r="A258" s="179" t="s">
        <v>257</v>
      </c>
      <c r="B258" s="179" t="s">
        <v>46</v>
      </c>
      <c r="C258" s="179" t="s">
        <v>255</v>
      </c>
      <c r="D258" s="179" t="s">
        <v>48</v>
      </c>
      <c r="E258" s="180">
        <v>1843.823551</v>
      </c>
      <c r="F258" s="180">
        <v>1843.823551</v>
      </c>
      <c r="G258" s="180">
        <v>0</v>
      </c>
    </row>
    <row r="259" spans="1:7" s="142" customFormat="1" x14ac:dyDescent="0.3">
      <c r="A259" s="179" t="s">
        <v>256</v>
      </c>
      <c r="B259" s="179" t="s">
        <v>17</v>
      </c>
      <c r="C259" s="179" t="s">
        <v>255</v>
      </c>
      <c r="D259" s="179" t="s">
        <v>48</v>
      </c>
      <c r="E259" s="180">
        <v>308888.2182</v>
      </c>
      <c r="F259" s="180">
        <v>308888.2182</v>
      </c>
      <c r="G259" s="180">
        <v>0</v>
      </c>
    </row>
    <row r="260" spans="1:7" x14ac:dyDescent="0.3">
      <c r="A260" s="21"/>
      <c r="B260" s="21"/>
      <c r="C260" s="21"/>
      <c r="D260" s="21"/>
      <c r="E260" s="22"/>
      <c r="F260" s="39">
        <f>SUM(F257:F259)</f>
        <v>883540.65115099994</v>
      </c>
      <c r="G260" s="22"/>
    </row>
    <row r="261" spans="1:7" s="141" customFormat="1" x14ac:dyDescent="0.3">
      <c r="A261" s="181" t="s">
        <v>258</v>
      </c>
      <c r="B261" s="181" t="s">
        <v>21</v>
      </c>
      <c r="C261" s="181" t="s">
        <v>259</v>
      </c>
      <c r="D261" s="181" t="s">
        <v>92</v>
      </c>
      <c r="E261" s="182">
        <v>851.303405</v>
      </c>
      <c r="F261" s="182">
        <v>851.303405</v>
      </c>
      <c r="G261" s="182">
        <v>0</v>
      </c>
    </row>
    <row r="262" spans="1:7" s="185" customFormat="1" x14ac:dyDescent="0.3">
      <c r="A262" s="183" t="s">
        <v>260</v>
      </c>
      <c r="B262" s="183" t="s">
        <v>21</v>
      </c>
      <c r="C262" s="183" t="s">
        <v>283</v>
      </c>
      <c r="D262" s="183" t="s">
        <v>92</v>
      </c>
      <c r="E262" s="184"/>
      <c r="F262" s="184">
        <v>33681</v>
      </c>
      <c r="G262" s="184">
        <v>0</v>
      </c>
    </row>
    <row r="263" spans="1:7" x14ac:dyDescent="0.3">
      <c r="A263" s="2"/>
      <c r="B263" s="2"/>
      <c r="C263" s="2"/>
      <c r="D263" s="2"/>
      <c r="E263" s="2"/>
      <c r="F263" s="40">
        <f>SUM(F261:F262)</f>
        <v>34532.303404999999</v>
      </c>
      <c r="G263" s="2"/>
    </row>
    <row r="264" spans="1:7" s="141" customFormat="1" x14ac:dyDescent="0.3">
      <c r="A264" s="101" t="s">
        <v>261</v>
      </c>
      <c r="B264" s="101" t="s">
        <v>21</v>
      </c>
      <c r="C264" s="101" t="s">
        <v>262</v>
      </c>
      <c r="D264" s="101" t="s">
        <v>48</v>
      </c>
      <c r="E264" s="102">
        <v>11530.732749999999</v>
      </c>
      <c r="F264" s="102">
        <v>11530.732749999999</v>
      </c>
      <c r="G264" s="102">
        <v>0</v>
      </c>
    </row>
    <row r="265" spans="1:7" s="142" customFormat="1" x14ac:dyDescent="0.3">
      <c r="A265" s="103" t="s">
        <v>264</v>
      </c>
      <c r="B265" s="103" t="s">
        <v>17</v>
      </c>
      <c r="C265" s="103" t="s">
        <v>262</v>
      </c>
      <c r="D265" s="103" t="s">
        <v>48</v>
      </c>
      <c r="E265" s="104">
        <v>155122.46900000001</v>
      </c>
      <c r="F265" s="104">
        <v>155122.46900000001</v>
      </c>
      <c r="G265" s="104">
        <v>0</v>
      </c>
    </row>
    <row r="266" spans="1:7" s="142" customFormat="1" x14ac:dyDescent="0.3">
      <c r="A266" s="103" t="s">
        <v>265</v>
      </c>
      <c r="B266" s="103" t="s">
        <v>46</v>
      </c>
      <c r="C266" s="103" t="s">
        <v>262</v>
      </c>
      <c r="D266" s="103" t="s">
        <v>48</v>
      </c>
      <c r="E266" s="104">
        <v>147.143349</v>
      </c>
      <c r="F266" s="104">
        <v>147.143349</v>
      </c>
      <c r="G266" s="104">
        <v>0</v>
      </c>
    </row>
    <row r="267" spans="1:7" s="142" customFormat="1" x14ac:dyDescent="0.3">
      <c r="A267" s="103" t="s">
        <v>266</v>
      </c>
      <c r="B267" s="103" t="s">
        <v>46</v>
      </c>
      <c r="C267" s="103" t="s">
        <v>262</v>
      </c>
      <c r="D267" s="103" t="s">
        <v>48</v>
      </c>
      <c r="E267" s="104">
        <v>81.900467000000006</v>
      </c>
      <c r="F267" s="104">
        <v>81.900467000000006</v>
      </c>
      <c r="G267" s="104">
        <v>0</v>
      </c>
    </row>
    <row r="268" spans="1:7" s="142" customFormat="1" x14ac:dyDescent="0.3">
      <c r="A268" s="103" t="s">
        <v>263</v>
      </c>
      <c r="B268" s="103" t="s">
        <v>21</v>
      </c>
      <c r="C268" s="103" t="s">
        <v>262</v>
      </c>
      <c r="D268" s="103" t="s">
        <v>48</v>
      </c>
      <c r="E268" s="104">
        <v>65516.470809999999</v>
      </c>
      <c r="F268" s="104">
        <v>12.240805</v>
      </c>
      <c r="G268" s="104">
        <v>65504.23</v>
      </c>
    </row>
    <row r="269" spans="1:7" s="142" customFormat="1" x14ac:dyDescent="0.3">
      <c r="A269" s="103" t="s">
        <v>267</v>
      </c>
      <c r="B269" s="103" t="s">
        <v>8</v>
      </c>
      <c r="C269" s="103" t="s">
        <v>262</v>
      </c>
      <c r="D269" s="103" t="s">
        <v>48</v>
      </c>
      <c r="E269" s="104">
        <v>1185.610056</v>
      </c>
      <c r="F269" s="104">
        <v>1185.610056</v>
      </c>
      <c r="G269" s="103">
        <v>0</v>
      </c>
    </row>
    <row r="270" spans="1:7" s="142" customFormat="1" x14ac:dyDescent="0.3">
      <c r="A270" s="103" t="s">
        <v>268</v>
      </c>
      <c r="B270" s="103" t="s">
        <v>21</v>
      </c>
      <c r="C270" s="103" t="s">
        <v>282</v>
      </c>
      <c r="D270" s="103" t="s">
        <v>48</v>
      </c>
      <c r="E270" s="104">
        <v>48799.77547</v>
      </c>
      <c r="F270" s="104">
        <v>48799.77547</v>
      </c>
      <c r="G270" s="103">
        <v>0</v>
      </c>
    </row>
    <row r="271" spans="1:7" s="142" customFormat="1" x14ac:dyDescent="0.3">
      <c r="A271" s="105" t="s">
        <v>269</v>
      </c>
      <c r="B271" s="105" t="s">
        <v>21</v>
      </c>
      <c r="C271" s="105" t="s">
        <v>262</v>
      </c>
      <c r="D271" s="105" t="s">
        <v>48</v>
      </c>
      <c r="E271" s="105"/>
      <c r="F271" s="106">
        <v>6408</v>
      </c>
      <c r="G271" s="105">
        <v>0</v>
      </c>
    </row>
    <row r="272" spans="1:7" x14ac:dyDescent="0.3">
      <c r="A272" s="23"/>
      <c r="B272" s="23"/>
      <c r="C272" s="23"/>
      <c r="D272" s="23"/>
      <c r="E272" s="23"/>
      <c r="F272" s="41">
        <f>SUM(F264:F271)</f>
        <v>223287.871897</v>
      </c>
      <c r="G272" s="23"/>
    </row>
    <row r="273" spans="1:7" s="141" customFormat="1" x14ac:dyDescent="0.3">
      <c r="A273" s="186" t="s">
        <v>270</v>
      </c>
      <c r="B273" s="186" t="s">
        <v>21</v>
      </c>
      <c r="C273" s="186" t="s">
        <v>271</v>
      </c>
      <c r="D273" s="186" t="s">
        <v>41</v>
      </c>
      <c r="E273" s="187">
        <v>333768.505</v>
      </c>
      <c r="F273" s="187">
        <v>53.001756</v>
      </c>
      <c r="G273" s="187">
        <v>333715.50319999998</v>
      </c>
    </row>
    <row r="274" spans="1:7" s="142" customFormat="1" x14ac:dyDescent="0.3">
      <c r="A274" s="188" t="s">
        <v>272</v>
      </c>
      <c r="B274" s="188" t="s">
        <v>21</v>
      </c>
      <c r="C274" s="188" t="s">
        <v>271</v>
      </c>
      <c r="D274" s="188" t="s">
        <v>41</v>
      </c>
      <c r="E274" s="189">
        <v>539.43926799999997</v>
      </c>
      <c r="F274" s="189">
        <v>539.43926799999997</v>
      </c>
      <c r="G274" s="189">
        <v>0</v>
      </c>
    </row>
    <row r="275" spans="1:7" s="142" customFormat="1" x14ac:dyDescent="0.3">
      <c r="A275" s="188" t="s">
        <v>273</v>
      </c>
      <c r="B275" s="188" t="s">
        <v>46</v>
      </c>
      <c r="C275" s="188" t="s">
        <v>271</v>
      </c>
      <c r="D275" s="188" t="s">
        <v>41</v>
      </c>
      <c r="E275" s="189">
        <v>827.35917099999995</v>
      </c>
      <c r="F275" s="189">
        <v>827.35917099999995</v>
      </c>
      <c r="G275" s="189">
        <v>0</v>
      </c>
    </row>
    <row r="276" spans="1:7" s="188" customFormat="1" x14ac:dyDescent="0.3">
      <c r="A276" s="188" t="s">
        <v>51</v>
      </c>
      <c r="B276" s="188" t="s">
        <v>21</v>
      </c>
      <c r="C276" s="188" t="s">
        <v>50</v>
      </c>
      <c r="D276" s="188" t="s">
        <v>41</v>
      </c>
      <c r="E276" s="189">
        <v>1698.54252</v>
      </c>
      <c r="F276" s="189">
        <v>154</v>
      </c>
      <c r="G276" s="189">
        <v>0</v>
      </c>
    </row>
    <row r="277" spans="1:7" s="186" customFormat="1" x14ac:dyDescent="0.3">
      <c r="A277" s="186" t="s">
        <v>49</v>
      </c>
      <c r="B277" s="186" t="s">
        <v>17</v>
      </c>
      <c r="C277" s="186" t="s">
        <v>50</v>
      </c>
      <c r="D277" s="186" t="s">
        <v>41</v>
      </c>
      <c r="E277" s="187">
        <v>81482.334459999998</v>
      </c>
      <c r="F277" s="187">
        <v>23246</v>
      </c>
      <c r="G277" s="187">
        <v>19555.760269999999</v>
      </c>
    </row>
    <row r="278" spans="1:7" s="142" customFormat="1" x14ac:dyDescent="0.3">
      <c r="A278" s="188" t="s">
        <v>274</v>
      </c>
      <c r="B278" s="188" t="s">
        <v>17</v>
      </c>
      <c r="C278" s="188" t="s">
        <v>271</v>
      </c>
      <c r="D278" s="188" t="s">
        <v>41</v>
      </c>
      <c r="E278" s="189">
        <v>60347.827100000002</v>
      </c>
      <c r="F278" s="189">
        <v>60347.827100000002</v>
      </c>
      <c r="G278" s="188">
        <v>0</v>
      </c>
    </row>
    <row r="279" spans="1:7" x14ac:dyDescent="0.3">
      <c r="A279" s="25"/>
      <c r="B279" s="25"/>
      <c r="C279" s="25"/>
      <c r="D279" s="25"/>
      <c r="E279" s="26"/>
      <c r="F279" s="42">
        <f>SUM(F273:F278)</f>
        <v>85167.627294999998</v>
      </c>
      <c r="G279" s="25"/>
    </row>
    <row r="280" spans="1:7" s="141" customFormat="1" x14ac:dyDescent="0.3">
      <c r="A280" s="190" t="s">
        <v>277</v>
      </c>
      <c r="B280" s="190" t="s">
        <v>14</v>
      </c>
      <c r="C280" s="190" t="s">
        <v>276</v>
      </c>
      <c r="D280" s="190" t="s">
        <v>77</v>
      </c>
      <c r="E280" s="191">
        <v>223796.02416999999</v>
      </c>
      <c r="F280" s="191">
        <v>223796.02416999999</v>
      </c>
      <c r="G280" s="191">
        <v>0</v>
      </c>
    </row>
    <row r="281" spans="1:7" s="142" customFormat="1" x14ac:dyDescent="0.3">
      <c r="A281" s="192" t="s">
        <v>284</v>
      </c>
      <c r="B281" s="192" t="s">
        <v>8</v>
      </c>
      <c r="C281" s="192" t="s">
        <v>276</v>
      </c>
      <c r="D281" s="192" t="s">
        <v>10</v>
      </c>
      <c r="E281" s="193"/>
      <c r="F281" s="194">
        <v>492977</v>
      </c>
      <c r="G281" s="193"/>
    </row>
    <row r="282" spans="1:7" s="142" customFormat="1" x14ac:dyDescent="0.3">
      <c r="A282" s="195" t="s">
        <v>275</v>
      </c>
      <c r="B282" s="195" t="s">
        <v>21</v>
      </c>
      <c r="C282" s="195" t="s">
        <v>276</v>
      </c>
      <c r="D282" s="195" t="s">
        <v>80</v>
      </c>
      <c r="E282" s="193">
        <v>1124.656176</v>
      </c>
      <c r="F282" s="193">
        <v>1124.656176</v>
      </c>
      <c r="G282" s="193">
        <v>0</v>
      </c>
    </row>
    <row r="283" spans="1:7" s="198" customFormat="1" x14ac:dyDescent="0.3">
      <c r="A283" s="198" t="s">
        <v>7</v>
      </c>
      <c r="B283" s="198" t="s">
        <v>8</v>
      </c>
      <c r="C283" s="198" t="s">
        <v>9</v>
      </c>
      <c r="D283" s="198" t="s">
        <v>10</v>
      </c>
      <c r="E283" s="199">
        <v>97699.689670000007</v>
      </c>
      <c r="F283" s="199">
        <v>39181</v>
      </c>
      <c r="G283" s="199">
        <v>0</v>
      </c>
    </row>
    <row r="284" spans="1:7" x14ac:dyDescent="0.3">
      <c r="A284" s="19"/>
      <c r="B284" s="19"/>
      <c r="C284" s="19"/>
      <c r="D284" s="19"/>
      <c r="E284" s="20"/>
      <c r="F284" s="43">
        <f>SUM(F280:F283)</f>
        <v>757078.68034600001</v>
      </c>
      <c r="G284" s="20"/>
    </row>
  </sheetData>
  <sortState xmlns:xlrd2="http://schemas.microsoft.com/office/spreadsheetml/2017/richdata2" ref="A2:G299">
    <sortCondition ref="C1:C2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77AC-0ED8-490E-B82D-E61FC4F06D56}">
  <dimension ref="A1:F37"/>
  <sheetViews>
    <sheetView tabSelected="1" workbookViewId="0">
      <selection activeCell="B33" sqref="B33"/>
    </sheetView>
  </sheetViews>
  <sheetFormatPr baseColWidth="10" defaultRowHeight="14.4" x14ac:dyDescent="0.3"/>
  <cols>
    <col min="1" max="1" width="33.44140625" customWidth="1"/>
    <col min="2" max="2" width="34.109375" customWidth="1"/>
  </cols>
  <sheetData>
    <row r="1" spans="1:2" x14ac:dyDescent="0.3">
      <c r="A1" s="51" t="s">
        <v>287</v>
      </c>
      <c r="B1" s="51" t="s">
        <v>288</v>
      </c>
    </row>
    <row r="2" spans="1:2" x14ac:dyDescent="0.3">
      <c r="A2" s="44" t="s">
        <v>290</v>
      </c>
      <c r="B2" s="45">
        <v>128380</v>
      </c>
    </row>
    <row r="3" spans="1:2" x14ac:dyDescent="0.3">
      <c r="A3" s="44" t="s">
        <v>18</v>
      </c>
      <c r="B3" s="45">
        <v>2969762.1020849999</v>
      </c>
    </row>
    <row r="4" spans="1:2" x14ac:dyDescent="0.3">
      <c r="A4" s="44" t="s">
        <v>27</v>
      </c>
      <c r="B4" s="45">
        <v>2603389.8339149999</v>
      </c>
    </row>
    <row r="5" spans="1:2" x14ac:dyDescent="0.3">
      <c r="A5" s="44" t="s">
        <v>40</v>
      </c>
      <c r="B5" s="45">
        <v>1980394</v>
      </c>
    </row>
    <row r="6" spans="1:2" x14ac:dyDescent="0.3">
      <c r="A6" s="44" t="s">
        <v>54</v>
      </c>
      <c r="B6" s="45">
        <v>1160515.4049</v>
      </c>
    </row>
    <row r="7" spans="1:2" x14ac:dyDescent="0.3">
      <c r="A7" s="44" t="s">
        <v>76</v>
      </c>
      <c r="B7" s="45">
        <v>1699776.6718609999</v>
      </c>
    </row>
    <row r="8" spans="1:2" x14ac:dyDescent="0.3">
      <c r="A8" s="44" t="s">
        <v>91</v>
      </c>
      <c r="B8" s="45">
        <v>8797.3204470000001</v>
      </c>
    </row>
    <row r="9" spans="1:2" x14ac:dyDescent="0.3">
      <c r="A9" s="44" t="s">
        <v>102</v>
      </c>
      <c r="B9" s="45">
        <v>2318757.0983859999</v>
      </c>
    </row>
    <row r="10" spans="1:2" x14ac:dyDescent="0.3">
      <c r="A10" s="44" t="s">
        <v>108</v>
      </c>
      <c r="B10" s="45">
        <v>42176.220339</v>
      </c>
    </row>
    <row r="11" spans="1:2" x14ac:dyDescent="0.3">
      <c r="A11" s="44" t="s">
        <v>112</v>
      </c>
      <c r="B11" s="45">
        <v>1046691.095157</v>
      </c>
    </row>
    <row r="12" spans="1:2" x14ac:dyDescent="0.3">
      <c r="A12" s="44" t="s">
        <v>116</v>
      </c>
      <c r="B12" s="45">
        <v>277811.922257</v>
      </c>
    </row>
    <row r="13" spans="1:2" x14ac:dyDescent="0.3">
      <c r="A13" s="44" t="s">
        <v>291</v>
      </c>
      <c r="B13" s="45">
        <v>236882.76319999999</v>
      </c>
    </row>
    <row r="14" spans="1:2" x14ac:dyDescent="0.3">
      <c r="A14" s="44" t="s">
        <v>129</v>
      </c>
      <c r="B14" s="45">
        <v>355254.41462599998</v>
      </c>
    </row>
    <row r="15" spans="1:2" x14ac:dyDescent="0.3">
      <c r="A15" s="44" t="s">
        <v>138</v>
      </c>
      <c r="B15" s="45">
        <v>131747.47360600001</v>
      </c>
    </row>
    <row r="16" spans="1:2" x14ac:dyDescent="0.3">
      <c r="A16" s="44" t="s">
        <v>144</v>
      </c>
      <c r="B16" s="45">
        <v>632711.34179099998</v>
      </c>
    </row>
    <row r="17" spans="1:6" x14ac:dyDescent="0.3">
      <c r="A17" s="44" t="s">
        <v>292</v>
      </c>
      <c r="B17" s="45">
        <v>335148.00596400001</v>
      </c>
    </row>
    <row r="18" spans="1:6" x14ac:dyDescent="0.3">
      <c r="A18" s="44" t="s">
        <v>293</v>
      </c>
      <c r="B18" s="45">
        <v>123116.40625</v>
      </c>
    </row>
    <row r="19" spans="1:6" x14ac:dyDescent="0.3">
      <c r="A19" s="202" t="s">
        <v>171</v>
      </c>
      <c r="B19" s="209">
        <v>973250.70334300003</v>
      </c>
      <c r="F19" s="4"/>
    </row>
    <row r="20" spans="1:6" x14ac:dyDescent="0.3">
      <c r="A20" s="204" t="s">
        <v>177</v>
      </c>
      <c r="B20" s="209">
        <v>294085.35334999999</v>
      </c>
      <c r="F20" s="4"/>
    </row>
    <row r="21" spans="1:6" x14ac:dyDescent="0.3">
      <c r="A21" s="204" t="s">
        <v>181</v>
      </c>
      <c r="B21" s="209">
        <v>345540.061376</v>
      </c>
      <c r="F21" s="4"/>
    </row>
    <row r="22" spans="1:6" x14ac:dyDescent="0.3">
      <c r="A22" s="204" t="s">
        <v>197</v>
      </c>
      <c r="B22" s="209">
        <v>254621.604785</v>
      </c>
      <c r="F22" s="4"/>
    </row>
    <row r="23" spans="1:6" x14ac:dyDescent="0.3">
      <c r="A23" s="204" t="s">
        <v>203</v>
      </c>
      <c r="B23" s="209">
        <v>390917.41339499998</v>
      </c>
      <c r="F23" s="4"/>
    </row>
    <row r="24" spans="1:6" x14ac:dyDescent="0.3">
      <c r="A24" s="204" t="s">
        <v>207</v>
      </c>
      <c r="B24" s="203">
        <v>758428.21181300003</v>
      </c>
      <c r="F24" s="4"/>
    </row>
    <row r="25" spans="1:6" x14ac:dyDescent="0.3">
      <c r="A25" s="204" t="s">
        <v>233</v>
      </c>
      <c r="B25" s="203">
        <v>197226.0453</v>
      </c>
      <c r="F25" s="4"/>
    </row>
    <row r="26" spans="1:6" x14ac:dyDescent="0.3">
      <c r="A26" s="204" t="s">
        <v>240</v>
      </c>
      <c r="B26" s="203">
        <v>103641.351711</v>
      </c>
      <c r="F26" s="4"/>
    </row>
    <row r="27" spans="1:6" x14ac:dyDescent="0.3">
      <c r="A27" s="205" t="s">
        <v>289</v>
      </c>
      <c r="B27" s="206">
        <v>1356842.5928509999</v>
      </c>
      <c r="F27" s="4"/>
    </row>
    <row r="28" spans="1:6" x14ac:dyDescent="0.3">
      <c r="A28" s="204" t="s">
        <v>251</v>
      </c>
      <c r="B28" s="203">
        <v>387090.76024600002</v>
      </c>
      <c r="F28" s="4"/>
    </row>
    <row r="29" spans="1:6" x14ac:dyDescent="0.3">
      <c r="A29" s="204" t="s">
        <v>255</v>
      </c>
      <c r="B29" s="203">
        <v>883540.65115100006</v>
      </c>
      <c r="F29" s="4"/>
    </row>
    <row r="30" spans="1:6" x14ac:dyDescent="0.3">
      <c r="A30" s="204" t="s">
        <v>259</v>
      </c>
      <c r="B30" s="207">
        <v>34532.303404999999</v>
      </c>
      <c r="F30" s="4"/>
    </row>
    <row r="31" spans="1:6" x14ac:dyDescent="0.3">
      <c r="A31" s="204" t="s">
        <v>262</v>
      </c>
      <c r="B31" s="203">
        <v>223287.871897</v>
      </c>
      <c r="F31" s="4"/>
    </row>
    <row r="32" spans="1:6" x14ac:dyDescent="0.3">
      <c r="A32" s="204" t="s">
        <v>271</v>
      </c>
      <c r="B32" s="203">
        <v>85167.627294999998</v>
      </c>
      <c r="F32" s="4"/>
    </row>
    <row r="33" spans="1:6" x14ac:dyDescent="0.3">
      <c r="A33" s="202" t="s">
        <v>276</v>
      </c>
      <c r="B33" s="208">
        <v>757078.68034600001</v>
      </c>
      <c r="F33" s="4"/>
    </row>
    <row r="34" spans="1:6" x14ac:dyDescent="0.3">
      <c r="A34" s="44"/>
      <c r="F34" s="4"/>
    </row>
    <row r="35" spans="1:6" x14ac:dyDescent="0.3">
      <c r="B35" s="45">
        <f>SUM(B33:B33)</f>
        <v>757078.68034600001</v>
      </c>
      <c r="F35" s="4"/>
    </row>
    <row r="36" spans="1:6" x14ac:dyDescent="0.3">
      <c r="B36" s="46">
        <v>23096563</v>
      </c>
    </row>
    <row r="37" spans="1:6" x14ac:dyDescent="0.3">
      <c r="B37" s="4">
        <f>B35-B36</f>
        <v>-22339484.319653999</v>
      </c>
    </row>
  </sheetData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LOMELIN MEDINA</dc:creator>
  <cp:lastModifiedBy>MonjarazRamirez, Israel (FAOMX)</cp:lastModifiedBy>
  <dcterms:created xsi:type="dcterms:W3CDTF">2024-11-20T15:44:59Z</dcterms:created>
  <dcterms:modified xsi:type="dcterms:W3CDTF">2024-12-03T20:13:34Z</dcterms:modified>
</cp:coreProperties>
</file>