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emor\OneDrive\Área de Trabalho\"/>
    </mc:Choice>
  </mc:AlternateContent>
  <xr:revisionPtr revIDLastSave="0" documentId="13_ncr:1_{888485F2-D445-4259-BDA8-25DAC140C7A4}" xr6:coauthVersionLast="47" xr6:coauthVersionMax="47" xr10:uidLastSave="{00000000-0000-0000-0000-000000000000}"/>
  <bookViews>
    <workbookView xWindow="-108" yWindow="348" windowWidth="23256" windowHeight="12720" tabRatio="835" activeTab="2" xr2:uid="{00000000-000D-0000-FFFF-FFFF00000000}"/>
  </bookViews>
  <sheets>
    <sheet name="siqueira" sheetId="1" r:id="rId1"/>
    <sheet name="ccd" sheetId="2" r:id="rId2"/>
    <sheet name="Fco Melo de Jaborandir" sheetId="3" r:id="rId3"/>
    <sheet name="Dom Aloísio Lorscheider" sheetId="4" r:id="rId4"/>
    <sheet name="Prof. José Parsifal Barroso" sheetId="5" r:id="rId5"/>
    <sheet name="Murilo Serpa" sheetId="6" r:id="rId6"/>
    <sheet name="Escola Municipal Hilberto Silva" sheetId="7" r:id="rId7"/>
    <sheet name=" Profa. Consuelo Amora" sheetId="8" r:id="rId8"/>
    <sheet name="ETUFOR" sheetId="9" r:id="rId9"/>
    <sheet name="Estação  Ótavio Bonfim" sheetId="10" r:id="rId10"/>
    <sheet name="Estação Fátima - BR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mgBA3IeVBS9cnFiLDKN+MCNLlIA=="/>
    </ext>
  </extLst>
</workbook>
</file>

<file path=xl/calcChain.xml><?xml version="1.0" encoding="utf-8"?>
<calcChain xmlns="http://schemas.openxmlformats.org/spreadsheetml/2006/main">
  <c r="K25" i="11" l="1"/>
  <c r="J25" i="11"/>
  <c r="K24" i="11"/>
  <c r="J24" i="11"/>
  <c r="K23" i="11"/>
  <c r="J23" i="11"/>
  <c r="K22" i="11"/>
  <c r="J22" i="11"/>
  <c r="K21" i="11"/>
  <c r="J21" i="11"/>
  <c r="K20" i="11"/>
  <c r="J20" i="11"/>
  <c r="K19" i="11"/>
  <c r="J19" i="11"/>
  <c r="K18" i="11"/>
  <c r="J18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J2" i="8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20" i="3"/>
  <c r="K20" i="3"/>
  <c r="J21" i="3"/>
  <c r="K21" i="3"/>
  <c r="J22" i="3"/>
  <c r="K22" i="3"/>
  <c r="J23" i="3"/>
  <c r="K23" i="3"/>
  <c r="J24" i="3"/>
  <c r="K24" i="3"/>
  <c r="J25" i="3"/>
  <c r="K25" i="3"/>
  <c r="K2" i="3"/>
  <c r="J2" i="3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<sst xmlns="http://schemas.openxmlformats.org/spreadsheetml/2006/main" count="1540" uniqueCount="26">
  <si>
    <t>Date</t>
  </si>
  <si>
    <t>Hour</t>
  </si>
  <si>
    <t>Humidity</t>
  </si>
  <si>
    <t>NO2ppm</t>
  </si>
  <si>
    <t>COppm</t>
  </si>
  <si>
    <t>O3ppb</t>
  </si>
  <si>
    <t>PM2ug</t>
  </si>
  <si>
    <t>PM10ug</t>
  </si>
  <si>
    <t>ExTemp</t>
  </si>
  <si>
    <t>NO2ug</t>
  </si>
  <si>
    <t>O3ug</t>
  </si>
  <si>
    <t>Local</t>
  </si>
  <si>
    <t>Latitude</t>
  </si>
  <si>
    <t>Longitude</t>
  </si>
  <si>
    <t>siquera</t>
  </si>
  <si>
    <t>Humidity (%)</t>
  </si>
  <si>
    <t>ccd</t>
  </si>
  <si>
    <t>EMEIF Prof. Francisco de Melo Jaborandi</t>
  </si>
  <si>
    <t>EMEIF Dom Aloísio Lorscheider</t>
  </si>
  <si>
    <t>EMEIEF Prof. José Parsifal Barroso</t>
  </si>
  <si>
    <t>EMEF Murilo Serpa</t>
  </si>
  <si>
    <t>Escola Municipal Hilberto Silva</t>
  </si>
  <si>
    <t>EMEIEF Profa. Consuelo Amora</t>
  </si>
  <si>
    <t>ETUFOR</t>
  </si>
  <si>
    <t>Estação Fátima - BRT</t>
  </si>
  <si>
    <t>Estação  Ótavio Bonfim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</si>
</sst>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"/>
    <numFmt numFmtId="165" formatCode="_-* #,##0.00000_-;\-* #,##0.00000_-;_-* &quot;-&quot;??_-;_-@"/>
    <numFmt numFmtId="166" formatCode="_-* #,##0.0000_-;\-* #,##0.0000_-;_-* &quot;-&quot;??_-;_-@"/>
    <numFmt numFmtId="167" formatCode="mm/dd/yyyy"/>
  </numFmts>
  <fonts count="8" x14ac:knownFonts="1">
    <font>
      <sz val="11"/>
      <color rgb="FF000000"/>
      <name val="Calibri"/>
      <scheme val="minor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7" fontId="3" fillId="0" borderId="0" xfId="0" applyNumberFormat="1" applyFont="1"/>
    <xf numFmtId="0" fontId="3" fillId="0" borderId="0" xfId="0" applyFont="1"/>
    <xf numFmtId="0" fontId="1" fillId="2" borderId="0" xfId="0" applyFont="1" applyFill="1"/>
    <xf numFmtId="164" fontId="2" fillId="2" borderId="0" xfId="0" applyNumberFormat="1" applyFont="1" applyFill="1"/>
    <xf numFmtId="165" fontId="3" fillId="2" borderId="0" xfId="0" applyNumberFormat="1" applyFont="1" applyFill="1"/>
    <xf numFmtId="166" fontId="2" fillId="2" borderId="0" xfId="0" applyNumberFormat="1" applyFont="1" applyFill="1"/>
    <xf numFmtId="164" fontId="3" fillId="2" borderId="0" xfId="0" applyNumberFormat="1" applyFont="1" applyFill="1"/>
    <xf numFmtId="165" fontId="2" fillId="2" borderId="0" xfId="0" applyNumberFormat="1" applyFont="1" applyFill="1"/>
    <xf numFmtId="0" fontId="5" fillId="0" borderId="0" xfId="0" applyFont="1"/>
    <xf numFmtId="167" fontId="6" fillId="4" borderId="0" xfId="0" applyNumberFormat="1" applyFont="1" applyFill="1"/>
    <xf numFmtId="0" fontId="4" fillId="4" borderId="0" xfId="0" applyFont="1" applyFill="1"/>
    <xf numFmtId="164" fontId="7" fillId="4" borderId="0" xfId="0" applyNumberFormat="1" applyFont="1" applyFill="1"/>
    <xf numFmtId="165" fontId="6" fillId="4" borderId="0" xfId="0" applyNumberFormat="1" applyFont="1" applyFill="1"/>
    <xf numFmtId="166" fontId="7" fillId="4" borderId="0" xfId="0" applyNumberFormat="1" applyFont="1" applyFill="1"/>
    <xf numFmtId="164" fontId="6" fillId="4" borderId="0" xfId="0" applyNumberFormat="1" applyFont="1" applyFill="1"/>
    <xf numFmtId="167" fontId="6" fillId="3" borderId="0" xfId="0" applyNumberFormat="1" applyFont="1" applyFill="1"/>
    <xf numFmtId="0" fontId="4" fillId="3" borderId="0" xfId="0" applyFont="1" applyFill="1"/>
    <xf numFmtId="164" fontId="7" fillId="3" borderId="0" xfId="0" applyNumberFormat="1" applyFont="1" applyFill="1"/>
    <xf numFmtId="165" fontId="6" fillId="3" borderId="0" xfId="0" applyNumberFormat="1" applyFont="1" applyFill="1"/>
    <xf numFmtId="166" fontId="7" fillId="3" borderId="0" xfId="0" applyNumberFormat="1" applyFont="1" applyFill="1"/>
    <xf numFmtId="164" fontId="6" fillId="3" borderId="0" xfId="0" applyNumberFormat="1" applyFont="1" applyFill="1"/>
  </cellXfs>
  <cellStyles count="1">
    <cellStyle name="Normal" xfId="0" builtinId="0"/>
  </cellStyles>
  <dxfs count="6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iqueira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ccd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586">
  <tableColumns count="14">
    <tableColumn id="1" xr3:uid="{00000000-0010-0000-0000-000001000000}" name="Date"/>
    <tableColumn id="2" xr3:uid="{00000000-0010-0000-0000-000002000000}" name="Hour"/>
    <tableColumn id="3" xr3:uid="{00000000-0010-0000-0000-000003000000}" name="Humidity"/>
    <tableColumn id="4" xr3:uid="{00000000-0010-0000-0000-000004000000}" name="NO2ppm"/>
    <tableColumn id="5" xr3:uid="{00000000-0010-0000-0000-000005000000}" name="COppm"/>
    <tableColumn id="6" xr3:uid="{00000000-0010-0000-0000-000006000000}" name="O3ppb"/>
    <tableColumn id="7" xr3:uid="{00000000-0010-0000-0000-000007000000}" name="PM2ug"/>
    <tableColumn id="8" xr3:uid="{00000000-0010-0000-0000-000008000000}" name="PM10ug"/>
    <tableColumn id="9" xr3:uid="{00000000-0010-0000-0000-000009000000}" name="ExTemp"/>
    <tableColumn id="10" xr3:uid="{00000000-0010-0000-0000-00000A000000}" name="NO2ug"/>
    <tableColumn id="11" xr3:uid="{00000000-0010-0000-0000-00000B000000}" name="O3ug"/>
    <tableColumn id="12" xr3:uid="{00000000-0010-0000-0000-00000C000000}" name="Local"/>
    <tableColumn id="13" xr3:uid="{00000000-0010-0000-0000-00000D000000}" name="Latitude"/>
    <tableColumn id="14" xr3:uid="{00000000-0010-0000-0000-00000E000000}" name="Longitude"/>
  </tableColumns>
  <tableStyleInfo name="siqueir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N586">
  <tableColumns count="14">
    <tableColumn id="1" xr3:uid="{00000000-0010-0000-0100-000001000000}" name="Date"/>
    <tableColumn id="2" xr3:uid="{00000000-0010-0000-0100-000002000000}" name="Hour"/>
    <tableColumn id="3" xr3:uid="{00000000-0010-0000-0100-000003000000}" name="Humidity (%)"/>
    <tableColumn id="4" xr3:uid="{00000000-0010-0000-0100-000004000000}" name="NO2ppm"/>
    <tableColumn id="5" xr3:uid="{00000000-0010-0000-0100-000005000000}" name="COppm"/>
    <tableColumn id="6" xr3:uid="{00000000-0010-0000-0100-000006000000}" name="O3ppb"/>
    <tableColumn id="7" xr3:uid="{00000000-0010-0000-0100-000007000000}" name="PM2ug"/>
    <tableColumn id="8" xr3:uid="{00000000-0010-0000-0100-000008000000}" name="PM10ug"/>
    <tableColumn id="9" xr3:uid="{00000000-0010-0000-0100-000009000000}" name="ExTemp"/>
    <tableColumn id="10" xr3:uid="{00000000-0010-0000-0100-00000A000000}" name="NO2ug"/>
    <tableColumn id="11" xr3:uid="{00000000-0010-0000-0100-00000B000000}" name="O3ug"/>
    <tableColumn id="12" xr3:uid="{00000000-0010-0000-0100-00000C000000}" name="Local"/>
    <tableColumn id="13" xr3:uid="{00000000-0010-0000-0100-00000D000000}" name="Latitude"/>
    <tableColumn id="14" xr3:uid="{00000000-0010-0000-0100-00000E000000}" name="Longitude"/>
  </tableColumns>
  <tableStyleInfo name="cc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showGridLines="0" topLeftCell="A24" workbookViewId="0"/>
  </sheetViews>
  <sheetFormatPr defaultColWidth="14.44140625" defaultRowHeight="15" customHeight="1" x14ac:dyDescent="0.3"/>
  <cols>
    <col min="1" max="3" width="11.5546875" customWidth="1"/>
    <col min="4" max="4" width="10.44140625" customWidth="1"/>
    <col min="5" max="26" width="11.5546875" customWidth="1"/>
  </cols>
  <sheetData>
    <row r="1" spans="1:14" ht="14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spans="1:14" ht="14.25" customHeight="1" x14ac:dyDescent="0.3">
      <c r="A2" s="7">
        <v>44963</v>
      </c>
      <c r="B2" s="1">
        <v>3</v>
      </c>
      <c r="C2" s="2">
        <v>78.6875</v>
      </c>
      <c r="D2" s="3">
        <v>3.0000000000000001E-5</v>
      </c>
      <c r="E2" s="4">
        <v>1.1875E-2</v>
      </c>
      <c r="F2" s="5">
        <v>0.50093750000000004</v>
      </c>
      <c r="G2" s="2">
        <v>8.375</v>
      </c>
      <c r="H2" s="2">
        <v>9.625</v>
      </c>
      <c r="I2" s="2">
        <v>30.407187499999999</v>
      </c>
      <c r="J2" s="2">
        <f>(46.01*(siqueira!$D2*1000))/(0.082*(siqueira!$I2+273.15))</f>
        <v>5.5452242682503747E-2</v>
      </c>
      <c r="K2" s="2">
        <f>(48*(siqueira!$F2))/(0.082*(siqueira!$I2+273.15))</f>
        <v>0.96598505781410027</v>
      </c>
      <c r="L2" s="8" t="s">
        <v>14</v>
      </c>
      <c r="M2" s="1">
        <v>-3.7899023034813002</v>
      </c>
      <c r="N2" s="1">
        <v>-38.5868264581879</v>
      </c>
    </row>
    <row r="3" spans="1:14" ht="14.25" customHeight="1" x14ac:dyDescent="0.3">
      <c r="A3" s="7">
        <v>44963</v>
      </c>
      <c r="B3" s="1">
        <v>4</v>
      </c>
      <c r="C3" s="2">
        <v>76.409893992932894</v>
      </c>
      <c r="D3" s="3">
        <v>0</v>
      </c>
      <c r="E3" s="4">
        <v>1.4416961130742E-2</v>
      </c>
      <c r="F3" s="5">
        <v>1.2416254416961101</v>
      </c>
      <c r="G3" s="2">
        <v>8.375</v>
      </c>
      <c r="H3" s="2">
        <v>7.3286219081272099</v>
      </c>
      <c r="I3" s="2">
        <v>30.248515901060099</v>
      </c>
      <c r="J3" s="2">
        <f>(46.01*(siqueira!$D3*1000))/(0.082*(siqueira!$I3+273.15))</f>
        <v>0</v>
      </c>
      <c r="K3" s="2">
        <f>(48*(siqueira!$F3))/(0.082*(siqueira!$I3+273.15))</f>
        <v>2.3955461167767087</v>
      </c>
      <c r="L3" s="8" t="s">
        <v>14</v>
      </c>
      <c r="M3" s="1">
        <v>-3.7899023034813002</v>
      </c>
      <c r="N3" s="1">
        <v>-38.5868264581879</v>
      </c>
    </row>
    <row r="4" spans="1:14" ht="14.25" customHeight="1" x14ac:dyDescent="0.3">
      <c r="A4" s="7">
        <v>44963</v>
      </c>
      <c r="B4" s="1">
        <v>10</v>
      </c>
      <c r="C4" s="2">
        <v>64.026315789473699</v>
      </c>
      <c r="D4" s="3">
        <v>0</v>
      </c>
      <c r="E4" s="4">
        <v>1.9605263157894699E-2</v>
      </c>
      <c r="F4" s="5">
        <v>0.50144736842105297</v>
      </c>
      <c r="G4" s="2">
        <v>8.375</v>
      </c>
      <c r="H4" s="2">
        <v>6.3157894736842097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0.97914505811795083</v>
      </c>
      <c r="L4" s="8" t="s">
        <v>14</v>
      </c>
      <c r="M4" s="1">
        <v>-3.7899023034813002</v>
      </c>
      <c r="N4" s="1">
        <v>-38.5868264581879</v>
      </c>
    </row>
    <row r="5" spans="1:14" ht="14.25" customHeight="1" x14ac:dyDescent="0.3">
      <c r="A5" s="7">
        <v>44963</v>
      </c>
      <c r="B5" s="1">
        <v>11</v>
      </c>
      <c r="C5" s="2">
        <v>57.968539325842698</v>
      </c>
      <c r="D5" s="3">
        <v>4.4943820224719097E-5</v>
      </c>
      <c r="E5" s="4">
        <v>1.8089887640449401E-2</v>
      </c>
      <c r="F5" s="5">
        <v>0.59662921348314601</v>
      </c>
      <c r="G5" s="2">
        <v>8.375</v>
      </c>
      <c r="H5" s="2">
        <v>4.5438202247191004</v>
      </c>
      <c r="I5" s="2">
        <v>27.750853932584299</v>
      </c>
      <c r="J5" s="2">
        <f>(46.01*(siqueira!$D5*1000))/(0.082*(siqueira!$I5+273.15))</f>
        <v>8.3807897450055555E-2</v>
      </c>
      <c r="K5" s="2">
        <f>(48*(siqueira!$F5))/(0.082*(siqueira!$I5+273.15))</f>
        <v>1.1606692513622126</v>
      </c>
      <c r="L5" s="8" t="s">
        <v>14</v>
      </c>
      <c r="M5" s="1">
        <v>-3.7899023034813002</v>
      </c>
      <c r="N5" s="1">
        <v>-38.5868264581879</v>
      </c>
    </row>
    <row r="6" spans="1:14" ht="14.25" customHeight="1" x14ac:dyDescent="0.3">
      <c r="A6" s="7">
        <v>44963</v>
      </c>
      <c r="B6" s="1">
        <v>13</v>
      </c>
      <c r="C6" s="2">
        <v>63.854771784232398</v>
      </c>
      <c r="D6" s="3">
        <v>1E-4</v>
      </c>
      <c r="E6" s="4">
        <v>2.3112033195020702E-2</v>
      </c>
      <c r="F6" s="5">
        <v>0.95763485477178401</v>
      </c>
      <c r="G6" s="2">
        <v>8.375</v>
      </c>
      <c r="H6" s="2">
        <v>6.8630705394190903</v>
      </c>
      <c r="I6" s="2">
        <v>25.463775933609998</v>
      </c>
      <c r="J6" s="2">
        <f>(46.01*(siqueira!$D6*1000))/(0.082*(siqueira!$I6+273.15))</f>
        <v>0.1879007621873269</v>
      </c>
      <c r="K6" s="2">
        <f>(48*(siqueira!$F6))/(0.082*(siqueira!$I6+273.15))</f>
        <v>1.8772300189569395</v>
      </c>
      <c r="L6" s="8" t="s">
        <v>14</v>
      </c>
      <c r="M6" s="1">
        <v>-3.7899023034813002</v>
      </c>
      <c r="N6" s="1">
        <v>-38.5868264581879</v>
      </c>
    </row>
    <row r="7" spans="1:14" ht="14.25" customHeight="1" x14ac:dyDescent="0.3">
      <c r="A7" s="7">
        <v>44963</v>
      </c>
      <c r="B7" s="1">
        <v>14</v>
      </c>
      <c r="C7" s="2">
        <v>54.9</v>
      </c>
      <c r="D7" s="3">
        <v>2.6562500000000002E-4</v>
      </c>
      <c r="E7" s="4">
        <v>2.1234375E-2</v>
      </c>
      <c r="F7" s="5">
        <v>2.2558906250000001</v>
      </c>
      <c r="G7" s="2">
        <v>8.375</v>
      </c>
      <c r="H7" s="2">
        <v>5.9328124999999998</v>
      </c>
      <c r="I7" s="2">
        <v>31.925125000000001</v>
      </c>
      <c r="J7" s="2">
        <f>(46.01*(siqueira!$D7*1000))/(0.082*(siqueira!$I7+273.15))</f>
        <v>0.48854045256605677</v>
      </c>
      <c r="K7" s="2">
        <f>(48*(siqueira!$F7))/(0.082*(siqueira!$I7+273.15))</f>
        <v>4.3285120065538436</v>
      </c>
      <c r="L7" s="8" t="s">
        <v>14</v>
      </c>
      <c r="M7" s="1">
        <v>-3.7899023034813002</v>
      </c>
      <c r="N7" s="1">
        <v>-38.5868264581879</v>
      </c>
    </row>
    <row r="8" spans="1:14" ht="14.25" customHeight="1" x14ac:dyDescent="0.3">
      <c r="A8" s="7">
        <v>44963</v>
      </c>
      <c r="B8" s="1">
        <v>15</v>
      </c>
      <c r="C8" s="2">
        <v>53.927142857142897</v>
      </c>
      <c r="D8" s="3">
        <v>2.0428571428571401E-3</v>
      </c>
      <c r="E8" s="4">
        <v>2.8821428571428599E-2</v>
      </c>
      <c r="F8" s="5">
        <v>2.0249857142857102</v>
      </c>
      <c r="G8" s="2">
        <v>8.375</v>
      </c>
      <c r="H8" s="2">
        <v>5.4564285714285701</v>
      </c>
      <c r="I8" s="2">
        <v>30.883585714285701</v>
      </c>
      <c r="J8" s="2">
        <f>(46.01*(siqueira!$D8*1000))/(0.082*(siqueira!$I8+273.15))</f>
        <v>3.770116902005427</v>
      </c>
      <c r="K8" s="2">
        <f>(48*(siqueira!$F8))/(0.082*(siqueira!$I8+273.15))</f>
        <v>3.8987715403361096</v>
      </c>
      <c r="L8" s="8" t="s">
        <v>14</v>
      </c>
      <c r="M8" s="1">
        <v>-3.7899023034813002</v>
      </c>
      <c r="N8" s="1">
        <v>-38.5868264581879</v>
      </c>
    </row>
    <row r="9" spans="1:14" ht="14.25" customHeight="1" x14ac:dyDescent="0.3">
      <c r="A9" s="7">
        <v>44963</v>
      </c>
      <c r="B9" s="1">
        <v>16</v>
      </c>
      <c r="C9" s="2">
        <v>57.956917978459003</v>
      </c>
      <c r="D9" s="3">
        <v>5.76636288318144E-3</v>
      </c>
      <c r="E9" s="4">
        <v>3.08450704225352E-2</v>
      </c>
      <c r="F9" s="5">
        <v>3.5863297431648702</v>
      </c>
      <c r="G9" s="2">
        <v>8.375</v>
      </c>
      <c r="H9" s="2">
        <v>6.3405136702568399</v>
      </c>
      <c r="I9" s="2">
        <v>30.2085915492958</v>
      </c>
      <c r="J9" s="2">
        <f>(46.01*(siqueira!$D9*1000))/(0.082*(siqueira!$I9+273.15))</f>
        <v>10.665569525917393</v>
      </c>
      <c r="K9" s="2">
        <f>(48*(siqueira!$F9))/(0.082*(siqueira!$I9+273.15))</f>
        <v>6.9202423471417172</v>
      </c>
      <c r="L9" s="8" t="s">
        <v>14</v>
      </c>
      <c r="M9" s="1">
        <v>-3.7899023034813002</v>
      </c>
      <c r="N9" s="1">
        <v>-38.5868264581879</v>
      </c>
    </row>
    <row r="10" spans="1:14" ht="14.25" customHeight="1" x14ac:dyDescent="0.3">
      <c r="A10" s="7">
        <v>44963</v>
      </c>
      <c r="B10" s="1">
        <v>17</v>
      </c>
      <c r="C10" s="2">
        <v>57.897435897435898</v>
      </c>
      <c r="D10" s="3">
        <v>4.7886347886347902E-3</v>
      </c>
      <c r="E10" s="4">
        <v>2.5398475398475399E-2</v>
      </c>
      <c r="F10" s="5">
        <v>4.34995841995842</v>
      </c>
      <c r="G10" s="2">
        <v>8.375</v>
      </c>
      <c r="H10" s="2">
        <v>7.7519057519057499</v>
      </c>
      <c r="I10" s="2">
        <v>30.6766112266112</v>
      </c>
      <c r="J10" s="2">
        <f>(46.01*(siqueira!$D10*1000))/(0.082*(siqueira!$I10+273.15))</f>
        <v>8.8435021852048976</v>
      </c>
      <c r="K10" s="2">
        <f>(48*(siqueira!$F10))/(0.082*(siqueira!$I10+273.15))</f>
        <v>8.3808232386165518</v>
      </c>
      <c r="L10" s="8" t="s">
        <v>14</v>
      </c>
      <c r="M10" s="1">
        <v>-3.7899023034813002</v>
      </c>
      <c r="N10" s="1">
        <v>-38.5868264581879</v>
      </c>
    </row>
    <row r="11" spans="1:14" ht="14.25" customHeight="1" x14ac:dyDescent="0.3">
      <c r="A11" s="7">
        <v>44963</v>
      </c>
      <c r="B11" s="1">
        <v>18</v>
      </c>
      <c r="C11" s="2">
        <v>60.033690658499197</v>
      </c>
      <c r="D11" s="3">
        <v>9.4869831546707493E-3</v>
      </c>
      <c r="E11" s="4">
        <v>3.0007656967840701E-2</v>
      </c>
      <c r="F11" s="5">
        <v>4.2992189892802504</v>
      </c>
      <c r="G11" s="2">
        <v>8.375</v>
      </c>
      <c r="H11" s="2">
        <v>8.8721286370597205</v>
      </c>
      <c r="I11" s="2">
        <v>29.620987748851501</v>
      </c>
      <c r="J11" s="2">
        <f>(46.01*(siqueira!$D11*1000))/(0.082*(siqueira!$I11+273.15))</f>
        <v>17.581351333166648</v>
      </c>
      <c r="K11" s="2">
        <f>(48*(siqueira!$F11))/(0.082*(siqueira!$I11+273.15))</f>
        <v>8.3119456472248174</v>
      </c>
      <c r="L11" s="8" t="s">
        <v>14</v>
      </c>
      <c r="M11" s="1">
        <v>-3.7899023034813002</v>
      </c>
      <c r="N11" s="1">
        <v>-38.5868264581879</v>
      </c>
    </row>
    <row r="12" spans="1:14" ht="14.25" customHeight="1" x14ac:dyDescent="0.3">
      <c r="A12" s="7">
        <v>44963</v>
      </c>
      <c r="B12" s="1">
        <v>19</v>
      </c>
      <c r="C12" s="2">
        <v>62.1073094867807</v>
      </c>
      <c r="D12" s="3">
        <v>1.0031104199066899E-2</v>
      </c>
      <c r="E12" s="4">
        <v>3.4199066874028003E-2</v>
      </c>
      <c r="F12" s="5">
        <v>4.2247200622083998</v>
      </c>
      <c r="G12" s="2">
        <v>8.375</v>
      </c>
      <c r="H12" s="2">
        <v>9.5645412130637606</v>
      </c>
      <c r="I12" s="2">
        <v>29.1518895800933</v>
      </c>
      <c r="J12" s="2">
        <f>(46.01*(siqueira!$D12*1000))/(0.082*(siqueira!$I12+273.15))</f>
        <v>18.61856737914108</v>
      </c>
      <c r="K12" s="2">
        <f>(48*(siqueira!$F12))/(0.082*(siqueira!$I12+273.15))</f>
        <v>8.1805868601021601</v>
      </c>
      <c r="L12" s="8" t="s">
        <v>14</v>
      </c>
      <c r="M12" s="1">
        <v>-3.7899023034813002</v>
      </c>
      <c r="N12" s="1">
        <v>-38.5868264581879</v>
      </c>
    </row>
    <row r="13" spans="1:14" ht="14.25" customHeight="1" x14ac:dyDescent="0.3">
      <c r="A13" s="7">
        <v>44963</v>
      </c>
      <c r="B13" s="1">
        <v>20</v>
      </c>
      <c r="C13" s="2">
        <v>63.833922261484098</v>
      </c>
      <c r="D13" s="3">
        <v>9.9151943462897508E-3</v>
      </c>
      <c r="E13" s="4">
        <v>2.94487632508834E-2</v>
      </c>
      <c r="F13" s="5">
        <v>4.2306501766784503</v>
      </c>
      <c r="G13" s="2">
        <v>8.375</v>
      </c>
      <c r="H13" s="2">
        <v>9.2197879858657306</v>
      </c>
      <c r="I13" s="2">
        <v>28.639632508833898</v>
      </c>
      <c r="J13" s="2">
        <f>(46.01*(siqueira!$D13*1000))/(0.082*(siqueira!$I13+273.15))</f>
        <v>18.434666950129525</v>
      </c>
      <c r="K13" s="2">
        <f>(48*(siqueira!$F13))/(0.082*(siqueira!$I13+273.15))</f>
        <v>8.2059749091265726</v>
      </c>
      <c r="L13" s="8" t="s">
        <v>14</v>
      </c>
      <c r="M13" s="1">
        <v>-3.7899023034813002</v>
      </c>
      <c r="N13" s="1">
        <v>-38.5868264581879</v>
      </c>
    </row>
    <row r="14" spans="1:14" ht="14.25" customHeight="1" x14ac:dyDescent="0.3">
      <c r="A14" s="7">
        <v>44963</v>
      </c>
      <c r="B14" s="1">
        <v>21</v>
      </c>
      <c r="C14" s="2">
        <v>65.701041666666697</v>
      </c>
      <c r="D14" s="3">
        <v>1.1093749999999999E-2</v>
      </c>
      <c r="E14" s="4">
        <v>2.9708333333333298E-2</v>
      </c>
      <c r="F14" s="5">
        <v>4.2349166666666704</v>
      </c>
      <c r="G14" s="2">
        <v>8.375</v>
      </c>
      <c r="H14" s="2">
        <v>8.3208333333333293</v>
      </c>
      <c r="I14" s="2">
        <v>28.490062500000001</v>
      </c>
      <c r="J14" s="2">
        <f>(46.01*(siqueira!$D14*1000))/(0.082*(siqueira!$I14+273.15))</f>
        <v>20.636105215875194</v>
      </c>
      <c r="K14" s="2">
        <f>(48*(siqueira!$F14))/(0.082*(siqueira!$I14+273.15))</f>
        <v>8.2183234853165423</v>
      </c>
      <c r="L14" s="8" t="s">
        <v>14</v>
      </c>
      <c r="M14" s="1">
        <v>-3.7899023034813002</v>
      </c>
      <c r="N14" s="1">
        <v>-38.5868264581879</v>
      </c>
    </row>
    <row r="15" spans="1:14" ht="14.25" customHeight="1" x14ac:dyDescent="0.3">
      <c r="A15" s="7">
        <v>44963</v>
      </c>
      <c r="B15" s="1">
        <v>22</v>
      </c>
      <c r="C15" s="2">
        <v>66.245689655172399</v>
      </c>
      <c r="D15" s="3">
        <v>1.0269396551724101E-2</v>
      </c>
      <c r="E15" s="4">
        <v>2.6443965517241399E-2</v>
      </c>
      <c r="F15" s="5">
        <v>4.2413469827586203</v>
      </c>
      <c r="G15" s="2">
        <v>8.375</v>
      </c>
      <c r="H15" s="2">
        <v>6.0387931034482802</v>
      </c>
      <c r="I15" s="2">
        <v>28.428556034482799</v>
      </c>
      <c r="J15" s="2">
        <f>(46.01*(siqueira!$D15*1000))/(0.082*(siqueira!$I15+273.15))</f>
        <v>19.106575194308181</v>
      </c>
      <c r="K15" s="2">
        <f>(48*(siqueira!$F15))/(0.082*(siqueira!$I15+273.15))</f>
        <v>8.232480882827355</v>
      </c>
      <c r="L15" s="8" t="s">
        <v>14</v>
      </c>
      <c r="M15" s="1">
        <v>-3.7899023034813002</v>
      </c>
      <c r="N15" s="1">
        <v>-38.5868264581879</v>
      </c>
    </row>
    <row r="16" spans="1:14" ht="14.25" customHeight="1" x14ac:dyDescent="0.3">
      <c r="A16" s="7">
        <v>44963</v>
      </c>
      <c r="B16" s="1">
        <v>23</v>
      </c>
      <c r="C16" s="2">
        <v>66.294205052005907</v>
      </c>
      <c r="D16" s="3">
        <v>9.2793462109955396E-3</v>
      </c>
      <c r="E16" s="4">
        <v>2.2228826151560199E-2</v>
      </c>
      <c r="F16" s="5">
        <v>4.2841679049034198</v>
      </c>
      <c r="G16" s="2">
        <v>8.375</v>
      </c>
      <c r="H16" s="2">
        <v>6.0193164933135197</v>
      </c>
      <c r="I16" s="2">
        <v>28.330438335809799</v>
      </c>
      <c r="J16" s="2">
        <f>(46.01*(siqueira!$D16*1000))/(0.082*(siqueira!$I16+273.15))</f>
        <v>17.270170347299189</v>
      </c>
      <c r="K16" s="2">
        <f>(48*(siqueira!$F16))/(0.082*(siqueira!$I16+273.15))</f>
        <v>8.3183028945875659</v>
      </c>
      <c r="L16" s="8" t="s">
        <v>14</v>
      </c>
      <c r="M16" s="1">
        <v>-3.7899023034813002</v>
      </c>
      <c r="N16" s="1">
        <v>-38.5868264581879</v>
      </c>
    </row>
    <row r="17" spans="1:14" ht="14.25" customHeight="1" x14ac:dyDescent="0.3">
      <c r="A17" s="7">
        <v>44964</v>
      </c>
      <c r="B17" s="1">
        <v>0</v>
      </c>
      <c r="C17" s="2">
        <v>65.856614929785707</v>
      </c>
      <c r="D17" s="3">
        <v>9.3348115299334792E-3</v>
      </c>
      <c r="E17" s="4">
        <v>2.3835920177383601E-2</v>
      </c>
      <c r="F17" s="5">
        <v>4.2622985957132302</v>
      </c>
      <c r="G17" s="2">
        <v>8.375</v>
      </c>
      <c r="H17" s="2">
        <v>5.39393939393939</v>
      </c>
      <c r="I17" s="2">
        <v>28.380376940133001</v>
      </c>
      <c r="J17" s="2">
        <f>(46.01*(siqueira!$D17*1000))/(0.082*(siqueira!$I17+273.15))</f>
        <v>17.370521785447163</v>
      </c>
      <c r="K17" s="2">
        <f>(48*(siqueira!$F17))/(0.082*(siqueira!$I17+273.15))</f>
        <v>8.2744699931928416</v>
      </c>
      <c r="L17" s="8" t="s">
        <v>14</v>
      </c>
      <c r="M17" s="1">
        <v>-3.7899023034813002</v>
      </c>
      <c r="N17" s="1">
        <v>-38.5868264581879</v>
      </c>
    </row>
    <row r="18" spans="1:14" ht="14.25" customHeight="1" x14ac:dyDescent="0.3">
      <c r="A18" s="7">
        <v>44964</v>
      </c>
      <c r="B18" s="1">
        <v>1</v>
      </c>
      <c r="C18" s="2">
        <v>64.689571544058197</v>
      </c>
      <c r="D18" s="3">
        <v>9.08649959579628E-3</v>
      </c>
      <c r="E18" s="4">
        <v>2.1228779304769602E-2</v>
      </c>
      <c r="F18" s="5">
        <v>4.2783265966046899</v>
      </c>
      <c r="G18" s="2">
        <v>4.1479385610347599</v>
      </c>
      <c r="H18" s="2">
        <v>4.7065481002425198</v>
      </c>
      <c r="I18" s="2">
        <v>28.269288601455099</v>
      </c>
      <c r="J18" s="2">
        <f>(46.01*(siqueira!$D18*1000))/(0.082*(siqueira!$I18+273.15))</f>
        <v>16.914686464370295</v>
      </c>
      <c r="K18" s="2">
        <f>(48*(siqueira!$F18))/(0.082*(siqueira!$I18+273.15))</f>
        <v>8.3086464441991783</v>
      </c>
      <c r="L18" s="8" t="s">
        <v>14</v>
      </c>
      <c r="M18" s="1">
        <v>-3.7899023034813002</v>
      </c>
      <c r="N18" s="1">
        <v>-38.5868264581879</v>
      </c>
    </row>
    <row r="19" spans="1:14" ht="14.25" customHeight="1" x14ac:dyDescent="0.3">
      <c r="A19" s="7">
        <v>44964</v>
      </c>
      <c r="B19" s="1">
        <v>2</v>
      </c>
      <c r="C19" s="2">
        <v>66.786484543493899</v>
      </c>
      <c r="D19" s="3">
        <v>7.5629043853342902E-3</v>
      </c>
      <c r="E19" s="4">
        <v>1.9324227174694501E-2</v>
      </c>
      <c r="F19" s="5">
        <v>4.2920488856937498</v>
      </c>
      <c r="G19" s="2">
        <v>3.5664989216391101</v>
      </c>
      <c r="H19" s="2">
        <v>4.0927390366642697</v>
      </c>
      <c r="I19" s="2">
        <v>26.456973400431298</v>
      </c>
      <c r="J19" s="2">
        <f>(46.01*(siqueira!$D19*1000))/(0.082*(siqueira!$I19+273.15))</f>
        <v>14.163646314170551</v>
      </c>
      <c r="K19" s="2">
        <f>(48*(siqueira!$F19))/(0.082*(siqueira!$I19+273.15))</f>
        <v>8.3857155639711678</v>
      </c>
      <c r="L19" s="8" t="s">
        <v>14</v>
      </c>
      <c r="M19" s="1">
        <v>-3.7899023034813002</v>
      </c>
      <c r="N19" s="1">
        <v>-38.5868264581879</v>
      </c>
    </row>
    <row r="20" spans="1:14" ht="14.25" customHeight="1" x14ac:dyDescent="0.3">
      <c r="A20" s="7">
        <v>44964</v>
      </c>
      <c r="B20" s="1">
        <v>3</v>
      </c>
      <c r="C20" s="2">
        <v>70.663643858202803</v>
      </c>
      <c r="D20" s="3">
        <v>4.2868920032976101E-3</v>
      </c>
      <c r="E20" s="4">
        <v>1.49958779884584E-2</v>
      </c>
      <c r="F20" s="5">
        <v>4.3228359439406399</v>
      </c>
      <c r="G20" s="2">
        <v>3.6768342951360302</v>
      </c>
      <c r="H20" s="2">
        <v>4.3957131079967002</v>
      </c>
      <c r="I20" s="2">
        <v>26.327543281121201</v>
      </c>
      <c r="J20" s="2">
        <f>(46.01*(siqueira!$D20*1000))/(0.082*(siqueira!$I20+273.15))</f>
        <v>8.0318698385948935</v>
      </c>
      <c r="K20" s="2">
        <f>(48*(siqueira!$F20))/(0.082*(siqueira!$I20+273.15))</f>
        <v>8.4495168646928569</v>
      </c>
      <c r="L20" s="8" t="s">
        <v>14</v>
      </c>
      <c r="M20" s="1">
        <v>-3.7899023034813002</v>
      </c>
      <c r="N20" s="1">
        <v>-38.5868264581879</v>
      </c>
    </row>
    <row r="21" spans="1:14" ht="14.25" customHeight="1" x14ac:dyDescent="0.3">
      <c r="A21" s="7">
        <v>44964</v>
      </c>
      <c r="B21" s="1">
        <v>4</v>
      </c>
      <c r="C21" s="2">
        <v>68.101156069364194</v>
      </c>
      <c r="D21" s="3">
        <v>3.64161849710983E-3</v>
      </c>
      <c r="E21" s="4">
        <v>1.4299132947976899E-2</v>
      </c>
      <c r="F21" s="5">
        <v>4.3290606936416198</v>
      </c>
      <c r="G21" s="2">
        <v>2.9645953757225398</v>
      </c>
      <c r="H21" s="2">
        <v>3.4682080924855501</v>
      </c>
      <c r="I21" s="2">
        <v>26.748403179190799</v>
      </c>
      <c r="J21" s="2">
        <f>(46.01*(siqueira!$D21*1000))/(0.082*(siqueira!$I21+273.15))</f>
        <v>6.8133182273435029</v>
      </c>
      <c r="K21" s="2">
        <f>(48*(siqueira!$F21))/(0.082*(siqueira!$I21+273.15))</f>
        <v>8.4498092741061228</v>
      </c>
      <c r="L21" s="8" t="s">
        <v>14</v>
      </c>
      <c r="M21" s="1">
        <v>-3.7899023034813002</v>
      </c>
      <c r="N21" s="1">
        <v>-38.5868264581879</v>
      </c>
    </row>
    <row r="22" spans="1:14" ht="14.25" customHeight="1" x14ac:dyDescent="0.3">
      <c r="A22" s="7">
        <v>44964</v>
      </c>
      <c r="B22" s="1">
        <v>5</v>
      </c>
      <c r="C22" s="2">
        <v>66.204368174726994</v>
      </c>
      <c r="D22" s="3">
        <v>2.90951638065523E-3</v>
      </c>
      <c r="E22" s="4">
        <v>1.2940717628705099E-2</v>
      </c>
      <c r="F22" s="5">
        <v>4.3283697347893897</v>
      </c>
      <c r="G22" s="2">
        <v>3.5569422776911099</v>
      </c>
      <c r="H22" s="2">
        <v>4.0881435257410299</v>
      </c>
      <c r="I22" s="2">
        <v>26.900553822152901</v>
      </c>
      <c r="J22" s="2">
        <f>(46.01*(siqueira!$D22*1000))/(0.082*(siqueira!$I22+273.15))</f>
        <v>5.4408249676881715</v>
      </c>
      <c r="K22" s="2">
        <f>(48*(siqueira!$F22))/(0.082*(siqueira!$I22+273.15))</f>
        <v>8.4441765311872636</v>
      </c>
      <c r="L22" s="8" t="s">
        <v>14</v>
      </c>
      <c r="M22" s="1">
        <v>-3.7899023034813002</v>
      </c>
      <c r="N22" s="1">
        <v>-38.5868264581879</v>
      </c>
    </row>
    <row r="23" spans="1:14" ht="14.25" customHeight="1" x14ac:dyDescent="0.3">
      <c r="A23" s="7">
        <v>44964</v>
      </c>
      <c r="B23" s="1">
        <v>6</v>
      </c>
      <c r="C23" s="2">
        <v>68.028358208955197</v>
      </c>
      <c r="D23" s="3">
        <v>6.6417910447761198E-4</v>
      </c>
      <c r="E23" s="4">
        <v>1.00597014925373E-2</v>
      </c>
      <c r="F23" s="5">
        <v>4.3671417910447801</v>
      </c>
      <c r="G23" s="2">
        <v>6.6634328358208998</v>
      </c>
      <c r="H23" s="2">
        <v>7.3447761194029804</v>
      </c>
      <c r="I23" s="2">
        <v>26.5578059701493</v>
      </c>
      <c r="J23" s="2">
        <f>(46.01*(siqueira!$D23*1000))/(0.082*(siqueira!$I23+273.15))</f>
        <v>1.2434420063469098</v>
      </c>
      <c r="K23" s="2">
        <f>(48*(siqueira!$F23))/(0.082*(siqueira!$I23+273.15))</f>
        <v>8.5295598968063295</v>
      </c>
      <c r="L23" s="8" t="s">
        <v>14</v>
      </c>
      <c r="M23" s="1">
        <v>-3.7899023034813002</v>
      </c>
      <c r="N23" s="1">
        <v>-38.5868264581879</v>
      </c>
    </row>
    <row r="24" spans="1:14" ht="14.25" customHeight="1" x14ac:dyDescent="0.3">
      <c r="A24" s="7">
        <v>44964</v>
      </c>
      <c r="B24" s="1">
        <v>7</v>
      </c>
      <c r="C24" s="2">
        <v>67.484014869888497</v>
      </c>
      <c r="D24" s="3">
        <v>5.1301115241635705E-4</v>
      </c>
      <c r="E24" s="4">
        <v>1.00966542750929E-2</v>
      </c>
      <c r="F24" s="5">
        <v>4.3742156133829004</v>
      </c>
      <c r="G24" s="2">
        <v>5.4275092936803002</v>
      </c>
      <c r="H24" s="2">
        <v>5.9241635687732304</v>
      </c>
      <c r="I24" s="2">
        <v>26.6511078066914</v>
      </c>
      <c r="J24" s="2">
        <f>(46.01*(siqueira!$D24*1000))/(0.082*(siqueira!$I24+273.15))</f>
        <v>0.96013423192454284</v>
      </c>
      <c r="K24" s="2">
        <f>(48*(siqueira!$F24))/(0.082*(siqueira!$I24+273.15))</f>
        <v>8.5407171285883798</v>
      </c>
      <c r="L24" s="8" t="s">
        <v>14</v>
      </c>
      <c r="M24" s="1">
        <v>-3.7899023034813002</v>
      </c>
      <c r="N24" s="1">
        <v>-38.5868264581879</v>
      </c>
    </row>
    <row r="25" spans="1:14" ht="14.25" customHeight="1" x14ac:dyDescent="0.3">
      <c r="A25" s="7">
        <v>44964</v>
      </c>
      <c r="B25" s="1">
        <v>8</v>
      </c>
      <c r="C25" s="2">
        <v>68.801464605370199</v>
      </c>
      <c r="D25" s="3">
        <v>1.2123677786818601E-3</v>
      </c>
      <c r="E25" s="4">
        <v>1.0537021969080599E-2</v>
      </c>
      <c r="F25" s="5">
        <v>4.36095199349064</v>
      </c>
      <c r="G25" s="2">
        <v>4.3409275834011396</v>
      </c>
      <c r="H25" s="2">
        <v>4.8283157038242503</v>
      </c>
      <c r="I25" s="2">
        <v>26.0166314076485</v>
      </c>
      <c r="J25" s="2">
        <f>(46.01*(siqueira!$D25*1000))/(0.082*(siqueira!$I25+273.15))</f>
        <v>2.2738384973719969</v>
      </c>
      <c r="K25" s="2">
        <f>(48*(siqueira!$F25))/(0.082*(siqueira!$I25+273.15))</f>
        <v>8.5328780633797692</v>
      </c>
      <c r="L25" s="8" t="s">
        <v>14</v>
      </c>
      <c r="M25" s="1">
        <v>-3.7899023034813002</v>
      </c>
      <c r="N25" s="1">
        <v>-38.5868264581879</v>
      </c>
    </row>
    <row r="26" spans="1:14" ht="14.25" customHeight="1" x14ac:dyDescent="0.3">
      <c r="A26" s="7">
        <v>44964</v>
      </c>
      <c r="B26" s="1">
        <v>9</v>
      </c>
      <c r="C26" s="2">
        <v>69.748079877112104</v>
      </c>
      <c r="D26" s="3">
        <v>1.6436251920122901E-3</v>
      </c>
      <c r="E26" s="4">
        <v>1.0030721966205801E-2</v>
      </c>
      <c r="F26" s="5">
        <v>4.3633026113671303</v>
      </c>
      <c r="G26" s="2">
        <v>3.4070660522273402</v>
      </c>
      <c r="H26" s="2">
        <v>3.97235023041475</v>
      </c>
      <c r="I26" s="2">
        <v>25.998356374808001</v>
      </c>
      <c r="J26" s="2">
        <f>(46.01*(siqueira!$D26*1000))/(0.082*(siqueira!$I26+273.15))</f>
        <v>3.0828652965777348</v>
      </c>
      <c r="K26" s="2">
        <f>(48*(siqueira!$F26))/(0.082*(siqueira!$I26+273.15))</f>
        <v>8.5379989675535164</v>
      </c>
      <c r="L26" s="8" t="s">
        <v>14</v>
      </c>
      <c r="M26" s="1">
        <v>-3.7899023034813002</v>
      </c>
      <c r="N26" s="1">
        <v>-38.5868264581879</v>
      </c>
    </row>
    <row r="27" spans="1:14" ht="14.25" customHeight="1" x14ac:dyDescent="0.3">
      <c r="A27" s="7">
        <v>44964</v>
      </c>
      <c r="B27" s="1">
        <v>11</v>
      </c>
      <c r="C27" s="2">
        <v>46.071755725190798</v>
      </c>
      <c r="D27" s="3">
        <v>1.9847328244274799E-4</v>
      </c>
      <c r="E27" s="4">
        <v>7.7404580152671803E-3</v>
      </c>
      <c r="F27" s="5">
        <v>3.9833282442748099</v>
      </c>
      <c r="G27" s="2">
        <v>1.2488549618320599</v>
      </c>
      <c r="H27" s="2">
        <v>1.5557251908396901</v>
      </c>
      <c r="I27" s="2">
        <v>33.4311908396947</v>
      </c>
      <c r="J27" s="2">
        <f>(46.01*(siqueira!$D27*1000))/(0.082*(siqueira!$I27+273.15))</f>
        <v>0.36324105334850326</v>
      </c>
      <c r="K27" s="2">
        <f>(48*(siqueira!$F27))/(0.082*(siqueira!$I27+273.15))</f>
        <v>7.605503559190252</v>
      </c>
      <c r="L27" s="8" t="s">
        <v>14</v>
      </c>
      <c r="M27" s="1">
        <v>-3.7899023034813002</v>
      </c>
      <c r="N27" s="1">
        <v>-38.5868264581879</v>
      </c>
    </row>
    <row r="28" spans="1:14" ht="14.25" customHeight="1" x14ac:dyDescent="0.3">
      <c r="A28" s="7">
        <v>44964</v>
      </c>
      <c r="B28" s="1">
        <v>12</v>
      </c>
      <c r="C28" s="2">
        <v>44.5788177339901</v>
      </c>
      <c r="D28" s="3">
        <v>3.2019704433497502E-4</v>
      </c>
      <c r="E28" s="4">
        <v>8.5550082101806205E-3</v>
      </c>
      <c r="F28" s="5">
        <v>4.1098111658456498</v>
      </c>
      <c r="G28" s="2">
        <v>0.33743842364532001</v>
      </c>
      <c r="H28" s="2">
        <v>0.59605911330049299</v>
      </c>
      <c r="I28" s="2">
        <v>31.5491954022988</v>
      </c>
      <c r="J28" s="2">
        <f>(46.01*(siqueira!$D28*1000))/(0.082*(siqueira!$I28+273.15))</f>
        <v>0.5896365442342032</v>
      </c>
      <c r="K28" s="2">
        <f>(48*(siqueira!$F28))/(0.082*(siqueira!$I28+273.15))</f>
        <v>7.8954692292320852</v>
      </c>
      <c r="L28" s="8" t="s">
        <v>14</v>
      </c>
      <c r="M28" s="1">
        <v>-3.7899023034813002</v>
      </c>
      <c r="N28" s="1">
        <v>-38.5868264581879</v>
      </c>
    </row>
    <row r="29" spans="1:14" ht="14.25" customHeight="1" x14ac:dyDescent="0.3">
      <c r="A29" s="7">
        <v>44964</v>
      </c>
      <c r="B29" s="1">
        <v>13</v>
      </c>
      <c r="C29" s="2">
        <v>56.239568345323697</v>
      </c>
      <c r="D29" s="3">
        <v>4.2446043165467602E-4</v>
      </c>
      <c r="E29" s="4">
        <v>1.0194244604316499E-2</v>
      </c>
      <c r="F29" s="5">
        <v>3.85893525179856</v>
      </c>
      <c r="G29" s="2">
        <v>1.01223021582734</v>
      </c>
      <c r="H29" s="2">
        <v>1.4057553956834501</v>
      </c>
      <c r="I29" s="2">
        <v>28.696345323740999</v>
      </c>
      <c r="J29" s="2">
        <f>(46.01*(siqueira!$D29*1000))/(0.082*(siqueira!$I29+273.15))</f>
        <v>0.78902301327072255</v>
      </c>
      <c r="K29" s="2">
        <f>(48*(siqueira!$F29))/(0.082*(siqueira!$I29+273.15))</f>
        <v>7.4835722309618991</v>
      </c>
      <c r="L29" s="8" t="s">
        <v>14</v>
      </c>
      <c r="M29" s="1">
        <v>-3.7899023034813002</v>
      </c>
      <c r="N29" s="1">
        <v>-38.5868264581879</v>
      </c>
    </row>
    <row r="30" spans="1:14" ht="14.25" customHeight="1" x14ac:dyDescent="0.3">
      <c r="A30" s="7">
        <v>44964</v>
      </c>
      <c r="B30" s="1">
        <v>14</v>
      </c>
      <c r="C30" s="2">
        <v>56.017817371937603</v>
      </c>
      <c r="D30" s="3">
        <v>1.6258351893095799E-3</v>
      </c>
      <c r="E30" s="4">
        <v>1.21677802524128E-2</v>
      </c>
      <c r="F30" s="5">
        <v>4.5007201187824801</v>
      </c>
      <c r="G30" s="2">
        <v>1.81365998515219</v>
      </c>
      <c r="H30" s="2">
        <v>2.6302895322939901</v>
      </c>
      <c r="I30" s="2">
        <v>29.766191536748298</v>
      </c>
      <c r="J30" s="2">
        <f>(46.01*(siqueira!$D30*1000))/(0.082*(siqueira!$I30+273.15))</f>
        <v>3.0115661848312061</v>
      </c>
      <c r="K30" s="2">
        <f>(48*(siqueira!$F30))/(0.082*(siqueira!$I30+273.15))</f>
        <v>8.6973491282972368</v>
      </c>
      <c r="L30" s="8" t="s">
        <v>14</v>
      </c>
      <c r="M30" s="1">
        <v>-3.7899023034813002</v>
      </c>
      <c r="N30" s="1">
        <v>-38.5868264581879</v>
      </c>
    </row>
    <row r="31" spans="1:14" ht="14.25" customHeight="1" x14ac:dyDescent="0.3">
      <c r="A31" s="7">
        <v>44964</v>
      </c>
      <c r="B31" s="1">
        <v>15</v>
      </c>
      <c r="C31" s="2">
        <v>62.266238973536502</v>
      </c>
      <c r="D31" s="3">
        <v>8.1154771451483598E-3</v>
      </c>
      <c r="E31" s="4">
        <v>1.8107457898957499E-2</v>
      </c>
      <c r="F31" s="5">
        <v>4.4508580593424201</v>
      </c>
      <c r="G31" s="2">
        <v>2.7072975140336801</v>
      </c>
      <c r="H31" s="2">
        <v>4.0144346431435398</v>
      </c>
      <c r="I31" s="2">
        <v>28.112277465918201</v>
      </c>
      <c r="J31" s="2">
        <f>(46.01*(siqueira!$D31*1000))/(0.082*(siqueira!$I31+273.15))</f>
        <v>15.114983762981062</v>
      </c>
      <c r="K31" s="2">
        <f>(48*(siqueira!$F31))/(0.082*(siqueira!$I31+273.15))</f>
        <v>8.6482129436689927</v>
      </c>
      <c r="L31" s="8" t="s">
        <v>14</v>
      </c>
      <c r="M31" s="1">
        <v>-3.7899023034813002</v>
      </c>
      <c r="N31" s="1">
        <v>-38.5868264581879</v>
      </c>
    </row>
    <row r="32" spans="1:14" ht="14.25" customHeight="1" x14ac:dyDescent="0.3">
      <c r="A32" s="7">
        <v>44964</v>
      </c>
      <c r="B32" s="1">
        <v>16</v>
      </c>
      <c r="C32" s="2">
        <v>58.457530335474701</v>
      </c>
      <c r="D32" s="3">
        <v>8.5438972162740906E-3</v>
      </c>
      <c r="E32" s="4">
        <v>1.68879371877231E-2</v>
      </c>
      <c r="F32" s="5">
        <v>4.4468308351177699</v>
      </c>
      <c r="G32" s="2">
        <v>1.9400428265524601</v>
      </c>
      <c r="H32" s="2">
        <v>3.0228408279800099</v>
      </c>
      <c r="I32" s="2">
        <v>29.268850820842299</v>
      </c>
      <c r="J32" s="2">
        <f>(46.01*(siqueira!$D32*1000))/(0.082*(siqueira!$I32+273.15))</f>
        <v>15.852053786546895</v>
      </c>
      <c r="K32" s="2">
        <f>(48*(siqueira!$F32))/(0.082*(siqueira!$I32+273.15))</f>
        <v>8.6073434933323263</v>
      </c>
      <c r="L32" s="8" t="s">
        <v>14</v>
      </c>
      <c r="M32" s="1">
        <v>-3.7899023034813002</v>
      </c>
      <c r="N32" s="1">
        <v>-38.5868264581879</v>
      </c>
    </row>
    <row r="33" spans="1:14" ht="14.25" customHeight="1" x14ac:dyDescent="0.3">
      <c r="A33" s="7">
        <v>44964</v>
      </c>
      <c r="B33" s="1">
        <v>17</v>
      </c>
      <c r="C33" s="2">
        <v>55.268846503178899</v>
      </c>
      <c r="D33" s="3">
        <v>1.09355131698456E-2</v>
      </c>
      <c r="E33" s="4">
        <v>2.2225249772933699E-2</v>
      </c>
      <c r="F33" s="5">
        <v>4.39333333333333</v>
      </c>
      <c r="G33" s="2">
        <v>1.81380563124432</v>
      </c>
      <c r="H33" s="2">
        <v>2.9818346957311501</v>
      </c>
      <c r="I33" s="2">
        <v>29.905585831062702</v>
      </c>
      <c r="J33" s="2">
        <f>(46.01*(siqueira!$D33*1000))/(0.082*(siqueira!$I33+273.15))</f>
        <v>20.246746981385311</v>
      </c>
      <c r="K33" s="2">
        <f>(48*(siqueira!$F33))/(0.082*(siqueira!$I33+273.15))</f>
        <v>8.4859261380080877</v>
      </c>
      <c r="L33" s="8" t="s">
        <v>14</v>
      </c>
      <c r="M33" s="1">
        <v>-3.7899023034813002</v>
      </c>
      <c r="N33" s="1">
        <v>-38.5868264581879</v>
      </c>
    </row>
    <row r="34" spans="1:14" ht="14.25" customHeight="1" x14ac:dyDescent="0.3">
      <c r="A34" s="7">
        <v>44964</v>
      </c>
      <c r="B34" s="1">
        <v>18</v>
      </c>
      <c r="C34" s="2">
        <v>57.5339805825243</v>
      </c>
      <c r="D34" s="3">
        <v>1.4541531823085201E-2</v>
      </c>
      <c r="E34" s="4">
        <v>2.5091693635383001E-2</v>
      </c>
      <c r="F34" s="5">
        <v>4.3284250269687199</v>
      </c>
      <c r="G34" s="2">
        <v>2.70873786407767</v>
      </c>
      <c r="H34" s="2">
        <v>3.78640776699029</v>
      </c>
      <c r="I34" s="2">
        <v>29.449115426105699</v>
      </c>
      <c r="J34" s="2">
        <f>(46.01*(siqueira!$D34*1000))/(0.082*(siqueira!$I34+273.15))</f>
        <v>26.963786815083367</v>
      </c>
      <c r="K34" s="2">
        <f>(48*(siqueira!$F34))/(0.082*(siqueira!$I34+273.15))</f>
        <v>8.3731646318287005</v>
      </c>
      <c r="L34" s="8" t="s">
        <v>14</v>
      </c>
      <c r="M34" s="1">
        <v>-3.7899023034813002</v>
      </c>
      <c r="N34" s="1">
        <v>-38.5868264581879</v>
      </c>
    </row>
    <row r="35" spans="1:14" ht="14.25" customHeight="1" x14ac:dyDescent="0.3">
      <c r="A35" s="7">
        <v>44964</v>
      </c>
      <c r="B35" s="1">
        <v>19</v>
      </c>
      <c r="C35" s="2">
        <v>59.196261682242998</v>
      </c>
      <c r="D35" s="3">
        <v>2.5093457943925201E-2</v>
      </c>
      <c r="E35" s="4">
        <v>2.8629283489096598E-2</v>
      </c>
      <c r="F35" s="5">
        <v>4.2756619937694698</v>
      </c>
      <c r="G35" s="2">
        <v>3.5046728971962602</v>
      </c>
      <c r="H35" s="2">
        <v>4.7437694704049802</v>
      </c>
      <c r="I35" s="2">
        <v>29.090537383177601</v>
      </c>
      <c r="J35" s="2">
        <f>(46.01*(siqueira!$D35*1000))/(0.082*(siqueira!$I35+273.15))</f>
        <v>46.585008651338313</v>
      </c>
      <c r="K35" s="2">
        <f>(48*(siqueira!$F35))/(0.082*(siqueira!$I35+273.15))</f>
        <v>8.2809094855637024</v>
      </c>
      <c r="L35" s="8" t="s">
        <v>14</v>
      </c>
      <c r="M35" s="1">
        <v>-3.7899023034813002</v>
      </c>
      <c r="N35" s="1">
        <v>-38.5868264581879</v>
      </c>
    </row>
    <row r="36" spans="1:14" ht="14.25" customHeight="1" x14ac:dyDescent="0.3">
      <c r="A36" s="7">
        <v>44964</v>
      </c>
      <c r="B36" s="1">
        <v>20</v>
      </c>
      <c r="C36" s="2">
        <v>64.297090352220494</v>
      </c>
      <c r="D36" s="3">
        <v>6.1171516079632497E-2</v>
      </c>
      <c r="E36" s="4">
        <v>3.5444104134762601E-2</v>
      </c>
      <c r="F36" s="5">
        <v>4.1027794793261902</v>
      </c>
      <c r="G36" s="2">
        <v>5.9241960183767199</v>
      </c>
      <c r="H36" s="2">
        <v>7.9088820826952499</v>
      </c>
      <c r="I36" s="2">
        <v>28.275168453292501</v>
      </c>
      <c r="J36" s="2">
        <f>(46.01*(siqueira!$D36*1000))/(0.082*(siqueira!$I36+273.15))</f>
        <v>113.86968331007387</v>
      </c>
      <c r="K36" s="2">
        <f>(48*(siqueira!$F36))/(0.082*(siqueira!$I36+273.15))</f>
        <v>7.9675729290025981</v>
      </c>
      <c r="L36" s="8" t="s">
        <v>14</v>
      </c>
      <c r="M36" s="1">
        <v>-3.7899023034813002</v>
      </c>
      <c r="N36" s="1">
        <v>-38.5868264581879</v>
      </c>
    </row>
    <row r="37" spans="1:14" ht="14.25" customHeight="1" x14ac:dyDescent="0.3">
      <c r="A37" s="7">
        <v>44964</v>
      </c>
      <c r="B37" s="1">
        <v>21</v>
      </c>
      <c r="C37" s="2">
        <v>63.7093525179856</v>
      </c>
      <c r="D37" s="3">
        <v>4.8086330935251803E-2</v>
      </c>
      <c r="E37" s="4">
        <v>3.1733812949640297E-2</v>
      </c>
      <c r="F37" s="5">
        <v>4.1838920863309399</v>
      </c>
      <c r="G37" s="2">
        <v>5.0482014388489196</v>
      </c>
      <c r="H37" s="2">
        <v>7.3294964028776999</v>
      </c>
      <c r="I37" s="2">
        <v>28.105115107913701</v>
      </c>
      <c r="J37" s="2">
        <f>(46.01*(siqueira!$D37*1000))/(0.082*(siqueira!$I37+273.15))</f>
        <v>89.562373055046024</v>
      </c>
      <c r="K37" s="2">
        <f>(48*(siqueira!$F37))/(0.082*(siqueira!$I37+273.15))</f>
        <v>8.1296795968194679</v>
      </c>
      <c r="L37" s="8" t="s">
        <v>14</v>
      </c>
      <c r="M37" s="1">
        <v>-3.7899023034813002</v>
      </c>
      <c r="N37" s="1">
        <v>-38.5868264581879</v>
      </c>
    </row>
    <row r="38" spans="1:14" ht="14.25" customHeight="1" x14ac:dyDescent="0.3">
      <c r="A38" s="7">
        <v>44964</v>
      </c>
      <c r="B38" s="1">
        <v>22</v>
      </c>
      <c r="C38" s="2">
        <v>63.079295154184997</v>
      </c>
      <c r="D38" s="3">
        <v>2.0124816446402301E-2</v>
      </c>
      <c r="E38" s="4">
        <v>2.42584434654919E-2</v>
      </c>
      <c r="F38" s="5">
        <v>4.2614170337738599</v>
      </c>
      <c r="G38" s="2">
        <v>5.0609397944199701</v>
      </c>
      <c r="H38" s="2">
        <v>7.0374449339207104</v>
      </c>
      <c r="I38" s="2">
        <v>28.217980910425801</v>
      </c>
      <c r="J38" s="2">
        <f>(46.01*(siqueira!$D38*1000))/(0.082*(siqueira!$I38+273.15))</f>
        <v>37.469094722821374</v>
      </c>
      <c r="K38" s="2">
        <f>(48*(siqueira!$F38))/(0.082*(siqueira!$I38+273.15))</f>
        <v>8.2772164854218193</v>
      </c>
      <c r="L38" s="8" t="s">
        <v>14</v>
      </c>
      <c r="M38" s="1">
        <v>-3.7899023034813002</v>
      </c>
      <c r="N38" s="1">
        <v>-38.5868264581879</v>
      </c>
    </row>
    <row r="39" spans="1:14" ht="14.25" customHeight="1" x14ac:dyDescent="0.3">
      <c r="A39" s="7">
        <v>44964</v>
      </c>
      <c r="B39" s="1">
        <v>23</v>
      </c>
      <c r="C39" s="2">
        <v>62.3551867219917</v>
      </c>
      <c r="D39" s="3">
        <v>1.26721991701245E-2</v>
      </c>
      <c r="E39" s="4">
        <v>2.1626556016597499E-2</v>
      </c>
      <c r="F39" s="5">
        <v>4.2883900414937797</v>
      </c>
      <c r="G39" s="2">
        <v>2.7253112033194999</v>
      </c>
      <c r="H39" s="2">
        <v>4.0804979253112004</v>
      </c>
      <c r="I39" s="2">
        <v>28.1884564315353</v>
      </c>
      <c r="J39" s="2">
        <f>(46.01*(siqueira!$D39*1000))/(0.082*(siqueira!$I39+273.15))</f>
        <v>23.595860053028069</v>
      </c>
      <c r="K39" s="2">
        <f>(48*(siqueira!$F39))/(0.082*(siqueira!$I39+273.15))</f>
        <v>8.3304239597779759</v>
      </c>
      <c r="L39" s="8" t="s">
        <v>14</v>
      </c>
      <c r="M39" s="1">
        <v>-3.7899023034813002</v>
      </c>
      <c r="N39" s="1">
        <v>-38.5868264581879</v>
      </c>
    </row>
    <row r="40" spans="1:14" ht="14.25" customHeight="1" x14ac:dyDescent="0.3">
      <c r="A40" s="7">
        <v>44965</v>
      </c>
      <c r="B40" s="1">
        <v>0</v>
      </c>
      <c r="C40" s="2">
        <v>61.191771269177103</v>
      </c>
      <c r="D40" s="3">
        <v>1.31032078103208E-2</v>
      </c>
      <c r="E40" s="4">
        <v>2.1087866108786602E-2</v>
      </c>
      <c r="F40" s="5">
        <v>4.2723291492329096</v>
      </c>
      <c r="G40" s="2">
        <v>1.78870292887029</v>
      </c>
      <c r="H40" s="2">
        <v>2.79986052998605</v>
      </c>
      <c r="I40" s="2">
        <v>28.108340306833998</v>
      </c>
      <c r="J40" s="2">
        <f>(46.01*(siqueira!$D40*1000))/(0.082*(siqueira!$I40+273.15))</f>
        <v>24.404894270609436</v>
      </c>
      <c r="K40" s="2">
        <f>(48*(siqueira!$F40))/(0.082*(siqueira!$I40+273.15))</f>
        <v>8.3014319105781773</v>
      </c>
      <c r="L40" s="8" t="s">
        <v>14</v>
      </c>
      <c r="M40" s="1">
        <v>-3.7899023034813002</v>
      </c>
      <c r="N40" s="1">
        <v>-38.5868264581879</v>
      </c>
    </row>
    <row r="41" spans="1:14" ht="14.25" customHeight="1" x14ac:dyDescent="0.3">
      <c r="A41" s="7">
        <v>44965</v>
      </c>
      <c r="B41" s="1">
        <v>1</v>
      </c>
      <c r="C41" s="2">
        <v>63.074104912572899</v>
      </c>
      <c r="D41" s="3">
        <v>1.40799333888426E-2</v>
      </c>
      <c r="E41" s="4">
        <v>2.0432972522897601E-2</v>
      </c>
      <c r="F41" s="5">
        <v>4.2599167360532899</v>
      </c>
      <c r="G41" s="2">
        <v>1.44629475437136</v>
      </c>
      <c r="H41" s="2">
        <v>2.5428809325562001</v>
      </c>
      <c r="I41" s="2">
        <v>28.009392173188999</v>
      </c>
      <c r="J41" s="2">
        <f>(46.01*(siqueira!$D41*1000))/(0.082*(siqueira!$I41+273.15))</f>
        <v>26.232674419250465</v>
      </c>
      <c r="K41" s="2">
        <f>(48*(siqueira!$F41))/(0.082*(siqueira!$I41+273.15))</f>
        <v>8.2800333030294819</v>
      </c>
      <c r="L41" s="8" t="s">
        <v>14</v>
      </c>
      <c r="M41" s="1">
        <v>-3.7899023034813002</v>
      </c>
      <c r="N41" s="1">
        <v>-38.5868264581879</v>
      </c>
    </row>
    <row r="42" spans="1:14" ht="14.25" customHeight="1" x14ac:dyDescent="0.3">
      <c r="A42" s="7">
        <v>44965</v>
      </c>
      <c r="B42" s="1">
        <v>2</v>
      </c>
      <c r="C42" s="2">
        <v>64.301240401653899</v>
      </c>
      <c r="D42" s="3">
        <v>1.75487300649734E-2</v>
      </c>
      <c r="E42" s="4">
        <v>2.4229178972238599E-2</v>
      </c>
      <c r="F42" s="5">
        <v>4.2332250443000596</v>
      </c>
      <c r="G42" s="2">
        <v>1.6261075014766699</v>
      </c>
      <c r="H42" s="2">
        <v>2.7743650324867102</v>
      </c>
      <c r="I42" s="2">
        <v>27.886337861783801</v>
      </c>
      <c r="J42" s="2">
        <f>(46.01*(siqueira!$D42*1000))/(0.082*(siqueira!$I42+273.15))</f>
        <v>32.708840758609085</v>
      </c>
      <c r="K42" s="2">
        <f>(48*(siqueira!$F42))/(0.082*(siqueira!$I42+273.15))</f>
        <v>8.2315158674403293</v>
      </c>
      <c r="L42" s="8" t="s">
        <v>14</v>
      </c>
      <c r="M42" s="1">
        <v>-3.7899023034813002</v>
      </c>
      <c r="N42" s="1">
        <v>-38.5868264581879</v>
      </c>
    </row>
    <row r="43" spans="1:14" ht="14.25" customHeight="1" x14ac:dyDescent="0.3">
      <c r="A43" s="7">
        <v>44965</v>
      </c>
      <c r="B43" s="1">
        <v>3</v>
      </c>
      <c r="C43" s="2">
        <v>63.985029940119801</v>
      </c>
      <c r="D43" s="3">
        <v>1.4872754491018001E-2</v>
      </c>
      <c r="E43" s="4">
        <v>2.2462574850299399E-2</v>
      </c>
      <c r="F43" s="5">
        <v>4.2375449101796399</v>
      </c>
      <c r="G43" s="2">
        <v>1.32260479041916</v>
      </c>
      <c r="H43" s="2">
        <v>2.3106287425149699</v>
      </c>
      <c r="I43" s="2">
        <v>27.906968562874301</v>
      </c>
      <c r="J43" s="2">
        <f>(46.01*(siqueira!$D43*1000))/(0.082*(siqueira!$I43+273.15))</f>
        <v>27.719226396702457</v>
      </c>
      <c r="K43" s="2">
        <f>(48*(siqueira!$F43))/(0.082*(siqueira!$I43+273.15))</f>
        <v>8.2393511952394771</v>
      </c>
      <c r="L43" s="8" t="s">
        <v>14</v>
      </c>
      <c r="M43" s="1">
        <v>-3.7899023034813002</v>
      </c>
      <c r="N43" s="1">
        <v>-38.5868264581879</v>
      </c>
    </row>
    <row r="44" spans="1:14" ht="14.25" customHeight="1" x14ac:dyDescent="0.3">
      <c r="A44" s="7">
        <v>44965</v>
      </c>
      <c r="B44" s="1">
        <v>4</v>
      </c>
      <c r="C44" s="2">
        <v>62.856729377713499</v>
      </c>
      <c r="D44" s="3">
        <v>1.6960926193921901E-2</v>
      </c>
      <c r="E44" s="4">
        <v>2.3494934876989899E-2</v>
      </c>
      <c r="F44" s="5">
        <v>4.2069175108538399</v>
      </c>
      <c r="G44" s="2">
        <v>1.4341534008683099</v>
      </c>
      <c r="H44" s="2">
        <v>2.4898697539797401</v>
      </c>
      <c r="I44" s="2">
        <v>27.9511143270622</v>
      </c>
      <c r="J44" s="2">
        <f>(46.01*(siqueira!$D44*1000))/(0.082*(siqueira!$I44+273.15))</f>
        <v>31.606440051097376</v>
      </c>
      <c r="K44" s="2">
        <f>(48*(siqueira!$F44))/(0.082*(siqueira!$I44+273.15))</f>
        <v>8.1786009510980833</v>
      </c>
      <c r="L44" s="8" t="s">
        <v>14</v>
      </c>
      <c r="M44" s="1">
        <v>-3.7899023034813002</v>
      </c>
      <c r="N44" s="1">
        <v>-38.5868264581879</v>
      </c>
    </row>
    <row r="45" spans="1:14" ht="14.25" customHeight="1" x14ac:dyDescent="0.3">
      <c r="A45" s="7">
        <v>44965</v>
      </c>
      <c r="B45" s="1">
        <v>5</v>
      </c>
      <c r="C45" s="2">
        <v>61.997504159733801</v>
      </c>
      <c r="D45" s="3">
        <v>1.9450915141430901E-2</v>
      </c>
      <c r="E45" s="4">
        <v>2.4234608985025E-2</v>
      </c>
      <c r="F45" s="5">
        <v>4.1825623960066602</v>
      </c>
      <c r="G45" s="2">
        <v>1.2928452579034899</v>
      </c>
      <c r="H45" s="2">
        <v>2.4043261231281199</v>
      </c>
      <c r="I45" s="2">
        <v>27.8901996672213</v>
      </c>
      <c r="J45" s="2">
        <f>(46.01*(siqueira!$D45*1000))/(0.082*(siqueira!$I45+273.15))</f>
        <v>36.253832732854086</v>
      </c>
      <c r="K45" s="2">
        <f>(48*(siqueira!$F45))/(0.082*(siqueira!$I45+273.15))</f>
        <v>8.1328978991011454</v>
      </c>
      <c r="L45" s="8" t="s">
        <v>14</v>
      </c>
      <c r="M45" s="1">
        <v>-3.7899023034813002</v>
      </c>
      <c r="N45" s="1">
        <v>-38.5868264581879</v>
      </c>
    </row>
    <row r="46" spans="1:14" ht="14.25" customHeight="1" x14ac:dyDescent="0.3">
      <c r="A46" s="7">
        <v>44965</v>
      </c>
      <c r="B46" s="1">
        <v>6</v>
      </c>
      <c r="C46" s="2">
        <v>59.396367521367502</v>
      </c>
      <c r="D46" s="3">
        <v>1.0886752136752101E-2</v>
      </c>
      <c r="E46" s="4">
        <v>1.78739316239316E-2</v>
      </c>
      <c r="F46" s="5">
        <v>4.2259508547008604</v>
      </c>
      <c r="G46" s="2">
        <v>1.07371794871795</v>
      </c>
      <c r="H46" s="2">
        <v>1.9978632478632501</v>
      </c>
      <c r="I46" s="2">
        <v>27.9181303418803</v>
      </c>
      <c r="J46" s="2">
        <f>(46.01*(siqueira!$D46*1000))/(0.082*(siqueira!$I46+273.15))</f>
        <v>20.289527370236833</v>
      </c>
      <c r="K46" s="2">
        <f>(48*(siqueira!$F46))/(0.082*(siqueira!$I46+273.15))</f>
        <v>8.2165034431639459</v>
      </c>
      <c r="L46" s="8" t="s">
        <v>14</v>
      </c>
      <c r="M46" s="1">
        <v>-3.7899023034813002</v>
      </c>
      <c r="N46" s="1">
        <v>-38.5868264581879</v>
      </c>
    </row>
    <row r="47" spans="1:14" ht="14.25" customHeight="1" x14ac:dyDescent="0.3">
      <c r="A47" s="7">
        <v>44965</v>
      </c>
      <c r="B47" s="1">
        <v>7</v>
      </c>
      <c r="C47" s="2">
        <v>57.439843750000001</v>
      </c>
      <c r="D47" s="3">
        <v>7.7890625E-3</v>
      </c>
      <c r="E47" s="4">
        <v>1.4640625000000001E-2</v>
      </c>
      <c r="F47" s="5">
        <v>4.2535859374999996</v>
      </c>
      <c r="G47" s="2">
        <v>0.83046874999999998</v>
      </c>
      <c r="H47" s="2">
        <v>1.5414062500000001</v>
      </c>
      <c r="I47" s="2">
        <v>27.869242187499999</v>
      </c>
      <c r="J47" s="2">
        <f>(46.01*(siqueira!$D47*1000))/(0.082*(siqueira!$I47+273.15))</f>
        <v>14.518752818845778</v>
      </c>
      <c r="K47" s="2">
        <f>(48*(siqueira!$F47))/(0.082*(siqueira!$I47+273.15))</f>
        <v>8.2715774092066621</v>
      </c>
      <c r="L47" s="8" t="s">
        <v>14</v>
      </c>
      <c r="M47" s="1">
        <v>-3.7899023034813002</v>
      </c>
      <c r="N47" s="1">
        <v>-38.5868264581879</v>
      </c>
    </row>
    <row r="48" spans="1:14" ht="14.25" customHeight="1" x14ac:dyDescent="0.3">
      <c r="A48" s="7">
        <v>44965</v>
      </c>
      <c r="B48" s="1">
        <v>8</v>
      </c>
      <c r="C48" s="2">
        <v>56.880784313725499</v>
      </c>
      <c r="D48" s="3">
        <v>6.5960784313725497E-3</v>
      </c>
      <c r="E48" s="4">
        <v>1.3168627450980399E-2</v>
      </c>
      <c r="F48" s="5">
        <v>4.2614666666666698</v>
      </c>
      <c r="G48" s="2">
        <v>0.62039215686274496</v>
      </c>
      <c r="H48" s="2">
        <v>1.37254901960784</v>
      </c>
      <c r="I48" s="2">
        <v>27.7214274509804</v>
      </c>
      <c r="J48" s="2">
        <f>(46.01*(siqueira!$D48*1000))/(0.082*(siqueira!$I48+273.15))</f>
        <v>12.301080069990885</v>
      </c>
      <c r="K48" s="2">
        <f>(48*(siqueira!$F48))/(0.082*(siqueira!$I48+273.15))</f>
        <v>8.2909736371598584</v>
      </c>
      <c r="L48" s="8" t="s">
        <v>14</v>
      </c>
      <c r="M48" s="1">
        <v>-3.7899023034813002</v>
      </c>
      <c r="N48" s="1">
        <v>-38.5868264581879</v>
      </c>
    </row>
    <row r="49" spans="1:14" ht="14.25" customHeight="1" x14ac:dyDescent="0.3">
      <c r="A49" s="7">
        <v>44965</v>
      </c>
      <c r="B49" s="1">
        <v>9</v>
      </c>
      <c r="C49" s="2">
        <v>52.235555555555599</v>
      </c>
      <c r="D49" s="3">
        <v>2.8444444444444398E-3</v>
      </c>
      <c r="E49" s="4">
        <v>1.1031111111111099E-2</v>
      </c>
      <c r="F49" s="5">
        <v>4.0985333333333296</v>
      </c>
      <c r="G49" s="2">
        <v>0.81066666666666698</v>
      </c>
      <c r="H49" s="2">
        <v>1.53066666666667</v>
      </c>
      <c r="I49" s="2">
        <v>29.712995555555601</v>
      </c>
      <c r="J49" s="2">
        <f>(46.01*(siqueira!$D49*1000))/(0.082*(siqueira!$I49+273.15))</f>
        <v>5.2697452760141985</v>
      </c>
      <c r="K49" s="2">
        <f>(48*(siqueira!$F49))/(0.082*(siqueira!$I49+273.15))</f>
        <v>7.9215404279211334</v>
      </c>
      <c r="L49" s="8" t="s">
        <v>14</v>
      </c>
      <c r="M49" s="1">
        <v>-3.7899023034813002</v>
      </c>
      <c r="N49" s="1">
        <v>-38.5868264581879</v>
      </c>
    </row>
    <row r="50" spans="1:14" ht="14.25" customHeight="1" x14ac:dyDescent="0.3">
      <c r="A50" s="7">
        <v>44965</v>
      </c>
      <c r="B50" s="1">
        <v>10</v>
      </c>
      <c r="C50" s="2">
        <v>38.876258992805802</v>
      </c>
      <c r="D50" s="3">
        <v>2.1582733812949601E-4</v>
      </c>
      <c r="E50" s="4">
        <v>6.7410071942445998E-3</v>
      </c>
      <c r="F50" s="5">
        <v>3.8719568345323698</v>
      </c>
      <c r="G50" s="2">
        <v>1.5043165467625901</v>
      </c>
      <c r="H50" s="2">
        <v>2.0143884892086299</v>
      </c>
      <c r="I50" s="2">
        <v>32.6693884892086</v>
      </c>
      <c r="J50" s="2">
        <f>(46.01*(siqueira!$D50*1000))/(0.082*(siqueira!$I50+273.15))</f>
        <v>0.39598598903284277</v>
      </c>
      <c r="K50" s="2">
        <f>(48*(siqueira!$F50))/(0.082*(siqueira!$I50+273.15))</f>
        <v>7.4112741149994941</v>
      </c>
      <c r="L50" s="8" t="s">
        <v>14</v>
      </c>
      <c r="M50" s="1">
        <v>-3.7899023034813002</v>
      </c>
      <c r="N50" s="1">
        <v>-38.5868264581879</v>
      </c>
    </row>
    <row r="51" spans="1:14" ht="14.25" customHeight="1" x14ac:dyDescent="0.3">
      <c r="A51" s="7">
        <v>44965</v>
      </c>
      <c r="B51" s="1">
        <v>11</v>
      </c>
      <c r="C51" s="2">
        <v>35.104183757177999</v>
      </c>
      <c r="D51" s="3">
        <v>1.7227235438884301E-4</v>
      </c>
      <c r="E51" s="4">
        <v>5.6111566858080397E-3</v>
      </c>
      <c r="F51" s="5">
        <v>3.9456767842493798</v>
      </c>
      <c r="G51" s="2">
        <v>0.73913043478260898</v>
      </c>
      <c r="H51" s="2">
        <v>1.3486464315012301</v>
      </c>
      <c r="I51" s="2">
        <v>34.484831829368296</v>
      </c>
      <c r="J51" s="2">
        <f>(46.01*(siqueira!$D51*1000))/(0.082*(siqueira!$I51+273.15))</f>
        <v>0.314208886218449</v>
      </c>
      <c r="K51" s="2">
        <f>(48*(siqueira!$F51))/(0.082*(siqueira!$I51+273.15))</f>
        <v>7.5078119253865196</v>
      </c>
      <c r="L51" s="8" t="s">
        <v>14</v>
      </c>
      <c r="M51" s="1">
        <v>-3.7899023034813002</v>
      </c>
      <c r="N51" s="1">
        <v>-38.5868264581879</v>
      </c>
    </row>
    <row r="52" spans="1:14" ht="14.25" customHeight="1" x14ac:dyDescent="0.3">
      <c r="A52" s="7">
        <v>44965</v>
      </c>
      <c r="B52" s="1">
        <v>12</v>
      </c>
      <c r="C52" s="2">
        <v>33.440883190883198</v>
      </c>
      <c r="D52" s="3">
        <v>3.4900284900284898E-4</v>
      </c>
      <c r="E52" s="4">
        <v>7.0441595441595398E-3</v>
      </c>
      <c r="F52" s="5">
        <v>3.4464316239316202</v>
      </c>
      <c r="G52" s="2">
        <v>0.44586894586894599</v>
      </c>
      <c r="H52" s="2">
        <v>0.93019943019942997</v>
      </c>
      <c r="I52" s="2">
        <v>35.270598290598301</v>
      </c>
      <c r="J52" s="2">
        <f>(46.01*(siqueira!$D52*1000))/(0.082*(siqueira!$I52+273.15))</f>
        <v>0.63492726631873275</v>
      </c>
      <c r="K52" s="2">
        <f>(48*(siqueira!$F52))/(0.082*(siqueira!$I52+273.15))</f>
        <v>6.5411434930090637</v>
      </c>
      <c r="L52" s="8" t="s">
        <v>14</v>
      </c>
      <c r="M52" s="1">
        <v>-3.7899023034813002</v>
      </c>
      <c r="N52" s="1">
        <v>-38.5868264581879</v>
      </c>
    </row>
    <row r="53" spans="1:14" ht="14.25" customHeight="1" x14ac:dyDescent="0.3">
      <c r="A53" s="7">
        <v>44965</v>
      </c>
      <c r="B53" s="1">
        <v>13</v>
      </c>
      <c r="C53" s="2">
        <v>32.600886917960104</v>
      </c>
      <c r="D53" s="3">
        <v>1.00517368810052E-3</v>
      </c>
      <c r="E53" s="4">
        <v>9.8595713229859602E-3</v>
      </c>
      <c r="F53" s="5">
        <v>3.42093126385809</v>
      </c>
      <c r="G53" s="2">
        <v>0.427937915742794</v>
      </c>
      <c r="H53" s="2">
        <v>0.87657058388765696</v>
      </c>
      <c r="I53" s="2">
        <v>35.591973392461199</v>
      </c>
      <c r="J53" s="2">
        <f>(46.01*(siqueira!$D53*1000))/(0.082*(siqueira!$I53+273.15))</f>
        <v>1.8267697733250012</v>
      </c>
      <c r="K53" s="2">
        <f>(48*(siqueira!$F53))/(0.082*(siqueira!$I53+273.15))</f>
        <v>6.4859867531842488</v>
      </c>
      <c r="L53" s="8" t="s">
        <v>14</v>
      </c>
      <c r="M53" s="1">
        <v>-3.7899023034813002</v>
      </c>
      <c r="N53" s="1">
        <v>-38.5868264581879</v>
      </c>
    </row>
    <row r="54" spans="1:14" ht="14.25" customHeight="1" x14ac:dyDescent="0.3">
      <c r="A54" s="7">
        <v>44965</v>
      </c>
      <c r="B54" s="1">
        <v>14</v>
      </c>
      <c r="C54" s="2">
        <v>37.753410283315802</v>
      </c>
      <c r="D54" s="3">
        <v>4.8163693599160501E-3</v>
      </c>
      <c r="E54" s="4">
        <v>1.36831059811123E-2</v>
      </c>
      <c r="F54" s="5">
        <v>3.8221930745015702</v>
      </c>
      <c r="G54" s="2">
        <v>0.84050367261280201</v>
      </c>
      <c r="H54" s="2">
        <v>1.3924449108079699</v>
      </c>
      <c r="I54" s="2">
        <v>33.142612801678901</v>
      </c>
      <c r="J54" s="2">
        <f>(46.01*(siqueira!$D54*1000))/(0.082*(siqueira!$I54+273.15))</f>
        <v>8.8231089737589024</v>
      </c>
      <c r="K54" s="2">
        <f>(48*(siqueira!$F54))/(0.082*(siqueira!$I54+273.15))</f>
        <v>7.3047184894140358</v>
      </c>
      <c r="L54" s="8" t="s">
        <v>14</v>
      </c>
      <c r="M54" s="1">
        <v>-3.7899023034813002</v>
      </c>
      <c r="N54" s="1">
        <v>-38.5868264581879</v>
      </c>
    </row>
    <row r="55" spans="1:14" ht="14.25" customHeight="1" x14ac:dyDescent="0.3">
      <c r="A55" s="7">
        <v>44965</v>
      </c>
      <c r="B55" s="1">
        <v>15</v>
      </c>
      <c r="C55" s="2">
        <v>46.256465517241402</v>
      </c>
      <c r="D55" s="3">
        <v>1.1982758620689701E-2</v>
      </c>
      <c r="E55" s="4">
        <v>2.0150862068965499E-2</v>
      </c>
      <c r="F55" s="5">
        <v>4.0582435344827603</v>
      </c>
      <c r="G55" s="2">
        <v>1.23706896551724</v>
      </c>
      <c r="H55" s="2">
        <v>2.0431034482758599</v>
      </c>
      <c r="I55" s="2">
        <v>31.5128232758621</v>
      </c>
      <c r="J55" s="2">
        <f>(46.01*(siqueira!$D55*1000))/(0.082*(siqueira!$I55+273.15))</f>
        <v>22.068648099346696</v>
      </c>
      <c r="K55" s="2">
        <f>(48*(siqueira!$F55))/(0.082*(siqueira!$I55+273.15))</f>
        <v>7.7973320320928998</v>
      </c>
      <c r="L55" s="8" t="s">
        <v>14</v>
      </c>
      <c r="M55" s="1">
        <v>-3.7899023034813002</v>
      </c>
      <c r="N55" s="1">
        <v>-38.5868264581879</v>
      </c>
    </row>
    <row r="56" spans="1:14" ht="14.25" customHeight="1" x14ac:dyDescent="0.3">
      <c r="A56" s="7">
        <v>44965</v>
      </c>
      <c r="B56" s="1">
        <v>16</v>
      </c>
      <c r="C56" s="2">
        <v>50.4510664993727</v>
      </c>
      <c r="D56" s="3">
        <v>2.1825595984943501E-2</v>
      </c>
      <c r="E56" s="4">
        <v>2.3996235884567101E-2</v>
      </c>
      <c r="F56" s="5">
        <v>3.3548933500627398</v>
      </c>
      <c r="G56" s="2">
        <v>1.3839397741530699</v>
      </c>
      <c r="H56" s="2">
        <v>2.1587202007528199</v>
      </c>
      <c r="I56" s="2">
        <v>30.8418444165621</v>
      </c>
      <c r="J56" s="2">
        <f>(46.01*(siqueira!$D56*1000))/(0.082*(siqueira!$I56+273.15))</f>
        <v>40.284925069271551</v>
      </c>
      <c r="K56" s="2">
        <f>(48*(siqueira!$F56))/(0.082*(siqueira!$I56+273.15))</f>
        <v>6.4601733430116637</v>
      </c>
      <c r="L56" s="8" t="s">
        <v>14</v>
      </c>
      <c r="M56" s="1">
        <v>-3.7899023034813002</v>
      </c>
      <c r="N56" s="1">
        <v>-38.5868264581879</v>
      </c>
    </row>
    <row r="57" spans="1:14" ht="14.25" customHeight="1" x14ac:dyDescent="0.3">
      <c r="A57" s="7">
        <v>44965</v>
      </c>
      <c r="B57" s="1">
        <v>17</v>
      </c>
      <c r="C57" s="2">
        <v>53.154330708661398</v>
      </c>
      <c r="D57" s="3">
        <v>2.2826771653543299E-2</v>
      </c>
      <c r="E57" s="4">
        <v>2.5496062992125999E-2</v>
      </c>
      <c r="F57" s="5">
        <v>3.1585275590551198</v>
      </c>
      <c r="G57" s="2">
        <v>1.7322834645669301</v>
      </c>
      <c r="H57" s="2">
        <v>2.6590551181102402</v>
      </c>
      <c r="I57" s="2">
        <v>30.442503937007899</v>
      </c>
      <c r="J57" s="2">
        <f>(46.01*(siqueira!$D57*1000))/(0.082*(siqueira!$I57+273.15))</f>
        <v>42.188281112526603</v>
      </c>
      <c r="K57" s="2">
        <f>(48*(siqueira!$F57))/(0.082*(siqueira!$I57+273.15))</f>
        <v>6.0900521486325596</v>
      </c>
      <c r="L57" s="8" t="s">
        <v>14</v>
      </c>
      <c r="M57" s="1">
        <v>-3.7899023034813002</v>
      </c>
      <c r="N57" s="1">
        <v>-38.5868264581879</v>
      </c>
    </row>
    <row r="58" spans="1:14" ht="14.25" customHeight="1" x14ac:dyDescent="0.3">
      <c r="A58" s="7">
        <v>44965</v>
      </c>
      <c r="B58" s="1">
        <v>18</v>
      </c>
      <c r="C58" s="2">
        <v>55.500377358490603</v>
      </c>
      <c r="D58" s="3">
        <v>2.94716981132075E-2</v>
      </c>
      <c r="E58" s="4">
        <v>2.63245283018868E-2</v>
      </c>
      <c r="F58" s="5">
        <v>3.4539924528301902</v>
      </c>
      <c r="G58" s="2">
        <v>2.3041509433962299</v>
      </c>
      <c r="H58" s="2">
        <v>3.30641509433962</v>
      </c>
      <c r="I58" s="2">
        <v>29.678113207547199</v>
      </c>
      <c r="J58" s="2">
        <f>(46.01*(siqueira!$D58*1000))/(0.082*(siqueira!$I58+273.15))</f>
        <v>54.606878317789146</v>
      </c>
      <c r="K58" s="2">
        <f>(48*(siqueira!$F58))/(0.082*(siqueira!$I58+273.15))</f>
        <v>6.6765572696197664</v>
      </c>
      <c r="L58" s="8" t="s">
        <v>14</v>
      </c>
      <c r="M58" s="1">
        <v>-3.7899023034813002</v>
      </c>
      <c r="N58" s="1">
        <v>-38.5868264581879</v>
      </c>
    </row>
    <row r="59" spans="1:14" ht="14.25" customHeight="1" x14ac:dyDescent="0.3">
      <c r="A59" s="7">
        <v>44965</v>
      </c>
      <c r="B59" s="1">
        <v>19</v>
      </c>
      <c r="C59" s="2">
        <v>57.735056542811002</v>
      </c>
      <c r="D59" s="3">
        <v>2.2827140549273001E-2</v>
      </c>
      <c r="E59" s="4">
        <v>2.37802907915994E-2</v>
      </c>
      <c r="F59" s="5">
        <v>4.1209369951534702</v>
      </c>
      <c r="G59" s="2">
        <v>2.8828756058158298</v>
      </c>
      <c r="H59" s="2">
        <v>3.94991922455573</v>
      </c>
      <c r="I59" s="2">
        <v>29.0660177705977</v>
      </c>
      <c r="J59" s="2">
        <f>(46.01*(siqueira!$D59*1000))/(0.082*(siqueira!$I59+273.15))</f>
        <v>42.381118581103294</v>
      </c>
      <c r="K59" s="2">
        <f>(48*(siqueira!$F59))/(0.082*(siqueira!$I59+273.15))</f>
        <v>7.981892620503392</v>
      </c>
      <c r="L59" s="8" t="s">
        <v>14</v>
      </c>
      <c r="M59" s="1">
        <v>-3.7899023034813002</v>
      </c>
      <c r="N59" s="1">
        <v>-38.5868264581879</v>
      </c>
    </row>
    <row r="60" spans="1:14" ht="14.25" customHeight="1" x14ac:dyDescent="0.3">
      <c r="A60" s="7">
        <v>44965</v>
      </c>
      <c r="B60" s="1">
        <v>20</v>
      </c>
      <c r="C60" s="2">
        <v>60.857341684063996</v>
      </c>
      <c r="D60" s="3">
        <v>4.1767571329158003E-2</v>
      </c>
      <c r="E60" s="4">
        <v>2.77870563674322E-2</v>
      </c>
      <c r="F60" s="5">
        <v>3.7477940153096698</v>
      </c>
      <c r="G60" s="2">
        <v>3.08977035490605</v>
      </c>
      <c r="H60" s="2">
        <v>4.5741127348642996</v>
      </c>
      <c r="I60" s="2">
        <v>28.422804453723</v>
      </c>
      <c r="J60" s="2">
        <f>(46.01*(siqueira!$D60*1000))/(0.082*(siqueira!$I60+273.15))</f>
        <v>77.711524562426575</v>
      </c>
      <c r="K60" s="2">
        <f>(48*(siqueira!$F60))/(0.082*(siqueira!$I60+273.15))</f>
        <v>7.2746302408868155</v>
      </c>
      <c r="L60" s="8" t="s">
        <v>14</v>
      </c>
      <c r="M60" s="1">
        <v>-3.7899023034813002</v>
      </c>
      <c r="N60" s="1">
        <v>-38.5868264581879</v>
      </c>
    </row>
    <row r="61" spans="1:14" ht="14.25" customHeight="1" x14ac:dyDescent="0.3">
      <c r="A61" s="7">
        <v>44965</v>
      </c>
      <c r="B61" s="1">
        <v>21</v>
      </c>
      <c r="C61" s="2">
        <v>63.362737015663598</v>
      </c>
      <c r="D61" s="3">
        <v>9.0395713107996697E-2</v>
      </c>
      <c r="E61" s="4">
        <v>3.3569661995053603E-2</v>
      </c>
      <c r="F61" s="5">
        <v>3.8359356966199498</v>
      </c>
      <c r="G61" s="2">
        <v>4.3099752679307501</v>
      </c>
      <c r="H61" s="2">
        <v>6.1269579554822799</v>
      </c>
      <c r="I61" s="2">
        <v>28.079563066776601</v>
      </c>
      <c r="J61" s="2">
        <f>(46.01*(siqueira!$D61*1000))/(0.082*(siqueira!$I61+273.15))</f>
        <v>168.37927071687884</v>
      </c>
      <c r="K61" s="2">
        <f>(48*(siqueira!$F61))/(0.082*(siqueira!$I61+273.15))</f>
        <v>7.454201210435059</v>
      </c>
      <c r="L61" s="8" t="s">
        <v>14</v>
      </c>
      <c r="M61" s="1">
        <v>-3.7899023034813002</v>
      </c>
      <c r="N61" s="1">
        <v>-38.5868264581879</v>
      </c>
    </row>
    <row r="62" spans="1:14" ht="14.25" customHeight="1" x14ac:dyDescent="0.3">
      <c r="A62" s="7">
        <v>44965</v>
      </c>
      <c r="B62" s="1">
        <v>22</v>
      </c>
      <c r="C62" s="2">
        <v>63.6131334760885</v>
      </c>
      <c r="D62" s="3">
        <v>0.106138472519629</v>
      </c>
      <c r="E62" s="4">
        <v>3.4503925767309103E-2</v>
      </c>
      <c r="F62" s="5">
        <v>3.8229122055674498</v>
      </c>
      <c r="G62" s="2">
        <v>3.8743754461099198</v>
      </c>
      <c r="H62" s="2">
        <v>5.71163454675232</v>
      </c>
      <c r="I62" s="2">
        <v>28.096559600285499</v>
      </c>
      <c r="J62" s="2">
        <f>(46.01*(siqueira!$D62*1000))/(0.082*(siqueira!$I62+273.15))</f>
        <v>197.69201060905385</v>
      </c>
      <c r="K62" s="2">
        <f>(48*(siqueira!$F62))/(0.082*(siqueira!$I62+273.15))</f>
        <v>7.4284741032159776</v>
      </c>
      <c r="L62" s="8" t="s">
        <v>14</v>
      </c>
      <c r="M62" s="1">
        <v>-3.7899023034813002</v>
      </c>
      <c r="N62" s="1">
        <v>-38.5868264581879</v>
      </c>
    </row>
    <row r="63" spans="1:14" ht="14.25" customHeight="1" x14ac:dyDescent="0.3">
      <c r="A63" s="7">
        <v>44965</v>
      </c>
      <c r="B63" s="1">
        <v>23</v>
      </c>
      <c r="C63" s="2">
        <v>64.721598877980398</v>
      </c>
      <c r="D63" s="3">
        <v>0.113429172510519</v>
      </c>
      <c r="E63" s="4">
        <v>3.4831697054698497E-2</v>
      </c>
      <c r="F63" s="5">
        <v>3.83504908835905</v>
      </c>
      <c r="G63" s="2">
        <v>3.8534361851332402</v>
      </c>
      <c r="H63" s="2">
        <v>5.29242636746143</v>
      </c>
      <c r="I63" s="2">
        <v>28.080462833099599</v>
      </c>
      <c r="J63" s="2">
        <f>(46.01*(siqueira!$D63*1000))/(0.082*(siqueira!$I63+273.15))</f>
        <v>211.28285446481249</v>
      </c>
      <c r="K63" s="2">
        <f>(48*(siqueira!$F63))/(0.082*(siqueira!$I63+273.15))</f>
        <v>7.4524560441734131</v>
      </c>
      <c r="L63" s="8" t="s">
        <v>14</v>
      </c>
      <c r="M63" s="1">
        <v>-3.7899023034813002</v>
      </c>
      <c r="N63" s="1">
        <v>-38.5868264581879</v>
      </c>
    </row>
    <row r="64" spans="1:14" ht="14.25" customHeight="1" x14ac:dyDescent="0.3">
      <c r="A64" s="7">
        <v>44966</v>
      </c>
      <c r="B64" s="1">
        <v>0</v>
      </c>
      <c r="C64" s="2">
        <v>64.112417340191001</v>
      </c>
      <c r="D64" s="3">
        <v>7.9478324761205005E-2</v>
      </c>
      <c r="E64" s="4">
        <v>3.10800881704629E-2</v>
      </c>
      <c r="F64" s="5">
        <v>3.89812637766348</v>
      </c>
      <c r="G64" s="2">
        <v>2.1300514327700202</v>
      </c>
      <c r="H64" s="2">
        <v>3.3659074210139601</v>
      </c>
      <c r="I64" s="2">
        <v>28.152909625275498</v>
      </c>
      <c r="J64" s="2">
        <f>(46.01*(siqueira!$D64*1000))/(0.082*(siqueira!$I64+273.15))</f>
        <v>148.00751253747129</v>
      </c>
      <c r="K64" s="2">
        <f>(48*(siqueira!$F64))/(0.082*(siqueira!$I64+273.15))</f>
        <v>7.5732095570126061</v>
      </c>
      <c r="L64" s="8" t="s">
        <v>14</v>
      </c>
      <c r="M64" s="1">
        <v>-3.7899023034813002</v>
      </c>
      <c r="N64" s="1">
        <v>-38.5868264581879</v>
      </c>
    </row>
    <row r="65" spans="1:14" ht="14.25" customHeight="1" x14ac:dyDescent="0.3">
      <c r="A65" s="7">
        <v>44966</v>
      </c>
      <c r="B65" s="1">
        <v>1</v>
      </c>
      <c r="C65" s="2">
        <v>64.087557603686605</v>
      </c>
      <c r="D65" s="3">
        <v>3.2692560895325899E-2</v>
      </c>
      <c r="E65" s="4">
        <v>2.4680710994075001E-2</v>
      </c>
      <c r="F65" s="5">
        <v>4.0130941408821599</v>
      </c>
      <c r="G65" s="2">
        <v>1.94206714944042</v>
      </c>
      <c r="H65" s="2">
        <v>3.1105990783410098</v>
      </c>
      <c r="I65" s="2">
        <v>28.0970441079658</v>
      </c>
      <c r="J65" s="2">
        <f>(46.01*(siqueira!$D65*1000))/(0.082*(siqueira!$I65+273.15))</f>
        <v>60.892601402056044</v>
      </c>
      <c r="K65" s="2">
        <f>(48*(siqueira!$F65))/(0.082*(siqueira!$I65+273.15))</f>
        <v>7.7980127059691196</v>
      </c>
      <c r="L65" s="8" t="s">
        <v>14</v>
      </c>
      <c r="M65" s="1">
        <v>-3.7899023034813002</v>
      </c>
      <c r="N65" s="1">
        <v>-38.5868264581879</v>
      </c>
    </row>
    <row r="66" spans="1:14" ht="14.25" customHeight="1" x14ac:dyDescent="0.3">
      <c r="A66" s="7">
        <v>44966</v>
      </c>
      <c r="B66" s="1">
        <v>2</v>
      </c>
      <c r="C66" s="2">
        <v>60.7369267900241</v>
      </c>
      <c r="D66" s="3">
        <v>1.96379726468222E-2</v>
      </c>
      <c r="E66" s="4">
        <v>2.2582461786001599E-2</v>
      </c>
      <c r="F66" s="5">
        <v>4.0496218825422403</v>
      </c>
      <c r="G66" s="2">
        <v>1.19147224456959</v>
      </c>
      <c r="H66" s="2">
        <v>2.1367658889782799</v>
      </c>
      <c r="I66" s="2">
        <v>28.168479485116698</v>
      </c>
      <c r="J66" s="2">
        <f>(46.01*(siqueira!$D66*1000))/(0.082*(siqueira!$I66+273.15))</f>
        <v>36.568678341488642</v>
      </c>
      <c r="K66" s="2">
        <f>(48*(siqueira!$F66))/(0.082*(siqueira!$I66+273.15))</f>
        <v>7.867125754514892</v>
      </c>
      <c r="L66" s="8" t="s">
        <v>14</v>
      </c>
      <c r="M66" s="1">
        <v>-3.7899023034813002</v>
      </c>
      <c r="N66" s="1">
        <v>-38.5868264581879</v>
      </c>
    </row>
    <row r="67" spans="1:14" ht="14.25" customHeight="1" x14ac:dyDescent="0.3">
      <c r="A67" s="7">
        <v>44966</v>
      </c>
      <c r="B67" s="1">
        <v>3</v>
      </c>
      <c r="C67" s="2">
        <v>61.291240875912401</v>
      </c>
      <c r="D67" s="3">
        <v>1.7357664233576601E-2</v>
      </c>
      <c r="E67" s="4">
        <v>2.15693430656934E-2</v>
      </c>
      <c r="F67" s="5">
        <v>3.68545255474453</v>
      </c>
      <c r="G67" s="2">
        <v>1.5306569343065699</v>
      </c>
      <c r="H67" s="2">
        <v>2.5686131386861302</v>
      </c>
      <c r="I67" s="2">
        <v>28.087306569343099</v>
      </c>
      <c r="J67" s="2">
        <f>(46.01*(siqueira!$D67*1000))/(0.082*(siqueira!$I67+273.15))</f>
        <v>32.33113181302285</v>
      </c>
      <c r="K67" s="2">
        <f>(48*(siqueira!$F67))/(0.082*(siqueira!$I67+273.15))</f>
        <v>7.1615899949280006</v>
      </c>
      <c r="L67" s="8" t="s">
        <v>14</v>
      </c>
      <c r="M67" s="1">
        <v>-3.7899023034813002</v>
      </c>
      <c r="N67" s="1">
        <v>-38.5868264581879</v>
      </c>
    </row>
    <row r="68" spans="1:14" ht="14.25" customHeight="1" x14ac:dyDescent="0.3">
      <c r="A68" s="7">
        <v>44966</v>
      </c>
      <c r="B68" s="1">
        <v>4</v>
      </c>
      <c r="C68" s="2">
        <v>63.032909498878098</v>
      </c>
      <c r="D68" s="3">
        <v>1.7636499626028399E-2</v>
      </c>
      <c r="E68" s="4">
        <v>2.13313388182498E-2</v>
      </c>
      <c r="F68" s="5">
        <v>3.19542258788332</v>
      </c>
      <c r="G68" s="2">
        <v>2.1234106207928201</v>
      </c>
      <c r="H68" s="2">
        <v>3.1181750186985799</v>
      </c>
      <c r="I68" s="2">
        <v>28.0656544502618</v>
      </c>
      <c r="J68" s="2">
        <f>(46.01*(siqueira!$D68*1000))/(0.082*(siqueira!$I68+273.15))</f>
        <v>32.85286398003538</v>
      </c>
      <c r="K68" s="2">
        <f>(48*(siqueira!$F68))/(0.082*(siqueira!$I68+273.15))</f>
        <v>6.2098076355621634</v>
      </c>
      <c r="L68" s="8" t="s">
        <v>14</v>
      </c>
      <c r="M68" s="1">
        <v>-3.7899023034813002</v>
      </c>
      <c r="N68" s="1">
        <v>-38.5868264581879</v>
      </c>
    </row>
    <row r="69" spans="1:14" ht="14.25" customHeight="1" x14ac:dyDescent="0.3">
      <c r="A69" s="7">
        <v>44966</v>
      </c>
      <c r="B69" s="1">
        <v>5</v>
      </c>
      <c r="C69" s="2">
        <v>63.617433414043603</v>
      </c>
      <c r="D69" s="3">
        <v>1.53591606133979E-2</v>
      </c>
      <c r="E69" s="4">
        <v>2.0371267150928199E-2</v>
      </c>
      <c r="F69" s="5">
        <v>3.3512510088781302</v>
      </c>
      <c r="G69" s="2">
        <v>2.4963680387409202</v>
      </c>
      <c r="H69" s="2">
        <v>3.5480225988700602</v>
      </c>
      <c r="I69" s="2">
        <v>28.055738498789299</v>
      </c>
      <c r="J69" s="2">
        <f>(46.01*(siqueira!$D69*1000))/(0.082*(siqueira!$I69+273.15))</f>
        <v>28.611631377816039</v>
      </c>
      <c r="K69" s="2">
        <f>(48*(siqueira!$F69))/(0.082*(siqueira!$I69+273.15))</f>
        <v>6.5128503773305892</v>
      </c>
      <c r="L69" s="8" t="s">
        <v>14</v>
      </c>
      <c r="M69" s="1">
        <v>-3.7899023034813002</v>
      </c>
      <c r="N69" s="1">
        <v>-38.5868264581879</v>
      </c>
    </row>
    <row r="70" spans="1:14" ht="14.25" customHeight="1" x14ac:dyDescent="0.3">
      <c r="A70" s="7">
        <v>44966</v>
      </c>
      <c r="B70" s="1">
        <v>6</v>
      </c>
      <c r="C70" s="2">
        <v>64.956121726822403</v>
      </c>
      <c r="D70" s="3">
        <v>2.46992215145081E-2</v>
      </c>
      <c r="E70" s="4">
        <v>2.37791932059448E-2</v>
      </c>
      <c r="F70" s="5">
        <v>3.0713800424628501</v>
      </c>
      <c r="G70" s="2">
        <v>4.0049539985845701</v>
      </c>
      <c r="H70" s="2">
        <v>5.2434536447275297</v>
      </c>
      <c r="I70" s="2">
        <v>27.926914366595899</v>
      </c>
      <c r="J70" s="2">
        <f>(46.01*(siqueira!$D70*1000))/(0.082*(siqueira!$I70+273.15))</f>
        <v>46.030340715237529</v>
      </c>
      <c r="K70" s="2">
        <f>(48*(siqueira!$F70))/(0.082*(siqueira!$I70+273.15))</f>
        <v>5.9715006852930976</v>
      </c>
      <c r="L70" s="8" t="s">
        <v>14</v>
      </c>
      <c r="M70" s="1">
        <v>-3.7899023034813002</v>
      </c>
      <c r="N70" s="1">
        <v>-38.5868264581879</v>
      </c>
    </row>
    <row r="71" spans="1:14" ht="14.25" customHeight="1" x14ac:dyDescent="0.3">
      <c r="A71" s="7">
        <v>44966</v>
      </c>
      <c r="B71" s="1">
        <v>7</v>
      </c>
      <c r="C71" s="2">
        <v>64.335478680611402</v>
      </c>
      <c r="D71" s="3">
        <v>1.43362831858407E-2</v>
      </c>
      <c r="E71" s="4">
        <v>1.93403057119871E-2</v>
      </c>
      <c r="F71" s="5">
        <v>2.8122043443282401</v>
      </c>
      <c r="G71" s="2">
        <v>3.4810941271118301</v>
      </c>
      <c r="H71" s="2">
        <v>4.4762670957361204</v>
      </c>
      <c r="I71" s="2">
        <v>27.9404022526146</v>
      </c>
      <c r="J71" s="2">
        <f>(46.01*(siqueira!$D71*1000))/(0.082*(siqueira!$I71+273.15))</f>
        <v>26.716406331284873</v>
      </c>
      <c r="K71" s="2">
        <f>(48*(siqueira!$F71))/(0.082*(siqueira!$I71+273.15))</f>
        <v>5.4673559315212295</v>
      </c>
      <c r="L71" s="8" t="s">
        <v>14</v>
      </c>
      <c r="M71" s="1">
        <v>-3.7899023034813002</v>
      </c>
      <c r="N71" s="1">
        <v>-38.5868264581879</v>
      </c>
    </row>
    <row r="72" spans="1:14" ht="14.25" customHeight="1" x14ac:dyDescent="0.3">
      <c r="A72" s="7">
        <v>44966</v>
      </c>
      <c r="B72" s="1">
        <v>8</v>
      </c>
      <c r="C72" s="2">
        <v>63.390753169276699</v>
      </c>
      <c r="D72" s="3">
        <v>7.7255779269202098E-3</v>
      </c>
      <c r="E72" s="4">
        <v>1.4742729306487699E-2</v>
      </c>
      <c r="F72" s="5">
        <v>2.86152870991797</v>
      </c>
      <c r="G72" s="2">
        <v>2.0850111856823301</v>
      </c>
      <c r="H72" s="2">
        <v>2.94630872483221</v>
      </c>
      <c r="I72" s="2">
        <v>27.970164056674101</v>
      </c>
      <c r="J72" s="2">
        <f>(46.01*(siqueira!$D72*1000))/(0.082*(siqueira!$I72+273.15))</f>
        <v>14.395591691780826</v>
      </c>
      <c r="K72" s="2">
        <f>(48*(siqueira!$F72))/(0.082*(siqueira!$I72+273.15))</f>
        <v>5.5627001974344124</v>
      </c>
      <c r="L72" s="8" t="s">
        <v>14</v>
      </c>
      <c r="M72" s="1">
        <v>-3.7899023034813002</v>
      </c>
      <c r="N72" s="1">
        <v>-38.5868264581879</v>
      </c>
    </row>
    <row r="73" spans="1:14" ht="14.25" customHeight="1" x14ac:dyDescent="0.3">
      <c r="A73" s="7">
        <v>44966</v>
      </c>
      <c r="B73" s="1">
        <v>9</v>
      </c>
      <c r="C73" s="2">
        <v>57.575553416746899</v>
      </c>
      <c r="D73" s="3">
        <v>5.3512993262752597E-3</v>
      </c>
      <c r="E73" s="4">
        <v>1.2675649663137599E-2</v>
      </c>
      <c r="F73" s="5">
        <v>2.6945717035611199</v>
      </c>
      <c r="G73" s="2">
        <v>1.1491819056785399</v>
      </c>
      <c r="H73" s="2">
        <v>1.92204042348412</v>
      </c>
      <c r="I73" s="2">
        <v>29.300644850818099</v>
      </c>
      <c r="J73" s="2">
        <f>(46.01*(siqueira!$D73*1000))/(0.082*(siqueira!$I73+273.15))</f>
        <v>9.9275734773337518</v>
      </c>
      <c r="K73" s="2">
        <f>(48*(siqueira!$F73))/(0.082*(siqueira!$I73+273.15))</f>
        <v>5.2150996942895942</v>
      </c>
      <c r="L73" s="8" t="s">
        <v>14</v>
      </c>
      <c r="M73" s="1">
        <v>-3.7899023034813002</v>
      </c>
      <c r="N73" s="1">
        <v>-38.5868264581879</v>
      </c>
    </row>
    <row r="74" spans="1:14" ht="14.25" customHeight="1" x14ac:dyDescent="0.3">
      <c r="A74" s="7">
        <v>44966</v>
      </c>
      <c r="B74" s="1">
        <v>10</v>
      </c>
      <c r="C74" s="2">
        <v>56.75</v>
      </c>
      <c r="D74" s="3">
        <v>4.1216216216216203E-3</v>
      </c>
      <c r="E74" s="4">
        <v>1.2331081081081101E-2</v>
      </c>
      <c r="F74" s="5">
        <v>2.6964864864864899</v>
      </c>
      <c r="G74" s="2">
        <v>2.2195945945945899</v>
      </c>
      <c r="H74" s="2">
        <v>2.7567567567567601</v>
      </c>
      <c r="I74" s="2">
        <v>29.0868581081081</v>
      </c>
      <c r="J74" s="2">
        <f>(46.01*(siqueira!$D74*1000))/(0.082*(siqueira!$I74+273.15))</f>
        <v>7.6517200901056732</v>
      </c>
      <c r="K74" s="2">
        <f>(48*(siqueira!$F74))/(0.082*(siqueira!$I74+273.15))</f>
        <v>5.2224970968837878</v>
      </c>
      <c r="L74" s="8" t="s">
        <v>14</v>
      </c>
      <c r="M74" s="1">
        <v>-3.7899023034813002</v>
      </c>
      <c r="N74" s="1">
        <v>-38.5868264581879</v>
      </c>
    </row>
    <row r="75" spans="1:14" ht="14.25" customHeight="1" x14ac:dyDescent="0.3">
      <c r="A75" s="7">
        <v>44966</v>
      </c>
      <c r="B75" s="1">
        <v>11</v>
      </c>
      <c r="C75" s="2">
        <v>48.015597920277301</v>
      </c>
      <c r="D75" s="3">
        <v>8.4922010398613495E-4</v>
      </c>
      <c r="E75" s="4">
        <v>9.2201039861351808E-3</v>
      </c>
      <c r="F75" s="5">
        <v>3.7535528596187202</v>
      </c>
      <c r="G75" s="2">
        <v>2.1074523396880398</v>
      </c>
      <c r="H75" s="2">
        <v>2.5771230502599698</v>
      </c>
      <c r="I75" s="2">
        <v>32.091265164644703</v>
      </c>
      <c r="J75" s="2">
        <f>(46.01*(siqueira!$D75*1000))/(0.082*(siqueira!$I75+273.15))</f>
        <v>1.5610449289058483</v>
      </c>
      <c r="K75" s="2">
        <f>(48*(siqueira!$F75))/(0.082*(siqueira!$I75+273.15))</f>
        <v>7.1982458621313876</v>
      </c>
      <c r="L75" s="8" t="s">
        <v>14</v>
      </c>
      <c r="M75" s="1">
        <v>-3.7899023034813002</v>
      </c>
      <c r="N75" s="1">
        <v>-38.5868264581879</v>
      </c>
    </row>
    <row r="76" spans="1:14" ht="14.25" customHeight="1" x14ac:dyDescent="0.3">
      <c r="A76" s="7">
        <v>44966</v>
      </c>
      <c r="B76" s="1">
        <v>12</v>
      </c>
      <c r="C76" s="2">
        <v>48.458523840627002</v>
      </c>
      <c r="D76" s="3">
        <v>-3.6577400391900702E-4</v>
      </c>
      <c r="E76" s="4">
        <v>9.2357935989549299E-3</v>
      </c>
      <c r="F76" s="5">
        <v>3.6064337034617902</v>
      </c>
      <c r="G76" s="2">
        <v>1.9379490529065999</v>
      </c>
      <c r="H76" s="2">
        <v>2.3945133899412099</v>
      </c>
      <c r="I76" s="2">
        <v>30.7422142390594</v>
      </c>
      <c r="J76" s="2">
        <f>(46.01*(siqueira!$D76*1000))/(0.082*(siqueira!$I76+273.15))</f>
        <v>-0.67535426000018595</v>
      </c>
      <c r="K76" s="2">
        <f>(48*(siqueira!$F76))/(0.082*(siqueira!$I76+273.15))</f>
        <v>6.9468154976459093</v>
      </c>
      <c r="L76" s="8" t="s">
        <v>14</v>
      </c>
      <c r="M76" s="1">
        <v>-3.7899023034813002</v>
      </c>
      <c r="N76" s="1">
        <v>-38.5868264581879</v>
      </c>
    </row>
    <row r="77" spans="1:14" ht="14.25" customHeight="1" x14ac:dyDescent="0.3">
      <c r="A77" s="7">
        <v>44966</v>
      </c>
      <c r="B77" s="1">
        <v>13</v>
      </c>
      <c r="C77" s="2">
        <v>63.972682119205302</v>
      </c>
      <c r="D77" s="3">
        <v>1.02069536423841E-2</v>
      </c>
      <c r="E77" s="4">
        <v>1.7682119205298E-2</v>
      </c>
      <c r="F77" s="5">
        <v>3.1266970198675499</v>
      </c>
      <c r="G77" s="2">
        <v>3.32450331125828</v>
      </c>
      <c r="H77" s="2">
        <v>4.3286423841059598</v>
      </c>
      <c r="I77" s="2">
        <v>26.893410596026499</v>
      </c>
      <c r="J77" s="2">
        <f>(46.01*(siqueira!$D77*1000))/(0.082*(siqueira!$I77+273.15))</f>
        <v>19.087560637829515</v>
      </c>
      <c r="K77" s="2">
        <f>(48*(siqueira!$F77))/(0.082*(siqueira!$I77+273.15))</f>
        <v>6.0999895532803583</v>
      </c>
      <c r="L77" s="8" t="s">
        <v>14</v>
      </c>
      <c r="M77" s="1">
        <v>-3.7899023034813002</v>
      </c>
      <c r="N77" s="1">
        <v>-38.5868264581879</v>
      </c>
    </row>
    <row r="78" spans="1:14" ht="14.25" customHeight="1" x14ac:dyDescent="0.3">
      <c r="A78" s="7">
        <v>44966</v>
      </c>
      <c r="B78" s="1">
        <v>14</v>
      </c>
      <c r="C78" s="2">
        <v>67.097351467430201</v>
      </c>
      <c r="D78" s="3">
        <v>1.07659269863994E-2</v>
      </c>
      <c r="E78" s="4">
        <v>1.6893342877594801E-2</v>
      </c>
      <c r="F78" s="5">
        <v>3.3097995705082299</v>
      </c>
      <c r="G78" s="2">
        <v>2.8060128847530401</v>
      </c>
      <c r="H78" s="2">
        <v>3.64853256979241</v>
      </c>
      <c r="I78" s="2">
        <v>26.298589835361501</v>
      </c>
      <c r="J78" s="2">
        <f>(46.01*(siqueira!$D78*1000))/(0.082*(siqueira!$I78+273.15))</f>
        <v>20.17286298469941</v>
      </c>
      <c r="K78" s="2">
        <f>(48*(siqueira!$F78))/(0.082*(siqueira!$I78+273.15))</f>
        <v>6.4700376518534455</v>
      </c>
      <c r="L78" s="8" t="s">
        <v>14</v>
      </c>
      <c r="M78" s="1">
        <v>-3.7899023034813002</v>
      </c>
      <c r="N78" s="1">
        <v>-38.5868264581879</v>
      </c>
    </row>
    <row r="79" spans="1:14" ht="14.25" customHeight="1" x14ac:dyDescent="0.3">
      <c r="A79" s="7">
        <v>44966</v>
      </c>
      <c r="B79" s="1">
        <v>15</v>
      </c>
      <c r="C79" s="2">
        <v>64.141640042598496</v>
      </c>
      <c r="D79" s="3">
        <v>9.1054313099041499E-3</v>
      </c>
      <c r="E79" s="4">
        <v>1.5761448349307799E-2</v>
      </c>
      <c r="F79" s="5">
        <v>4.1126411075612399</v>
      </c>
      <c r="G79" s="2">
        <v>1.9329073482428101</v>
      </c>
      <c r="H79" s="2">
        <v>2.6538871139510101</v>
      </c>
      <c r="I79" s="2">
        <v>27.917646432374902</v>
      </c>
      <c r="J79" s="2">
        <f>(46.01*(siqueira!$D79*1000))/(0.082*(siqueira!$I79+273.15))</f>
        <v>16.969725442636523</v>
      </c>
      <c r="K79" s="2">
        <f>(48*(siqueira!$F79))/(0.082*(siqueira!$I79+273.15))</f>
        <v>7.9962084974797145</v>
      </c>
      <c r="L79" s="8" t="s">
        <v>14</v>
      </c>
      <c r="M79" s="1">
        <v>-3.7899023034813002</v>
      </c>
      <c r="N79" s="1">
        <v>-38.5868264581879</v>
      </c>
    </row>
    <row r="80" spans="1:14" ht="14.25" customHeight="1" x14ac:dyDescent="0.3">
      <c r="A80" s="7">
        <v>44966</v>
      </c>
      <c r="B80" s="1">
        <v>16</v>
      </c>
      <c r="C80" s="2">
        <v>57.698275862069003</v>
      </c>
      <c r="D80" s="3">
        <v>1.31465517241379E-2</v>
      </c>
      <c r="E80" s="4">
        <v>1.9741379310344798E-2</v>
      </c>
      <c r="F80" s="5">
        <v>4.0405495689655204</v>
      </c>
      <c r="G80" s="2">
        <v>2.2596982758620698</v>
      </c>
      <c r="H80" s="2">
        <v>3.0797413793103399</v>
      </c>
      <c r="I80" s="2">
        <v>30.3865625</v>
      </c>
      <c r="J80" s="2">
        <f>(46.01*(siqueira!$D80*1000))/(0.082*(siqueira!$I80+273.15))</f>
        <v>24.30184372814551</v>
      </c>
      <c r="K80" s="2">
        <f>(48*(siqueira!$F80))/(0.082*(siqueira!$I80+273.15))</f>
        <v>7.7921411780076202</v>
      </c>
      <c r="L80" s="8" t="s">
        <v>14</v>
      </c>
      <c r="M80" s="1">
        <v>-3.7899023034813002</v>
      </c>
      <c r="N80" s="1">
        <v>-38.5868264581879</v>
      </c>
    </row>
    <row r="81" spans="1:14" ht="14.25" customHeight="1" x14ac:dyDescent="0.3">
      <c r="A81" s="7">
        <v>44966</v>
      </c>
      <c r="B81" s="1">
        <v>17</v>
      </c>
      <c r="C81" s="2">
        <v>57.936790923825001</v>
      </c>
      <c r="D81" s="3">
        <v>1.19448946515397E-2</v>
      </c>
      <c r="E81" s="4">
        <v>1.8233387358184801E-2</v>
      </c>
      <c r="F81" s="5">
        <v>3.3451215559157199</v>
      </c>
      <c r="G81" s="2">
        <v>2.7585089141004899</v>
      </c>
      <c r="H81" s="2">
        <v>3.6774716369529998</v>
      </c>
      <c r="I81" s="2">
        <v>30.343517017828201</v>
      </c>
      <c r="J81" s="2">
        <f>(46.01*(siqueira!$D81*1000))/(0.082*(siqueira!$I81+273.15))</f>
        <v>22.083671904911956</v>
      </c>
      <c r="K81" s="2">
        <f>(48*(siqueira!$F81))/(0.082*(siqueira!$I81+273.15))</f>
        <v>6.4519333210506469</v>
      </c>
      <c r="L81" s="8" t="s">
        <v>14</v>
      </c>
      <c r="M81" s="1">
        <v>-3.7899023034813002</v>
      </c>
      <c r="N81" s="1">
        <v>-38.5868264581879</v>
      </c>
    </row>
    <row r="82" spans="1:14" ht="14.25" customHeight="1" x14ac:dyDescent="0.3">
      <c r="A82" s="7">
        <v>44966</v>
      </c>
      <c r="B82" s="1">
        <v>18</v>
      </c>
      <c r="C82" s="2">
        <v>57.957142857142898</v>
      </c>
      <c r="D82" s="3">
        <v>1.9946428571428601E-2</v>
      </c>
      <c r="E82" s="4">
        <v>2.1910714285714301E-2</v>
      </c>
      <c r="F82" s="5">
        <v>3.0881071428571398</v>
      </c>
      <c r="G82" s="2">
        <v>2.6232142857142899</v>
      </c>
      <c r="H82" s="2">
        <v>3.6785714285714302</v>
      </c>
      <c r="I82" s="2">
        <v>29.786517857142901</v>
      </c>
      <c r="J82" s="2">
        <f>(46.01*(siqueira!$D82*1000))/(0.082*(siqueira!$I82+273.15))</f>
        <v>36.944679039588799</v>
      </c>
      <c r="K82" s="2">
        <f>(48*(siqueira!$F82))/(0.082*(siqueira!$I82+273.15))</f>
        <v>5.9671659483458059</v>
      </c>
      <c r="L82" s="8" t="s">
        <v>14</v>
      </c>
      <c r="M82" s="1">
        <v>-3.7899023034813002</v>
      </c>
      <c r="N82" s="1">
        <v>-38.5868264581879</v>
      </c>
    </row>
    <row r="83" spans="1:14" ht="14.25" customHeight="1" x14ac:dyDescent="0.3">
      <c r="A83" s="7">
        <v>44966</v>
      </c>
      <c r="B83" s="1">
        <v>19</v>
      </c>
      <c r="C83" s="2">
        <v>59.313492063492099</v>
      </c>
      <c r="D83" s="3">
        <v>2.0706349206349201E-2</v>
      </c>
      <c r="E83" s="4">
        <v>2.2063492063492101E-2</v>
      </c>
      <c r="F83" s="5">
        <v>3.0760317460317501</v>
      </c>
      <c r="G83" s="2">
        <v>4.5420634920634901</v>
      </c>
      <c r="H83" s="2">
        <v>5.6976190476190496</v>
      </c>
      <c r="I83" s="2">
        <v>29.367333333333299</v>
      </c>
      <c r="J83" s="2">
        <f>(46.01*(siqueira!$D83*1000))/(0.082*(siqueira!$I83+273.15))</f>
        <v>38.405343285206108</v>
      </c>
      <c r="K83" s="2">
        <f>(48*(siqueira!$F83))/(0.082*(siqueira!$I83+273.15))</f>
        <v>5.9520686932428148</v>
      </c>
      <c r="L83" s="8" t="s">
        <v>14</v>
      </c>
      <c r="M83" s="1">
        <v>-3.7899023034813002</v>
      </c>
      <c r="N83" s="1">
        <v>-38.5868264581879</v>
      </c>
    </row>
    <row r="84" spans="1:14" ht="14.25" customHeight="1" x14ac:dyDescent="0.3">
      <c r="A84" s="7">
        <v>44966</v>
      </c>
      <c r="B84" s="1">
        <v>20</v>
      </c>
      <c r="C84" s="2">
        <v>64.489051094890499</v>
      </c>
      <c r="D84" s="3">
        <v>4.6548488008342E-2</v>
      </c>
      <c r="E84" s="4">
        <v>2.7111574556830002E-2</v>
      </c>
      <c r="F84" s="5">
        <v>2.9092075078206499</v>
      </c>
      <c r="G84" s="2">
        <v>6.13138686131387</v>
      </c>
      <c r="H84" s="2">
        <v>7.9614181438999001</v>
      </c>
      <c r="I84" s="2">
        <v>28.463826903024</v>
      </c>
      <c r="J84" s="2">
        <f>(46.01*(siqueira!$D84*1000))/(0.082*(siqueira!$I84+273.15))</f>
        <v>86.594979271227999</v>
      </c>
      <c r="K84" s="2">
        <f>(48*(siqueira!$F84))/(0.082*(siqueira!$I84+273.15))</f>
        <v>5.6461295351449436</v>
      </c>
      <c r="L84" s="8" t="s">
        <v>14</v>
      </c>
      <c r="M84" s="1">
        <v>-3.7899023034813002</v>
      </c>
      <c r="N84" s="1">
        <v>-38.5868264581879</v>
      </c>
    </row>
    <row r="85" spans="1:14" ht="14.25" customHeight="1" x14ac:dyDescent="0.3">
      <c r="A85" s="7">
        <v>44966</v>
      </c>
      <c r="B85" s="1">
        <v>21</v>
      </c>
      <c r="C85" s="2">
        <v>66.233606557377001</v>
      </c>
      <c r="D85" s="3">
        <v>2.26639344262295E-2</v>
      </c>
      <c r="E85" s="4">
        <v>2.1418032786885199E-2</v>
      </c>
      <c r="F85" s="5">
        <v>2.9322868852459001</v>
      </c>
      <c r="G85" s="2">
        <v>6.1516393442622999</v>
      </c>
      <c r="H85" s="2">
        <v>8.0950819672131207</v>
      </c>
      <c r="I85" s="2">
        <v>28.108795081967202</v>
      </c>
      <c r="J85" s="2">
        <f>(46.01*(siqueira!$D85*1000))/(0.082*(siqueira!$I85+273.15))</f>
        <v>42.211807709077988</v>
      </c>
      <c r="K85" s="2">
        <f>(48*(siqueira!$F85))/(0.082*(siqueira!$I85+273.15))</f>
        <v>5.6976282311913211</v>
      </c>
      <c r="L85" s="8" t="s">
        <v>14</v>
      </c>
      <c r="M85" s="1">
        <v>-3.7899023034813002</v>
      </c>
      <c r="N85" s="1">
        <v>-38.5868264581879</v>
      </c>
    </row>
    <row r="86" spans="1:14" ht="14.25" customHeight="1" x14ac:dyDescent="0.3">
      <c r="A86" s="7">
        <v>44966</v>
      </c>
      <c r="B86" s="1">
        <v>22</v>
      </c>
      <c r="C86" s="2">
        <v>66.047950502706897</v>
      </c>
      <c r="D86" s="3">
        <v>9.1577726218097497E-2</v>
      </c>
      <c r="E86" s="4">
        <v>3.2567672080433097E-2</v>
      </c>
      <c r="F86" s="5">
        <v>2.8294122196442402</v>
      </c>
      <c r="G86" s="2">
        <v>6.6388244392884799</v>
      </c>
      <c r="H86" s="2">
        <v>8.8677494199536007</v>
      </c>
      <c r="I86" s="2">
        <v>28.2696365042537</v>
      </c>
      <c r="J86" s="2">
        <f>(46.01*(siqueira!$D86*1000))/(0.082*(siqueira!$I86+273.15))</f>
        <v>170.47342839570277</v>
      </c>
      <c r="K86" s="2">
        <f>(48*(siqueira!$F86))/(0.082*(siqueira!$I86+273.15))</f>
        <v>5.4948022581155636</v>
      </c>
      <c r="L86" s="8" t="s">
        <v>14</v>
      </c>
      <c r="M86" s="1">
        <v>-3.7899023034813002</v>
      </c>
      <c r="N86" s="1">
        <v>-38.5868264581879</v>
      </c>
    </row>
    <row r="87" spans="1:14" ht="14.25" customHeight="1" x14ac:dyDescent="0.3">
      <c r="A87" s="7">
        <v>44966</v>
      </c>
      <c r="B87" s="1">
        <v>23</v>
      </c>
      <c r="C87" s="2">
        <v>68.7182448036952</v>
      </c>
      <c r="D87" s="3">
        <v>0.193194765204003</v>
      </c>
      <c r="E87" s="4">
        <v>3.8953040800615901E-2</v>
      </c>
      <c r="F87" s="5">
        <v>2.5023479599692098</v>
      </c>
      <c r="G87" s="2">
        <v>6.2594303310238599</v>
      </c>
      <c r="H87" s="2">
        <v>8.4896073903002307</v>
      </c>
      <c r="I87" s="2">
        <v>28.278860662047698</v>
      </c>
      <c r="J87" s="2">
        <f>(46.01*(siqueira!$D87*1000))/(0.082*(siqueira!$I87+273.15))</f>
        <v>359.62419560998018</v>
      </c>
      <c r="K87" s="2">
        <f>(48*(siqueira!$F87))/(0.082*(siqueira!$I87+273.15))</f>
        <v>4.8594850755858721</v>
      </c>
      <c r="L87" s="8" t="s">
        <v>14</v>
      </c>
      <c r="M87" s="1">
        <v>-3.7899023034813002</v>
      </c>
      <c r="N87" s="1">
        <v>-38.5868264581879</v>
      </c>
    </row>
    <row r="88" spans="1:14" ht="14.25" customHeight="1" x14ac:dyDescent="0.3">
      <c r="A88" s="7">
        <v>44967</v>
      </c>
      <c r="B88" s="1">
        <v>0</v>
      </c>
      <c r="C88" s="2">
        <v>68.400000000000006</v>
      </c>
      <c r="D88" s="3">
        <v>0.12830036630036601</v>
      </c>
      <c r="E88" s="4">
        <v>3.3457875457875499E-2</v>
      </c>
      <c r="F88" s="5">
        <v>2.9966373626373599</v>
      </c>
      <c r="G88" s="2">
        <v>3.7677655677655699</v>
      </c>
      <c r="H88" s="2">
        <v>5.2380952380952399</v>
      </c>
      <c r="I88" s="2">
        <v>28.3947252747253</v>
      </c>
      <c r="J88" s="2">
        <f>(46.01*(siqueira!$D88*1000))/(0.082*(siqueira!$I88+273.15))</f>
        <v>238.73414644486445</v>
      </c>
      <c r="K88" s="2">
        <f>(48*(siqueira!$F88))/(0.082*(siqueira!$I88+273.15))</f>
        <v>5.8171443267235636</v>
      </c>
      <c r="L88" s="8" t="s">
        <v>14</v>
      </c>
      <c r="M88" s="1">
        <v>-3.7899023034813002</v>
      </c>
      <c r="N88" s="1">
        <v>-38.5868264581879</v>
      </c>
    </row>
    <row r="89" spans="1:14" ht="14.25" customHeight="1" x14ac:dyDescent="0.3">
      <c r="A89" s="7">
        <v>44967</v>
      </c>
      <c r="B89" s="1">
        <v>1</v>
      </c>
      <c r="C89" s="2">
        <v>68.5596107055961</v>
      </c>
      <c r="D89" s="3">
        <v>0.13277372262773701</v>
      </c>
      <c r="E89" s="4">
        <v>3.3690186536901902E-2</v>
      </c>
      <c r="F89" s="5">
        <v>2.9389943227899402</v>
      </c>
      <c r="G89" s="2">
        <v>4.0316301703163004</v>
      </c>
      <c r="H89" s="2">
        <v>5.5555555555555598</v>
      </c>
      <c r="I89" s="2">
        <v>28.247858880778601</v>
      </c>
      <c r="J89" s="2">
        <f>(46.01*(siqueira!$D89*1000))/(0.082*(siqueira!$I89+273.15))</f>
        <v>247.17830513037686</v>
      </c>
      <c r="K89" s="2">
        <f>(48*(siqueira!$F89))/(0.082*(siqueira!$I89+273.15))</f>
        <v>5.7080263511030607</v>
      </c>
      <c r="L89" s="8" t="s">
        <v>14</v>
      </c>
      <c r="M89" s="1">
        <v>-3.7899023034813002</v>
      </c>
      <c r="N89" s="1">
        <v>-38.5868264581879</v>
      </c>
    </row>
    <row r="90" spans="1:14" ht="14.25" customHeight="1" x14ac:dyDescent="0.3">
      <c r="A90" s="7">
        <v>44967</v>
      </c>
      <c r="B90" s="1">
        <v>2</v>
      </c>
      <c r="C90" s="2">
        <v>67.530815109343905</v>
      </c>
      <c r="D90" s="3">
        <v>3.1769383697813097E-2</v>
      </c>
      <c r="E90" s="4">
        <v>2.3021868787276301E-2</v>
      </c>
      <c r="F90" s="5">
        <v>3.0720874751491101</v>
      </c>
      <c r="G90" s="2">
        <v>3.5964214711729601</v>
      </c>
      <c r="H90" s="2">
        <v>4.8687872763419504</v>
      </c>
      <c r="I90" s="2">
        <v>28.301013916500999</v>
      </c>
      <c r="J90" s="2">
        <f>(46.01*(siqueira!$D90*1000))/(0.082*(siqueira!$I90+273.15))</f>
        <v>59.133069333376923</v>
      </c>
      <c r="K90" s="2">
        <f>(48*(siqueira!$F90))/(0.082*(siqueira!$I90+273.15))</f>
        <v>5.9654637880981456</v>
      </c>
      <c r="L90" s="8" t="s">
        <v>14</v>
      </c>
      <c r="M90" s="1">
        <v>-3.7899023034813002</v>
      </c>
      <c r="N90" s="1">
        <v>-38.5868264581879</v>
      </c>
    </row>
    <row r="91" spans="1:14" ht="14.25" customHeight="1" x14ac:dyDescent="0.3">
      <c r="A91" s="7">
        <v>44967</v>
      </c>
      <c r="B91" s="1">
        <v>3</v>
      </c>
      <c r="C91" s="2">
        <v>66.476848090982898</v>
      </c>
      <c r="D91" s="3">
        <v>2.7644191714053599E-2</v>
      </c>
      <c r="E91" s="4">
        <v>2.34524776604387E-2</v>
      </c>
      <c r="F91" s="5">
        <v>4.14330625507717</v>
      </c>
      <c r="G91" s="2">
        <v>2.7384240454914699</v>
      </c>
      <c r="H91" s="2">
        <v>3.8107229894394798</v>
      </c>
      <c r="I91" s="2">
        <v>28.320430544272899</v>
      </c>
      <c r="J91" s="2">
        <f>(46.01*(siqueira!$D91*1000))/(0.082*(siqueira!$I91+273.15))</f>
        <v>51.451442577283643</v>
      </c>
      <c r="K91" s="2">
        <f>(48*(siqueira!$F91))/(0.082*(siqueira!$I91+273.15))</f>
        <v>8.0450676326473864</v>
      </c>
      <c r="L91" s="8" t="s">
        <v>14</v>
      </c>
      <c r="M91" s="1">
        <v>-3.7899023034813002</v>
      </c>
      <c r="N91" s="1">
        <v>-38.5868264581879</v>
      </c>
    </row>
    <row r="92" spans="1:14" ht="14.25" customHeight="1" x14ac:dyDescent="0.3">
      <c r="A92" s="7">
        <v>44967</v>
      </c>
      <c r="B92" s="1">
        <v>4</v>
      </c>
      <c r="C92" s="2">
        <v>65.522645578720301</v>
      </c>
      <c r="D92" s="3">
        <v>2.57800143781452E-2</v>
      </c>
      <c r="E92" s="4">
        <v>2.33572969086988E-2</v>
      </c>
      <c r="F92" s="5">
        <v>4.1417685118619696</v>
      </c>
      <c r="G92" s="2">
        <v>2.6391085549964099</v>
      </c>
      <c r="H92" s="2">
        <v>3.7979870596693002</v>
      </c>
      <c r="I92" s="2">
        <v>28.318684399712399</v>
      </c>
      <c r="J92" s="2">
        <f>(46.01*(siqueira!$D92*1000))/(0.082*(siqueira!$I92+273.15))</f>
        <v>47.982108716520543</v>
      </c>
      <c r="K92" s="2">
        <f>(48*(siqueira!$F92))/(0.082*(siqueira!$I92+273.15))</f>
        <v>8.0421283737304865</v>
      </c>
      <c r="L92" s="8" t="s">
        <v>14</v>
      </c>
      <c r="M92" s="1">
        <v>-3.7899023034813002</v>
      </c>
      <c r="N92" s="1">
        <v>-38.5868264581879</v>
      </c>
    </row>
    <row r="93" spans="1:14" ht="14.25" customHeight="1" x14ac:dyDescent="0.3">
      <c r="A93" s="7">
        <v>44967</v>
      </c>
      <c r="B93" s="1">
        <v>5</v>
      </c>
      <c r="C93" s="2">
        <v>64.899833055091804</v>
      </c>
      <c r="D93" s="3">
        <v>1.92654424040067E-2</v>
      </c>
      <c r="E93" s="4">
        <v>2.0525876460767901E-2</v>
      </c>
      <c r="F93" s="5">
        <v>4.1719699499165301</v>
      </c>
      <c r="G93" s="2">
        <v>2.5267111853088502</v>
      </c>
      <c r="H93" s="2">
        <v>3.5484140233722901</v>
      </c>
      <c r="I93" s="2">
        <v>28.238814691151902</v>
      </c>
      <c r="J93" s="2">
        <f>(46.01*(siqueira!$D93*1000))/(0.082*(siqueira!$I93+273.15))</f>
        <v>35.866602266184231</v>
      </c>
      <c r="K93" s="2">
        <f>(48*(siqueira!$F93))/(0.082*(siqueira!$I93+273.15))</f>
        <v>8.1029176669121661</v>
      </c>
      <c r="L93" s="8" t="s">
        <v>14</v>
      </c>
      <c r="M93" s="1">
        <v>-3.7899023034813002</v>
      </c>
      <c r="N93" s="1">
        <v>-38.5868264581879</v>
      </c>
    </row>
    <row r="94" spans="1:14" ht="14.25" customHeight="1" x14ac:dyDescent="0.3">
      <c r="A94" s="7">
        <v>44967</v>
      </c>
      <c r="B94" s="1">
        <v>6</v>
      </c>
      <c r="C94" s="2">
        <v>62.750356633380903</v>
      </c>
      <c r="D94" s="3">
        <v>1.06633380884451E-2</v>
      </c>
      <c r="E94" s="4">
        <v>1.6198288159771802E-2</v>
      </c>
      <c r="F94" s="5">
        <v>4.2016476462196897</v>
      </c>
      <c r="G94" s="2">
        <v>2.2867332382311001</v>
      </c>
      <c r="H94" s="2">
        <v>3.1982881597717499</v>
      </c>
      <c r="I94" s="2">
        <v>27.899151212553502</v>
      </c>
      <c r="J94" s="2">
        <f>(46.01*(siqueira!$D94*1000))/(0.082*(siqueira!$I94+273.15))</f>
        <v>19.874405787845895</v>
      </c>
      <c r="K94" s="2">
        <f>(48*(siqueira!$F94))/(0.082*(siqueira!$I94+273.15))</f>
        <v>8.1697658050039053</v>
      </c>
      <c r="L94" s="8" t="s">
        <v>14</v>
      </c>
      <c r="M94" s="1">
        <v>-3.7899023034813002</v>
      </c>
      <c r="N94" s="1">
        <v>-38.5868264581879</v>
      </c>
    </row>
    <row r="95" spans="1:14" ht="14.25" customHeight="1" x14ac:dyDescent="0.3">
      <c r="A95" s="7">
        <v>44967</v>
      </c>
      <c r="B95" s="1">
        <v>7</v>
      </c>
      <c r="C95" s="2">
        <v>63.260368663594498</v>
      </c>
      <c r="D95" s="3">
        <v>1.14516129032258E-2</v>
      </c>
      <c r="E95" s="4">
        <v>1.7442396313364101E-2</v>
      </c>
      <c r="F95" s="5">
        <v>4.1823118279569904</v>
      </c>
      <c r="G95" s="2">
        <v>2.1082949308755801</v>
      </c>
      <c r="H95" s="2">
        <v>3.0645161290322598</v>
      </c>
      <c r="I95" s="2">
        <v>28.210867895545299</v>
      </c>
      <c r="J95" s="2">
        <f>(46.01*(siqueira!$D95*1000))/(0.082*(siqueira!$I95+273.15))</f>
        <v>21.321520986141941</v>
      </c>
      <c r="K95" s="2">
        <f>(48*(siqueira!$F95))/(0.082*(siqueira!$I95+273.15))</f>
        <v>8.1237572433817231</v>
      </c>
      <c r="L95" s="8" t="s">
        <v>14</v>
      </c>
      <c r="M95" s="1">
        <v>-3.7899023034813002</v>
      </c>
      <c r="N95" s="1">
        <v>-38.5868264581879</v>
      </c>
    </row>
    <row r="96" spans="1:14" ht="14.25" customHeight="1" x14ac:dyDescent="0.3">
      <c r="A96" s="7">
        <v>44967</v>
      </c>
      <c r="B96" s="1">
        <v>8</v>
      </c>
      <c r="C96" s="2">
        <v>63.867346938775498</v>
      </c>
      <c r="D96" s="3">
        <v>5.3689167974882296E-3</v>
      </c>
      <c r="E96" s="4">
        <v>1.11695447409733E-2</v>
      </c>
      <c r="F96" s="5">
        <v>4.2706593406593401</v>
      </c>
      <c r="G96" s="2">
        <v>2.0376766091051799</v>
      </c>
      <c r="H96" s="2">
        <v>2.9285714285714302</v>
      </c>
      <c r="I96" s="2">
        <v>28.15</v>
      </c>
      <c r="J96" s="2">
        <f>(46.01*(siqueira!$D96*1000))/(0.082*(siqueira!$I96+273.15))</f>
        <v>9.9982944578547208</v>
      </c>
      <c r="K96" s="2">
        <f>(48*(siqueira!$F96))/(0.082*(siqueira!$I96+273.15))</f>
        <v>8.2970399954525647</v>
      </c>
      <c r="L96" s="8" t="s">
        <v>14</v>
      </c>
      <c r="M96" s="1">
        <v>-3.7899023034813002</v>
      </c>
      <c r="N96" s="1">
        <v>-38.5868264581879</v>
      </c>
    </row>
    <row r="97" spans="1:14" ht="14.25" customHeight="1" x14ac:dyDescent="0.3">
      <c r="A97" s="7">
        <v>44967</v>
      </c>
      <c r="B97" s="1">
        <v>9</v>
      </c>
      <c r="C97" s="2">
        <v>61.042046250875998</v>
      </c>
      <c r="D97" s="3">
        <v>3.7210932025227698E-3</v>
      </c>
      <c r="E97" s="4">
        <v>1.04835318850736E-2</v>
      </c>
      <c r="F97" s="5">
        <v>4.3047021723896304</v>
      </c>
      <c r="G97" s="2">
        <v>2.2354590049054002</v>
      </c>
      <c r="H97" s="2">
        <v>2.9775753328661501</v>
      </c>
      <c r="I97" s="2">
        <v>29.4234127540294</v>
      </c>
      <c r="J97" s="2">
        <f>(46.01*(siqueira!$D97*1000))/(0.082*(siqueira!$I97+273.15))</f>
        <v>6.900461944406719</v>
      </c>
      <c r="K97" s="2">
        <f>(48*(siqueira!$F97))/(0.082*(siqueira!$I97+273.15))</f>
        <v>8.3279810970537955</v>
      </c>
      <c r="L97" s="8" t="s">
        <v>14</v>
      </c>
      <c r="M97" s="1">
        <v>-3.7899023034813002</v>
      </c>
      <c r="N97" s="1">
        <v>-38.5868264581879</v>
      </c>
    </row>
    <row r="98" spans="1:14" ht="14.25" customHeight="1" x14ac:dyDescent="0.3">
      <c r="A98" s="7">
        <v>44967</v>
      </c>
      <c r="B98" s="1">
        <v>10</v>
      </c>
      <c r="C98" s="2">
        <v>51.5366972477064</v>
      </c>
      <c r="D98" s="3">
        <v>1.3761467889908301E-3</v>
      </c>
      <c r="E98" s="4">
        <v>7.56880733944954E-3</v>
      </c>
      <c r="F98" s="5">
        <v>3.3148623853211001</v>
      </c>
      <c r="G98" s="2">
        <v>2.2018348623853199</v>
      </c>
      <c r="H98" s="2">
        <v>2.8669724770642202</v>
      </c>
      <c r="I98" s="2">
        <v>32.465183486238502</v>
      </c>
      <c r="J98" s="2">
        <f>(46.01*(siqueira!$D98*1000))/(0.082*(siqueira!$I98+273.15))</f>
        <v>2.5265518487629097</v>
      </c>
      <c r="K98" s="2">
        <f>(48*(siqueira!$F98))/(0.082*(siqueira!$I98+273.15))</f>
        <v>6.3491847093763036</v>
      </c>
      <c r="L98" s="8" t="s">
        <v>14</v>
      </c>
      <c r="M98" s="1">
        <v>-3.7899023034813002</v>
      </c>
      <c r="N98" s="1">
        <v>-38.5868264581879</v>
      </c>
    </row>
    <row r="99" spans="1:14" ht="14.25" customHeight="1" x14ac:dyDescent="0.3">
      <c r="A99" s="7">
        <v>44967</v>
      </c>
      <c r="B99" s="1">
        <v>11</v>
      </c>
      <c r="C99" s="2">
        <v>46.155945419103297</v>
      </c>
      <c r="D99" s="3">
        <v>7.7972709551656896E-5</v>
      </c>
      <c r="E99" s="4">
        <v>4.6978557504873302E-3</v>
      </c>
      <c r="F99" s="5">
        <v>2.6008576998050699</v>
      </c>
      <c r="G99" s="2">
        <v>2.70175438596491</v>
      </c>
      <c r="H99" s="2">
        <v>3.4327485380117002</v>
      </c>
      <c r="I99" s="2">
        <v>34.285185185185199</v>
      </c>
      <c r="J99" s="2">
        <f>(46.01*(siqueira!$D99*1000))/(0.082*(siqueira!$I99+273.15))</f>
        <v>0.14230738464675441</v>
      </c>
      <c r="K99" s="2">
        <f>(48*(siqueira!$F99))/(0.082*(siqueira!$I99+273.15))</f>
        <v>4.9521114077222972</v>
      </c>
      <c r="L99" s="8" t="s">
        <v>14</v>
      </c>
      <c r="M99" s="1">
        <v>-3.7899023034813002</v>
      </c>
      <c r="N99" s="1">
        <v>-38.5868264581879</v>
      </c>
    </row>
    <row r="100" spans="1:14" ht="14.25" customHeight="1" x14ac:dyDescent="0.3">
      <c r="A100" s="7">
        <v>44967</v>
      </c>
      <c r="B100" s="1">
        <v>12</v>
      </c>
      <c r="C100" s="2">
        <v>39.284178187404002</v>
      </c>
      <c r="D100" s="3">
        <v>1.8279569892473101E-3</v>
      </c>
      <c r="E100" s="4">
        <v>8.8248847926267297E-3</v>
      </c>
      <c r="F100" s="5">
        <v>3.3453993855606798</v>
      </c>
      <c r="G100" s="2">
        <v>1.95698924731183</v>
      </c>
      <c r="H100" s="2">
        <v>2.6251920122887902</v>
      </c>
      <c r="I100" s="2">
        <v>35.0237711213518</v>
      </c>
      <c r="J100" s="2">
        <f>(46.01*(siqueira!$D100*1000))/(0.082*(siqueira!$I100+273.15))</f>
        <v>3.3281943641826097</v>
      </c>
      <c r="K100" s="2">
        <f>(48*(siqueira!$F100))/(0.082*(siqueira!$I100+273.15))</f>
        <v>6.3544751392432568</v>
      </c>
      <c r="L100" s="8" t="s">
        <v>14</v>
      </c>
      <c r="M100" s="1">
        <v>-3.7899023034813002</v>
      </c>
      <c r="N100" s="1">
        <v>-38.5868264581879</v>
      </c>
    </row>
    <row r="101" spans="1:14" ht="14.25" customHeight="1" x14ac:dyDescent="0.3">
      <c r="A101" s="7">
        <v>44967</v>
      </c>
      <c r="B101" s="1">
        <v>13</v>
      </c>
      <c r="C101" s="2">
        <v>39.847113884555398</v>
      </c>
      <c r="D101" s="3">
        <v>7.2464898595943801E-3</v>
      </c>
      <c r="E101" s="4">
        <v>1.31123244929797E-2</v>
      </c>
      <c r="F101" s="5">
        <v>3.3801872074883001</v>
      </c>
      <c r="G101" s="2">
        <v>1.8408736349454</v>
      </c>
      <c r="H101" s="2">
        <v>2.6552262090483598</v>
      </c>
      <c r="I101" s="2">
        <v>34.542714508580303</v>
      </c>
      <c r="J101" s="2">
        <f>(46.01*(siqueira!$D101*1000))/(0.082*(siqueira!$I101+273.15))</f>
        <v>13.214442832508183</v>
      </c>
      <c r="K101" s="2">
        <f>(48*(siqueira!$F101))/(0.082*(siqueira!$I101+273.15))</f>
        <v>6.4305915510452474</v>
      </c>
      <c r="L101" s="8" t="s">
        <v>14</v>
      </c>
      <c r="M101" s="1">
        <v>-3.7899023034813002</v>
      </c>
      <c r="N101" s="1">
        <v>-38.5868264581879</v>
      </c>
    </row>
    <row r="102" spans="1:14" ht="14.25" customHeight="1" x14ac:dyDescent="0.3">
      <c r="A102" s="7">
        <v>44967</v>
      </c>
      <c r="B102" s="1">
        <v>14</v>
      </c>
      <c r="C102" s="2">
        <v>42.931034482758598</v>
      </c>
      <c r="D102" s="3">
        <v>1.03448275862069E-2</v>
      </c>
      <c r="E102" s="4">
        <v>1.63483642793988E-2</v>
      </c>
      <c r="F102" s="5">
        <v>3.29961096374889</v>
      </c>
      <c r="G102" s="2">
        <v>2.32449160035367</v>
      </c>
      <c r="H102" s="2">
        <v>3.2334217506631302</v>
      </c>
      <c r="I102" s="2">
        <v>33.1681520778072</v>
      </c>
      <c r="J102" s="2">
        <f>(46.01*(siqueira!$D102*1000))/(0.082*(siqueira!$I102+273.15))</f>
        <v>18.949113815036071</v>
      </c>
      <c r="K102" s="2">
        <f>(48*(siqueira!$F102))/(0.082*(siqueira!$I102+273.15))</f>
        <v>6.305468923191091</v>
      </c>
      <c r="L102" s="8" t="s">
        <v>14</v>
      </c>
      <c r="M102" s="1">
        <v>-3.7899023034813002</v>
      </c>
      <c r="N102" s="1">
        <v>-38.5868264581879</v>
      </c>
    </row>
    <row r="103" spans="1:14" ht="14.25" customHeight="1" x14ac:dyDescent="0.3">
      <c r="A103" s="7">
        <v>44967</v>
      </c>
      <c r="B103" s="1">
        <v>15</v>
      </c>
      <c r="C103" s="2">
        <v>49.1346982758621</v>
      </c>
      <c r="D103" s="3">
        <v>1.7995689655172401E-2</v>
      </c>
      <c r="E103" s="4">
        <v>2.0344827586206898E-2</v>
      </c>
      <c r="F103" s="5">
        <v>3.8119504310344801</v>
      </c>
      <c r="G103" s="2">
        <v>3.5010775862068999</v>
      </c>
      <c r="H103" s="2">
        <v>4.4622844827586201</v>
      </c>
      <c r="I103" s="2">
        <v>32.165560344827597</v>
      </c>
      <c r="J103" s="2">
        <f>(46.01*(siqueira!$D103*1000))/(0.082*(siqueira!$I103+273.15))</f>
        <v>33.071807942533866</v>
      </c>
      <c r="K103" s="2">
        <f>(48*(siqueira!$F103))/(0.082*(siqueira!$I103+273.15))</f>
        <v>7.308456914696281</v>
      </c>
      <c r="L103" s="8" t="s">
        <v>14</v>
      </c>
      <c r="M103" s="1">
        <v>-3.7899023034813002</v>
      </c>
      <c r="N103" s="1">
        <v>-38.5868264581879</v>
      </c>
    </row>
    <row r="104" spans="1:14" ht="14.25" customHeight="1" x14ac:dyDescent="0.3">
      <c r="A104" s="7">
        <v>44967</v>
      </c>
      <c r="B104" s="1">
        <v>16</v>
      </c>
      <c r="C104" s="2">
        <v>53.820494186046503</v>
      </c>
      <c r="D104" s="3">
        <v>2.2303779069767399E-2</v>
      </c>
      <c r="E104" s="4">
        <v>2.0792151162790699E-2</v>
      </c>
      <c r="F104" s="5">
        <v>3.1807340116279099</v>
      </c>
      <c r="G104" s="2">
        <v>3.3699127906976698</v>
      </c>
      <c r="H104" s="2">
        <v>4.6373546511627897</v>
      </c>
      <c r="I104" s="2">
        <v>31.219687499999999</v>
      </c>
      <c r="J104" s="2">
        <f>(46.01*(siqueira!$D104*1000))/(0.082*(siqueira!$I104+273.15))</f>
        <v>41.116433569244116</v>
      </c>
      <c r="K104" s="2">
        <f>(48*(siqueira!$F104))/(0.082*(siqueira!$I104+273.15))</f>
        <v>6.1172092900260084</v>
      </c>
      <c r="L104" s="8" t="s">
        <v>14</v>
      </c>
      <c r="M104" s="1">
        <v>-3.7899023034813002</v>
      </c>
      <c r="N104" s="1">
        <v>-38.5868264581879</v>
      </c>
    </row>
    <row r="105" spans="1:14" ht="14.25" customHeight="1" x14ac:dyDescent="0.3">
      <c r="A105" s="7">
        <v>44967</v>
      </c>
      <c r="B105" s="1">
        <v>17</v>
      </c>
      <c r="C105" s="2">
        <v>54.738942826321498</v>
      </c>
      <c r="D105" s="3">
        <v>2.4595469255663398E-2</v>
      </c>
      <c r="E105" s="4">
        <v>2.1672060409924501E-2</v>
      </c>
      <c r="F105" s="5">
        <v>2.8182524271844702</v>
      </c>
      <c r="G105" s="2">
        <v>3.3570658036677501</v>
      </c>
      <c r="H105" s="2">
        <v>4.6148867313915902</v>
      </c>
      <c r="I105" s="2">
        <v>31.078975188781001</v>
      </c>
      <c r="J105" s="2">
        <f>(46.01*(siqueira!$D105*1000))/(0.082*(siqueira!$I105+273.15))</f>
        <v>45.362075725495352</v>
      </c>
      <c r="K105" s="2">
        <f>(48*(siqueira!$F105))/(0.082*(siqueira!$I105+273.15))</f>
        <v>5.4225891430637025</v>
      </c>
      <c r="L105" s="8" t="s">
        <v>14</v>
      </c>
      <c r="M105" s="1">
        <v>-3.7899023034813002</v>
      </c>
      <c r="N105" s="1">
        <v>-38.5868264581879</v>
      </c>
    </row>
    <row r="106" spans="1:14" ht="14.25" customHeight="1" x14ac:dyDescent="0.3">
      <c r="A106" s="7">
        <v>44967</v>
      </c>
      <c r="B106" s="1">
        <v>18</v>
      </c>
      <c r="C106" s="2">
        <v>58.495901639344297</v>
      </c>
      <c r="D106" s="3">
        <v>3.6311475409836098E-2</v>
      </c>
      <c r="E106" s="4">
        <v>2.4692622950819702E-2</v>
      </c>
      <c r="F106" s="5">
        <v>3.1040061475409799</v>
      </c>
      <c r="G106" s="2">
        <v>4.7151639344262302</v>
      </c>
      <c r="H106" s="2">
        <v>6.2202868852459003</v>
      </c>
      <c r="I106" s="2">
        <v>30.548032786885202</v>
      </c>
      <c r="J106" s="2">
        <f>(46.01*(siqueira!$D106*1000))/(0.082*(siqueira!$I106+273.15))</f>
        <v>67.087297539994807</v>
      </c>
      <c r="K106" s="2">
        <f>(48*(siqueira!$F106))/(0.082*(siqueira!$I106+273.15))</f>
        <v>5.9828481325452136</v>
      </c>
      <c r="L106" s="8" t="s">
        <v>14</v>
      </c>
      <c r="M106" s="1">
        <v>-3.7899023034813002</v>
      </c>
      <c r="N106" s="1">
        <v>-38.5868264581879</v>
      </c>
    </row>
    <row r="107" spans="1:14" ht="14.25" customHeight="1" x14ac:dyDescent="0.3">
      <c r="A107" s="7">
        <v>44967</v>
      </c>
      <c r="B107" s="1">
        <v>19</v>
      </c>
      <c r="C107" s="2">
        <v>61.474342928660803</v>
      </c>
      <c r="D107" s="3">
        <v>3.3936170212766001E-2</v>
      </c>
      <c r="E107" s="4">
        <v>2.3172715894868599E-2</v>
      </c>
      <c r="F107" s="5">
        <v>4.0895118898623304</v>
      </c>
      <c r="G107" s="2">
        <v>5.2190237797246599</v>
      </c>
      <c r="H107" s="2">
        <v>6.9662077596996204</v>
      </c>
      <c r="I107" s="2">
        <v>29.7862578222778</v>
      </c>
      <c r="J107" s="2">
        <f>(46.01*(siqueira!$D107*1000))/(0.082*(siqueira!$I107+273.15))</f>
        <v>62.856465159106619</v>
      </c>
      <c r="K107" s="2">
        <f>(48*(siqueira!$F107))/(0.082*(siqueira!$I107+273.15))</f>
        <v>7.9021924799123706</v>
      </c>
      <c r="L107" s="8" t="s">
        <v>14</v>
      </c>
      <c r="M107" s="1">
        <v>-3.7899023034813002</v>
      </c>
      <c r="N107" s="1">
        <v>-38.5868264581879</v>
      </c>
    </row>
    <row r="108" spans="1:14" ht="14.25" customHeight="1" x14ac:dyDescent="0.3">
      <c r="A108" s="7">
        <v>44967</v>
      </c>
      <c r="B108" s="1">
        <v>20</v>
      </c>
      <c r="C108" s="2">
        <v>61.573119188503803</v>
      </c>
      <c r="D108" s="3">
        <v>3.2721893491124303E-2</v>
      </c>
      <c r="E108" s="4">
        <v>2.20371935756551E-2</v>
      </c>
      <c r="F108" s="5">
        <v>4.1140659340659296</v>
      </c>
      <c r="G108" s="2">
        <v>5.2983939137785301</v>
      </c>
      <c r="H108" s="2">
        <v>6.7455621301775102</v>
      </c>
      <c r="I108" s="2">
        <v>29.192797971259498</v>
      </c>
      <c r="J108" s="2">
        <f>(46.01*(siqueira!$D108*1000))/(0.082*(siqueira!$I108+273.15))</f>
        <v>60.726350194453225</v>
      </c>
      <c r="K108" s="2">
        <f>(48*(siqueira!$F108))/(0.082*(siqueira!$I108+273.15))</f>
        <v>7.9652425447585244</v>
      </c>
      <c r="L108" s="8" t="s">
        <v>14</v>
      </c>
      <c r="M108" s="1">
        <v>-3.7899023034813002</v>
      </c>
      <c r="N108" s="1">
        <v>-38.5868264581879</v>
      </c>
    </row>
    <row r="109" spans="1:14" ht="14.25" customHeight="1" x14ac:dyDescent="0.3">
      <c r="A109" s="7">
        <v>44967</v>
      </c>
      <c r="B109" s="1">
        <v>21</v>
      </c>
      <c r="C109" s="2">
        <v>62.907238229093501</v>
      </c>
      <c r="D109" s="3">
        <v>2.75966268446943E-2</v>
      </c>
      <c r="E109" s="4">
        <v>2.1363316936050598E-2</v>
      </c>
      <c r="F109" s="5">
        <v>3.01773014757554</v>
      </c>
      <c r="G109" s="2">
        <v>7.0302178496134902</v>
      </c>
      <c r="H109" s="2">
        <v>8.5762473647224198</v>
      </c>
      <c r="I109" s="2">
        <v>28.851307097681001</v>
      </c>
      <c r="J109" s="2">
        <f>(46.01*(siqueira!$D109*1000))/(0.082*(siqueira!$I109+273.15))</f>
        <v>51.272625812522222</v>
      </c>
      <c r="K109" s="2">
        <f>(48*(siqueira!$F109))/(0.082*(siqueira!$I109+273.15))</f>
        <v>5.8492335709504024</v>
      </c>
      <c r="L109" s="8" t="s">
        <v>14</v>
      </c>
      <c r="M109" s="1">
        <v>-3.7899023034813002</v>
      </c>
      <c r="N109" s="1">
        <v>-38.5868264581879</v>
      </c>
    </row>
    <row r="110" spans="1:14" ht="14.25" customHeight="1" x14ac:dyDescent="0.3">
      <c r="A110" s="7">
        <v>44967</v>
      </c>
      <c r="B110" s="1">
        <v>22</v>
      </c>
      <c r="C110" s="2">
        <v>64.035205992509404</v>
      </c>
      <c r="D110" s="3">
        <v>5.3752808988764E-2</v>
      </c>
      <c r="E110" s="4">
        <v>2.5985018726591799E-2</v>
      </c>
      <c r="F110" s="5">
        <v>3.0930337078651702</v>
      </c>
      <c r="G110" s="2">
        <v>4.5917602996254701</v>
      </c>
      <c r="H110" s="2">
        <v>6.3790262172284597</v>
      </c>
      <c r="I110" s="2">
        <v>28.744434456928801</v>
      </c>
      <c r="J110" s="2">
        <f>(46.01*(siqueira!$D110*1000))/(0.082*(siqueira!$I110+273.15))</f>
        <v>99.904359195751638</v>
      </c>
      <c r="K110" s="2">
        <f>(48*(siqueira!$F110))/(0.082*(siqueira!$I110+273.15))</f>
        <v>5.997315982509229</v>
      </c>
      <c r="L110" s="8" t="s">
        <v>14</v>
      </c>
      <c r="M110" s="1">
        <v>-3.7899023034813002</v>
      </c>
      <c r="N110" s="1">
        <v>-38.5868264581879</v>
      </c>
    </row>
    <row r="111" spans="1:14" ht="14.25" customHeight="1" x14ac:dyDescent="0.3">
      <c r="A111" s="7">
        <v>44967</v>
      </c>
      <c r="B111" s="1">
        <v>23</v>
      </c>
      <c r="C111" s="2">
        <v>63.9279935275081</v>
      </c>
      <c r="D111" s="3">
        <v>3.49433656957929E-2</v>
      </c>
      <c r="E111" s="4">
        <v>2.2888349514563099E-2</v>
      </c>
      <c r="F111" s="5">
        <v>4.0664967637540501</v>
      </c>
      <c r="G111" s="2">
        <v>4.79126213592233</v>
      </c>
      <c r="H111" s="2">
        <v>6.3398058252427196</v>
      </c>
      <c r="I111" s="2">
        <v>28.677443365695801</v>
      </c>
      <c r="J111" s="2">
        <f>(46.01*(siqueira!$D111*1000))/(0.082*(siqueira!$I111+273.15))</f>
        <v>64.959756626347172</v>
      </c>
      <c r="K111" s="2">
        <f>(48*(siqueira!$F111))/(0.082*(siqueira!$I111+273.15))</f>
        <v>7.8865868622505415</v>
      </c>
      <c r="L111" s="8" t="s">
        <v>14</v>
      </c>
      <c r="M111" s="1">
        <v>-3.7899023034813002</v>
      </c>
      <c r="N111" s="1">
        <v>-38.5868264581879</v>
      </c>
    </row>
    <row r="112" spans="1:14" ht="14.25" customHeight="1" x14ac:dyDescent="0.3">
      <c r="A112" s="7">
        <v>44968</v>
      </c>
      <c r="B112" s="1">
        <v>0</v>
      </c>
      <c r="C112" s="2">
        <v>63.934982332155499</v>
      </c>
      <c r="D112" s="3">
        <v>3.7307420494699699E-2</v>
      </c>
      <c r="E112" s="4">
        <v>2.3279151943462899E-2</v>
      </c>
      <c r="F112" s="5">
        <v>4.0492367491166101</v>
      </c>
      <c r="G112" s="2">
        <v>4.5724381625441701</v>
      </c>
      <c r="H112" s="2">
        <v>6.1413427561837501</v>
      </c>
      <c r="I112" s="2">
        <v>28.536946996466401</v>
      </c>
      <c r="J112" s="2">
        <f>(46.01*(siqueira!$D112*1000))/(0.082*(siqueira!$I112+273.15))</f>
        <v>69.38683577222406</v>
      </c>
      <c r="K112" s="2">
        <f>(48*(siqueira!$F112))/(0.082*(siqueira!$I112+273.15))</f>
        <v>7.8567699063888412</v>
      </c>
      <c r="L112" s="8" t="s">
        <v>14</v>
      </c>
      <c r="M112" s="1">
        <v>-3.7899023034813002</v>
      </c>
      <c r="N112" s="1">
        <v>-38.5868264581879</v>
      </c>
    </row>
    <row r="113" spans="1:14" ht="14.25" customHeight="1" x14ac:dyDescent="0.3">
      <c r="A113" s="7">
        <v>44968</v>
      </c>
      <c r="B113" s="1">
        <v>1</v>
      </c>
      <c r="C113" s="2">
        <v>62.890065146579801</v>
      </c>
      <c r="D113" s="3">
        <v>4.5309446254071697E-2</v>
      </c>
      <c r="E113" s="4">
        <v>2.43729641693811E-2</v>
      </c>
      <c r="F113" s="5">
        <v>3.9532003257329</v>
      </c>
      <c r="G113" s="2">
        <v>4.2011400651465802</v>
      </c>
      <c r="H113" s="2">
        <v>5.7353420195439702</v>
      </c>
      <c r="I113" s="2">
        <v>28.507719869706801</v>
      </c>
      <c r="J113" s="2">
        <f>(46.01*(siqueira!$D113*1000))/(0.082*(siqueira!$I113+273.15))</f>
        <v>84.277703197172997</v>
      </c>
      <c r="K113" s="2">
        <f>(48*(siqueira!$F113))/(0.082*(siqueira!$I113+273.15))</f>
        <v>7.6711727594949179</v>
      </c>
      <c r="L113" s="8" t="s">
        <v>14</v>
      </c>
      <c r="M113" s="1">
        <v>-3.7899023034813002</v>
      </c>
      <c r="N113" s="1">
        <v>-38.5868264581879</v>
      </c>
    </row>
    <row r="114" spans="1:14" ht="14.25" customHeight="1" x14ac:dyDescent="0.3">
      <c r="A114" s="7">
        <v>44968</v>
      </c>
      <c r="B114" s="1">
        <v>2</v>
      </c>
      <c r="C114" s="2">
        <v>64.127737226277404</v>
      </c>
      <c r="D114" s="3">
        <v>6.9846715328467202E-2</v>
      </c>
      <c r="E114" s="4">
        <v>2.5686131386861301E-2</v>
      </c>
      <c r="F114" s="5">
        <v>3.9735620437956198</v>
      </c>
      <c r="G114" s="2">
        <v>4.7240875912408802</v>
      </c>
      <c r="H114" s="2">
        <v>6.2445255474452601</v>
      </c>
      <c r="I114" s="2">
        <v>28.348153284671501</v>
      </c>
      <c r="J114" s="2">
        <f>(46.01*(siqueira!$D114*1000))/(0.082*(siqueira!$I114+273.15))</f>
        <v>129.98693751850976</v>
      </c>
      <c r="K114" s="2">
        <f>(48*(siqueira!$F114))/(0.082*(siqueira!$I114+273.15))</f>
        <v>7.7147654554136134</v>
      </c>
      <c r="L114" s="8" t="s">
        <v>14</v>
      </c>
      <c r="M114" s="1">
        <v>-3.7899023034813002</v>
      </c>
      <c r="N114" s="1">
        <v>-38.5868264581879</v>
      </c>
    </row>
    <row r="115" spans="1:14" ht="14.25" customHeight="1" x14ac:dyDescent="0.3">
      <c r="A115" s="7">
        <v>44968</v>
      </c>
      <c r="B115" s="1">
        <v>3</v>
      </c>
      <c r="C115" s="2">
        <v>65.202042304886902</v>
      </c>
      <c r="D115" s="3">
        <v>0.109824945295405</v>
      </c>
      <c r="E115" s="4">
        <v>2.9868708971553599E-2</v>
      </c>
      <c r="F115" s="5">
        <v>3.9133698030634601</v>
      </c>
      <c r="G115" s="2">
        <v>5.2618526622903001</v>
      </c>
      <c r="H115" s="2">
        <v>6.8468271334792101</v>
      </c>
      <c r="I115" s="2">
        <v>28.205485047410701</v>
      </c>
      <c r="J115" s="2">
        <f>(46.01*(siqueira!$D115*1000))/(0.082*(siqueira!$I115+273.15))</f>
        <v>204.48444444220672</v>
      </c>
      <c r="K115" s="2">
        <f>(48*(siqueira!$F115))/(0.082*(siqueira!$I115+273.15))</f>
        <v>7.6014977961704897</v>
      </c>
      <c r="L115" s="8" t="s">
        <v>14</v>
      </c>
      <c r="M115" s="1">
        <v>-3.7899023034813002</v>
      </c>
      <c r="N115" s="1">
        <v>-38.5868264581879</v>
      </c>
    </row>
    <row r="116" spans="1:14" ht="14.25" customHeight="1" x14ac:dyDescent="0.3">
      <c r="A116" s="7">
        <v>44968</v>
      </c>
      <c r="B116" s="1">
        <v>4</v>
      </c>
      <c r="C116" s="2">
        <v>65.060985797827897</v>
      </c>
      <c r="D116" s="3">
        <v>5.9139515455304902E-2</v>
      </c>
      <c r="E116" s="4">
        <v>2.5697577276524601E-2</v>
      </c>
      <c r="F116" s="5">
        <v>3.9619548872180501</v>
      </c>
      <c r="G116" s="2">
        <v>5.0509607351712598</v>
      </c>
      <c r="H116" s="2">
        <v>6.5923141186299103</v>
      </c>
      <c r="I116" s="2">
        <v>28.190609857978298</v>
      </c>
      <c r="J116" s="2">
        <f>(46.01*(siqueira!$D116*1000))/(0.082*(siqueira!$I116+273.15))</f>
        <v>110.11804182280677</v>
      </c>
      <c r="K116" s="2">
        <f>(48*(siqueira!$F116))/(0.082*(siqueira!$I116+273.15))</f>
        <v>7.6962514471781267</v>
      </c>
      <c r="L116" s="8" t="s">
        <v>14</v>
      </c>
      <c r="M116" s="1">
        <v>-3.7899023034813002</v>
      </c>
      <c r="N116" s="1">
        <v>-38.5868264581879</v>
      </c>
    </row>
    <row r="117" spans="1:14" ht="14.25" customHeight="1" x14ac:dyDescent="0.3">
      <c r="A117" s="7">
        <v>44968</v>
      </c>
      <c r="B117" s="1">
        <v>5</v>
      </c>
      <c r="C117" s="2">
        <v>64.817691477885603</v>
      </c>
      <c r="D117" s="3">
        <v>6.6289104638619201E-2</v>
      </c>
      <c r="E117" s="4">
        <v>2.6699029126213601E-2</v>
      </c>
      <c r="F117" s="5">
        <v>3.9177562028047501</v>
      </c>
      <c r="G117" s="2">
        <v>4.9514563106796103</v>
      </c>
      <c r="H117" s="2">
        <v>6.20819848975189</v>
      </c>
      <c r="I117" s="2">
        <v>28.234110032362501</v>
      </c>
      <c r="J117" s="2">
        <f>(46.01*(siqueira!$D117*1000))/(0.082*(siqueira!$I117+273.15))</f>
        <v>123.41279348799202</v>
      </c>
      <c r="K117" s="2">
        <f>(48*(siqueira!$F117))/(0.082*(siqueira!$I117+273.15))</f>
        <v>7.6092953402041461</v>
      </c>
      <c r="L117" s="8" t="s">
        <v>14</v>
      </c>
      <c r="M117" s="1">
        <v>-3.7899023034813002</v>
      </c>
      <c r="N117" s="1">
        <v>-38.5868264581879</v>
      </c>
    </row>
    <row r="118" spans="1:14" ht="14.25" customHeight="1" x14ac:dyDescent="0.3">
      <c r="A118" s="7">
        <v>44968</v>
      </c>
      <c r="B118" s="1">
        <v>6</v>
      </c>
      <c r="C118" s="2">
        <v>64.685064935064901</v>
      </c>
      <c r="D118" s="3">
        <v>7.4082792207792195E-2</v>
      </c>
      <c r="E118" s="4">
        <v>2.70373376623377E-2</v>
      </c>
      <c r="F118" s="5">
        <v>3.9037581168831199</v>
      </c>
      <c r="G118" s="2">
        <v>4.8563311688311703</v>
      </c>
      <c r="H118" s="2">
        <v>6.1834415584415598</v>
      </c>
      <c r="I118" s="2">
        <v>28.166420454545499</v>
      </c>
      <c r="J118" s="2">
        <f>(46.01*(siqueira!$D118*1000))/(0.082*(siqueira!$I118+273.15))</f>
        <v>137.95356374985784</v>
      </c>
      <c r="K118" s="2">
        <f>(48*(siqueira!$F118))/(0.082*(siqueira!$I118+273.15))</f>
        <v>7.5838107299912219</v>
      </c>
      <c r="L118" s="8" t="s">
        <v>14</v>
      </c>
      <c r="M118" s="1">
        <v>-3.7899023034813002</v>
      </c>
      <c r="N118" s="1">
        <v>-38.5868264581879</v>
      </c>
    </row>
    <row r="119" spans="1:14" ht="14.25" customHeight="1" x14ac:dyDescent="0.3">
      <c r="A119" s="7">
        <v>44968</v>
      </c>
      <c r="B119" s="1">
        <v>7</v>
      </c>
      <c r="C119" s="2">
        <v>63.3311529026983</v>
      </c>
      <c r="D119" s="3">
        <v>4.99509403107114E-2</v>
      </c>
      <c r="E119" s="4">
        <v>2.4562551103842999E-2</v>
      </c>
      <c r="F119" s="5">
        <v>3.9351921504497098</v>
      </c>
      <c r="G119" s="2">
        <v>3.8814390842191302</v>
      </c>
      <c r="H119" s="2">
        <v>5.0163532297628803</v>
      </c>
      <c r="I119" s="2">
        <v>28.152224039247798</v>
      </c>
      <c r="J119" s="2">
        <f>(46.01*(siqueira!$D119*1000))/(0.082*(siqueira!$I119+273.15))</f>
        <v>93.020723183004364</v>
      </c>
      <c r="K119" s="2">
        <f>(48*(siqueira!$F119))/(0.082*(siqueira!$I119+273.15))</f>
        <v>7.6452376672742641</v>
      </c>
      <c r="L119" s="8" t="s">
        <v>14</v>
      </c>
      <c r="M119" s="1">
        <v>-3.7899023034813002</v>
      </c>
      <c r="N119" s="1">
        <v>-38.5868264581879</v>
      </c>
    </row>
    <row r="120" spans="1:14" ht="14.25" customHeight="1" x14ac:dyDescent="0.3">
      <c r="A120" s="7">
        <v>44968</v>
      </c>
      <c r="B120" s="1">
        <v>8</v>
      </c>
      <c r="C120" s="2">
        <v>60.5184648805214</v>
      </c>
      <c r="D120" s="3">
        <v>2.28819695872556E-2</v>
      </c>
      <c r="E120" s="4">
        <v>1.98913830557567E-2</v>
      </c>
      <c r="F120" s="5">
        <v>4.0349891383055798</v>
      </c>
      <c r="G120" s="2">
        <v>2.95365677045619</v>
      </c>
      <c r="H120" s="2">
        <v>3.9790007241129599</v>
      </c>
      <c r="I120" s="2">
        <v>28.301506154960201</v>
      </c>
      <c r="J120" s="2">
        <f>(46.01*(siqueira!$D120*1000))/(0.082*(siqueira!$I120+273.15))</f>
        <v>42.590655755845987</v>
      </c>
      <c r="K120" s="2">
        <f>(48*(siqueira!$F120))/(0.082*(siqueira!$I120+273.15))</f>
        <v>7.8352398751426993</v>
      </c>
      <c r="L120" s="8" t="s">
        <v>14</v>
      </c>
      <c r="M120" s="1">
        <v>-3.7899023034813002</v>
      </c>
      <c r="N120" s="1">
        <v>-38.5868264581879</v>
      </c>
    </row>
    <row r="121" spans="1:14" ht="14.25" customHeight="1" x14ac:dyDescent="0.3">
      <c r="A121" s="7">
        <v>44968</v>
      </c>
      <c r="B121" s="1">
        <v>9</v>
      </c>
      <c r="C121" s="2">
        <v>56.111707841031098</v>
      </c>
      <c r="D121" s="3">
        <v>1.2491944146079501E-2</v>
      </c>
      <c r="E121" s="4">
        <v>1.7153598281417801E-2</v>
      </c>
      <c r="F121" s="5">
        <v>3.93352309344791</v>
      </c>
      <c r="G121" s="2">
        <v>3.2062298603652</v>
      </c>
      <c r="H121" s="2">
        <v>4.3222341568206204</v>
      </c>
      <c r="I121" s="2">
        <v>29.613308270676701</v>
      </c>
      <c r="J121" s="2">
        <f>(46.01*(siqueira!$D121*1000))/(0.082*(siqueira!$I121+273.15))</f>
        <v>23.150755724806601</v>
      </c>
      <c r="K121" s="2">
        <f>(48*(siqueira!$F121))/(0.082*(siqueira!$I121+273.15))</f>
        <v>7.6051160777486801</v>
      </c>
      <c r="L121" s="8" t="s">
        <v>14</v>
      </c>
      <c r="M121" s="1">
        <v>-3.7899023034813002</v>
      </c>
      <c r="N121" s="1">
        <v>-38.5868264581879</v>
      </c>
    </row>
    <row r="122" spans="1:14" ht="14.25" customHeight="1" x14ac:dyDescent="0.3">
      <c r="A122" s="7">
        <v>44968</v>
      </c>
      <c r="B122" s="1">
        <v>10</v>
      </c>
      <c r="C122" s="2">
        <v>43.492569002123098</v>
      </c>
      <c r="D122" s="3">
        <v>6.9639065817409798E-3</v>
      </c>
      <c r="E122" s="4">
        <v>1.28237791932059E-2</v>
      </c>
      <c r="F122" s="5">
        <v>3.8903184713375798</v>
      </c>
      <c r="G122" s="2">
        <v>2.5350318471337601</v>
      </c>
      <c r="H122" s="2">
        <v>3.39490445859873</v>
      </c>
      <c r="I122" s="2">
        <v>32.1316772823779</v>
      </c>
      <c r="J122" s="2">
        <f>(46.01*(siqueira!$D122*1000))/(0.082*(siqueira!$I122+273.15))</f>
        <v>12.799428490634844</v>
      </c>
      <c r="K122" s="2">
        <f>(48*(siqueira!$F122))/(0.082*(siqueira!$I122+273.15))</f>
        <v>7.4595357744699742</v>
      </c>
      <c r="L122" s="8" t="s">
        <v>14</v>
      </c>
      <c r="M122" s="1">
        <v>-3.7899023034813002</v>
      </c>
      <c r="N122" s="1">
        <v>-38.5868264581879</v>
      </c>
    </row>
    <row r="123" spans="1:14" ht="14.25" customHeight="1" x14ac:dyDescent="0.3">
      <c r="A123" s="7">
        <v>44968</v>
      </c>
      <c r="B123" s="1">
        <v>11</v>
      </c>
      <c r="C123" s="2">
        <v>40.337398373983703</v>
      </c>
      <c r="D123" s="3">
        <v>9.7560975609756097E-4</v>
      </c>
      <c r="E123" s="4">
        <v>6.8902439024390201E-3</v>
      </c>
      <c r="F123" s="5">
        <v>3.14168699186992</v>
      </c>
      <c r="G123" s="2">
        <v>2.8150406504065</v>
      </c>
      <c r="H123" s="2">
        <v>3.4695121951219501</v>
      </c>
      <c r="I123" s="2">
        <v>35.210752032520297</v>
      </c>
      <c r="J123" s="2">
        <f>(46.01*(siqueira!$D123*1000))/(0.082*(siqueira!$I123+273.15))</f>
        <v>1.7752332325114442</v>
      </c>
      <c r="K123" s="2">
        <f>(48*(siqueira!$F123))/(0.082*(siqueira!$I123+273.15))</f>
        <v>5.9639116709960138</v>
      </c>
      <c r="L123" s="8" t="s">
        <v>14</v>
      </c>
      <c r="M123" s="1">
        <v>-3.7899023034813002</v>
      </c>
      <c r="N123" s="1">
        <v>-38.5868264581879</v>
      </c>
    </row>
    <row r="124" spans="1:14" ht="14.25" customHeight="1" x14ac:dyDescent="0.3">
      <c r="A124" s="7">
        <v>44968</v>
      </c>
      <c r="B124" s="1">
        <v>12</v>
      </c>
      <c r="C124" s="2">
        <v>41.528023598820099</v>
      </c>
      <c r="D124" s="3">
        <v>6.2979351032448399E-3</v>
      </c>
      <c r="E124" s="4">
        <v>1.37020648967552E-2</v>
      </c>
      <c r="F124" s="5">
        <v>2.68598820058997</v>
      </c>
      <c r="G124" s="2">
        <v>3.2669616519173998</v>
      </c>
      <c r="H124" s="2">
        <v>4.2979351032448401</v>
      </c>
      <c r="I124" s="2">
        <v>32.965294985250701</v>
      </c>
      <c r="J124" s="2">
        <f>(46.01*(siqueira!$D124*1000))/(0.082*(siqueira!$I124+273.15))</f>
        <v>11.543872794019061</v>
      </c>
      <c r="K124" s="2">
        <f>(48*(siqueira!$F124))/(0.082*(siqueira!$I124+273.15))</f>
        <v>5.1362535675679348</v>
      </c>
      <c r="L124" s="8" t="s">
        <v>14</v>
      </c>
      <c r="M124" s="1">
        <v>-3.7899023034813002</v>
      </c>
      <c r="N124" s="1">
        <v>-38.5868264581879</v>
      </c>
    </row>
    <row r="125" spans="1:14" ht="14.25" customHeight="1" x14ac:dyDescent="0.3">
      <c r="A125" s="7">
        <v>44968</v>
      </c>
      <c r="B125" s="1">
        <v>13</v>
      </c>
      <c r="C125" s="2">
        <v>44.3125</v>
      </c>
      <c r="D125" s="3">
        <v>6.1964285714285697E-3</v>
      </c>
      <c r="E125" s="4">
        <v>1.2839285714285701E-2</v>
      </c>
      <c r="F125" s="5">
        <v>2.99591071428571</v>
      </c>
      <c r="G125" s="2">
        <v>1.96607142857143</v>
      </c>
      <c r="H125" s="2">
        <v>2.6964285714285698</v>
      </c>
      <c r="I125" s="2">
        <v>33.277053571428603</v>
      </c>
      <c r="J125" s="2">
        <f>(46.01*(siqueira!$D125*1000))/(0.082*(siqueira!$I125+273.15))</f>
        <v>11.346259795490623</v>
      </c>
      <c r="K125" s="2">
        <f>(48*(siqueira!$F125))/(0.082*(siqueira!$I125+273.15))</f>
        <v>5.7230711593936325</v>
      </c>
      <c r="L125" s="8" t="s">
        <v>14</v>
      </c>
      <c r="M125" s="1">
        <v>-3.7899023034813002</v>
      </c>
      <c r="N125" s="1">
        <v>-38.5868264581879</v>
      </c>
    </row>
    <row r="126" spans="1:14" ht="14.25" customHeight="1" x14ac:dyDescent="0.3">
      <c r="A126" s="7">
        <v>44968</v>
      </c>
      <c r="B126" s="1">
        <v>14</v>
      </c>
      <c r="C126" s="2">
        <v>41.21</v>
      </c>
      <c r="D126" s="3">
        <v>1.02923076923077E-2</v>
      </c>
      <c r="E126" s="4">
        <v>1.55461538461538E-2</v>
      </c>
      <c r="F126" s="5">
        <v>2.85403846153846</v>
      </c>
      <c r="G126" s="2">
        <v>1.5292307692307701</v>
      </c>
      <c r="H126" s="2">
        <v>2.3630769230769202</v>
      </c>
      <c r="I126" s="2">
        <v>32.770776923076902</v>
      </c>
      <c r="J126" s="2">
        <f>(46.01*(siqueira!$D126*1000))/(0.082*(siqueira!$I126+273.15))</f>
        <v>18.87739957072764</v>
      </c>
      <c r="K126" s="2">
        <f>(48*(siqueira!$F126))/(0.082*(siqueira!$I126+273.15))</f>
        <v>5.4610761557814689</v>
      </c>
      <c r="L126" s="8" t="s">
        <v>14</v>
      </c>
      <c r="M126" s="1">
        <v>-3.7899023034813002</v>
      </c>
      <c r="N126" s="1">
        <v>-38.5868264581879</v>
      </c>
    </row>
    <row r="127" spans="1:14" ht="14.25" customHeight="1" x14ac:dyDescent="0.3">
      <c r="A127" s="7">
        <v>44968</v>
      </c>
      <c r="B127" s="1">
        <v>15</v>
      </c>
      <c r="C127" s="2">
        <v>44.184377199155499</v>
      </c>
      <c r="D127" s="3">
        <v>2.34553131597467E-2</v>
      </c>
      <c r="E127" s="4">
        <v>2.0351864883884602E-2</v>
      </c>
      <c r="F127" s="5">
        <v>3.13820548909219</v>
      </c>
      <c r="G127" s="2">
        <v>1.7846586910626301</v>
      </c>
      <c r="H127" s="2">
        <v>2.6326530612244898</v>
      </c>
      <c r="I127" s="2">
        <v>31.932350457424299</v>
      </c>
      <c r="J127" s="2">
        <f>(46.01*(siqueira!$D127*1000))/(0.082*(siqueira!$I127+273.15))</f>
        <v>43.138250987382634</v>
      </c>
      <c r="K127" s="2">
        <f>(48*(siqueira!$F127))/(0.082*(siqueira!$I127+273.15))</f>
        <v>6.0213195955913452</v>
      </c>
      <c r="L127" s="8" t="s">
        <v>14</v>
      </c>
      <c r="M127" s="1">
        <v>-3.7899023034813002</v>
      </c>
      <c r="N127" s="1">
        <v>-38.5868264581879</v>
      </c>
    </row>
    <row r="128" spans="1:14" ht="14.25" customHeight="1" x14ac:dyDescent="0.3">
      <c r="A128" s="7">
        <v>44968</v>
      </c>
      <c r="B128" s="1">
        <v>16</v>
      </c>
      <c r="C128" s="2">
        <v>46.536663980660798</v>
      </c>
      <c r="D128" s="3">
        <v>3.8960515713134601E-2</v>
      </c>
      <c r="E128" s="4">
        <v>2.3070104754230499E-2</v>
      </c>
      <c r="F128" s="5">
        <v>3.3633360193392399</v>
      </c>
      <c r="G128" s="2">
        <v>1.8936341659951701</v>
      </c>
      <c r="H128" s="2">
        <v>2.63497179693795</v>
      </c>
      <c r="I128" s="2">
        <v>31.4793473005641</v>
      </c>
      <c r="J128" s="2">
        <f>(46.01*(siqueira!$D128*1000))/(0.082*(siqueira!$I128+273.15))</f>
        <v>71.761471882821652</v>
      </c>
      <c r="K128" s="2">
        <f>(48*(siqueira!$F128))/(0.082*(siqueira!$I128+273.15))</f>
        <v>6.4628771900906505</v>
      </c>
      <c r="L128" s="8" t="s">
        <v>14</v>
      </c>
      <c r="M128" s="1">
        <v>-3.7899023034813002</v>
      </c>
      <c r="N128" s="1">
        <v>-38.5868264581879</v>
      </c>
    </row>
    <row r="129" spans="1:14" ht="14.25" customHeight="1" x14ac:dyDescent="0.3">
      <c r="A129" s="7">
        <v>44968</v>
      </c>
      <c r="B129" s="1">
        <v>17</v>
      </c>
      <c r="C129" s="2">
        <v>53.228941684665202</v>
      </c>
      <c r="D129" s="3">
        <v>6.2966162706983395E-2</v>
      </c>
      <c r="E129" s="4">
        <v>2.6940244780417601E-2</v>
      </c>
      <c r="F129" s="5">
        <v>2.88641468682505</v>
      </c>
      <c r="G129" s="2">
        <v>2.7746580273578099</v>
      </c>
      <c r="H129" s="2">
        <v>3.9265658747300201</v>
      </c>
      <c r="I129" s="2">
        <v>30.677847372210199</v>
      </c>
      <c r="J129" s="2">
        <f>(46.01*(siqueira!$D129*1000))/(0.082*(siqueira!$I129+273.15))</f>
        <v>116.28348298041254</v>
      </c>
      <c r="K129" s="2">
        <f>(48*(siqueira!$F129))/(0.082*(siqueira!$I129+273.15))</f>
        <v>5.5610722051293582</v>
      </c>
      <c r="L129" s="8" t="s">
        <v>14</v>
      </c>
      <c r="M129" s="1">
        <v>-3.7899023034813002</v>
      </c>
      <c r="N129" s="1">
        <v>-38.5868264581879</v>
      </c>
    </row>
    <row r="130" spans="1:14" ht="14.25" customHeight="1" x14ac:dyDescent="0.3">
      <c r="A130" s="7">
        <v>44968</v>
      </c>
      <c r="B130" s="1">
        <v>18</v>
      </c>
      <c r="C130" s="2">
        <v>57.993993993994003</v>
      </c>
      <c r="D130" s="3">
        <v>0.135247747747748</v>
      </c>
      <c r="E130" s="4">
        <v>3.4009009009009002E-2</v>
      </c>
      <c r="F130" s="5">
        <v>2.4498873873873901</v>
      </c>
      <c r="G130" s="2">
        <v>3.7462462462462498</v>
      </c>
      <c r="H130" s="2">
        <v>4.9684684684684699</v>
      </c>
      <c r="I130" s="2">
        <v>29.8182807807808</v>
      </c>
      <c r="J130" s="2">
        <f>(46.01*(siqueira!$D130*1000))/(0.082*(siqueira!$I130+273.15))</f>
        <v>250.47896496998547</v>
      </c>
      <c r="K130" s="2">
        <f>(48*(siqueira!$F130))/(0.082*(siqueira!$I130+273.15))</f>
        <v>4.733434200403841</v>
      </c>
      <c r="L130" s="8" t="s">
        <v>14</v>
      </c>
      <c r="M130" s="1">
        <v>-3.7899023034813002</v>
      </c>
      <c r="N130" s="1">
        <v>-38.5868264581879</v>
      </c>
    </row>
    <row r="131" spans="1:14" ht="14.25" customHeight="1" x14ac:dyDescent="0.3">
      <c r="A131" s="7">
        <v>44968</v>
      </c>
      <c r="B131" s="1">
        <v>19</v>
      </c>
      <c r="C131" s="2">
        <v>60.318396226415103</v>
      </c>
      <c r="D131" s="3">
        <v>0.22463050314465399</v>
      </c>
      <c r="E131" s="4">
        <v>4.1226415094339601E-2</v>
      </c>
      <c r="F131" s="5">
        <v>2.4430817610062898</v>
      </c>
      <c r="G131" s="2">
        <v>3.8710691823899399</v>
      </c>
      <c r="H131" s="2">
        <v>5.3522012578616396</v>
      </c>
      <c r="I131" s="2">
        <v>29.168624213836502</v>
      </c>
      <c r="J131" s="2">
        <f>(46.01*(siqueira!$D131*1000))/(0.082*(siqueira!$I131+273.15))</f>
        <v>416.90990015235997</v>
      </c>
      <c r="K131" s="2">
        <f>(48*(siqueira!$F131))/(0.082*(siqueira!$I131+273.15))</f>
        <v>4.7304285149746832</v>
      </c>
      <c r="L131" s="8" t="s">
        <v>14</v>
      </c>
      <c r="M131" s="1">
        <v>-3.7899023034813002</v>
      </c>
      <c r="N131" s="1">
        <v>-38.5868264581879</v>
      </c>
    </row>
    <row r="132" spans="1:14" ht="14.25" customHeight="1" x14ac:dyDescent="0.3">
      <c r="A132" s="7">
        <v>44968</v>
      </c>
      <c r="B132" s="1">
        <v>20</v>
      </c>
      <c r="C132" s="2">
        <v>60.888809182209499</v>
      </c>
      <c r="D132" s="3">
        <v>0.22253228120516499</v>
      </c>
      <c r="E132" s="4">
        <v>3.7819225251075998E-2</v>
      </c>
      <c r="F132" s="5">
        <v>2.22944045911047</v>
      </c>
      <c r="G132" s="2">
        <v>4.7374461979913898</v>
      </c>
      <c r="H132" s="2">
        <v>6.2898134863701598</v>
      </c>
      <c r="I132" s="2">
        <v>28.839268292682899</v>
      </c>
      <c r="J132" s="2">
        <f>(46.01*(siqueira!$D132*1000))/(0.082*(siqueira!$I132+273.15))</f>
        <v>413.46608417072008</v>
      </c>
      <c r="K132" s="2">
        <f>(48*(siqueira!$F132))/(0.082*(siqueira!$I132+273.15))</f>
        <v>4.3214724977023318</v>
      </c>
      <c r="L132" s="8" t="s">
        <v>14</v>
      </c>
      <c r="M132" s="1">
        <v>-3.7899023034813002</v>
      </c>
      <c r="N132" s="1">
        <v>-38.5868264581879</v>
      </c>
    </row>
    <row r="133" spans="1:14" ht="14.25" customHeight="1" x14ac:dyDescent="0.3">
      <c r="A133" s="7">
        <v>44968</v>
      </c>
      <c r="B133" s="1">
        <v>21</v>
      </c>
      <c r="C133" s="2">
        <v>62.957131079966999</v>
      </c>
      <c r="D133" s="3">
        <v>0.29849134377576297</v>
      </c>
      <c r="E133" s="4">
        <v>4.1203627370156599E-2</v>
      </c>
      <c r="F133" s="5">
        <v>2.3659604286892</v>
      </c>
      <c r="G133" s="2">
        <v>5.1187139323990101</v>
      </c>
      <c r="H133" s="2">
        <v>6.7131079967023899</v>
      </c>
      <c r="I133" s="2">
        <v>28.5123660346249</v>
      </c>
      <c r="J133" s="2">
        <f>(46.01*(siqueira!$D133*1000))/(0.082*(siqueira!$I133+273.15))</f>
        <v>555.19940112678535</v>
      </c>
      <c r="K133" s="2">
        <f>(48*(siqueira!$F133))/(0.082*(siqueira!$I133+273.15))</f>
        <v>4.5910680349931532</v>
      </c>
      <c r="L133" s="8" t="s">
        <v>14</v>
      </c>
      <c r="M133" s="1">
        <v>-3.7899023034813002</v>
      </c>
      <c r="N133" s="1">
        <v>-38.5868264581879</v>
      </c>
    </row>
    <row r="134" spans="1:14" ht="14.25" customHeight="1" x14ac:dyDescent="0.3">
      <c r="A134" s="7">
        <v>44968</v>
      </c>
      <c r="B134" s="1">
        <v>22</v>
      </c>
      <c r="C134" s="2">
        <v>63.385057471264403</v>
      </c>
      <c r="D134" s="3">
        <v>0.24675287356321801</v>
      </c>
      <c r="E134" s="4">
        <v>3.6695402298850599E-2</v>
      </c>
      <c r="F134" s="5">
        <v>1.9305890804597701</v>
      </c>
      <c r="G134" s="2">
        <v>3.76221264367816</v>
      </c>
      <c r="H134" s="2">
        <v>5.3139367816091996</v>
      </c>
      <c r="I134" s="2">
        <v>28.396501436781602</v>
      </c>
      <c r="J134" s="2">
        <f>(46.01*(siqueira!$D134*1000))/(0.082*(siqueira!$I134+273.15))</f>
        <v>459.1412430930518</v>
      </c>
      <c r="K134" s="2">
        <f>(48*(siqueira!$F134))/(0.082*(siqueira!$I134+273.15))</f>
        <v>3.7476837561125054</v>
      </c>
      <c r="L134" s="8" t="s">
        <v>14</v>
      </c>
      <c r="M134" s="1">
        <v>-3.7899023034813002</v>
      </c>
      <c r="N134" s="1">
        <v>-38.5868264581879</v>
      </c>
    </row>
    <row r="135" spans="1:14" ht="14.25" customHeight="1" x14ac:dyDescent="0.3">
      <c r="A135" s="7">
        <v>44968</v>
      </c>
      <c r="B135" s="1">
        <v>23</v>
      </c>
      <c r="C135" s="2">
        <v>62.6209000762776</v>
      </c>
      <c r="D135" s="3">
        <v>7.8176964149504202E-2</v>
      </c>
      <c r="E135" s="4">
        <v>2.59191456903127E-2</v>
      </c>
      <c r="F135" s="5">
        <v>2.0745614035087701</v>
      </c>
      <c r="G135" s="2">
        <v>3.9870327993897798</v>
      </c>
      <c r="H135" s="2">
        <v>5.4027459954233397</v>
      </c>
      <c r="I135" s="2">
        <v>28.3820594965675</v>
      </c>
      <c r="J135" s="2">
        <f>(46.01*(siqueira!$D135*1000))/(0.082*(siqueira!$I135+273.15))</f>
        <v>145.47343317987662</v>
      </c>
      <c r="K135" s="2">
        <f>(48*(siqueira!$F135))/(0.082*(siqueira!$I135+273.15))</f>
        <v>4.0273575186647337</v>
      </c>
      <c r="L135" s="8" t="s">
        <v>14</v>
      </c>
      <c r="M135" s="1">
        <v>-3.7899023034813002</v>
      </c>
      <c r="N135" s="1">
        <v>-38.5868264581879</v>
      </c>
    </row>
    <row r="136" spans="1:14" ht="14.25" customHeight="1" x14ac:dyDescent="0.3">
      <c r="A136" s="7">
        <v>44969</v>
      </c>
      <c r="B136" s="1">
        <v>0</v>
      </c>
      <c r="C136" s="2">
        <v>62.981250000000003</v>
      </c>
      <c r="D136" s="3">
        <v>9.8695312499999993E-2</v>
      </c>
      <c r="E136" s="4">
        <v>2.7273437500000001E-2</v>
      </c>
      <c r="F136" s="5">
        <v>2.0681406249999998</v>
      </c>
      <c r="G136" s="2">
        <v>3.28515625</v>
      </c>
      <c r="H136" s="2">
        <v>4.66015625</v>
      </c>
      <c r="I136" s="2">
        <v>28.341976562500001</v>
      </c>
      <c r="J136" s="2">
        <f>(46.01*(siqueira!$D136*1000))/(0.082*(siqueira!$I136+273.15))</f>
        <v>183.67884862102019</v>
      </c>
      <c r="K136" s="2">
        <f>(48*(siqueira!$F136))/(0.082*(siqueira!$I136+273.15))</f>
        <v>4.0154266002102386</v>
      </c>
      <c r="L136" s="8" t="s">
        <v>14</v>
      </c>
      <c r="M136" s="1">
        <v>-3.7899023034813002</v>
      </c>
      <c r="N136" s="1">
        <v>-38.5868264581879</v>
      </c>
    </row>
    <row r="137" spans="1:14" ht="14.25" customHeight="1" x14ac:dyDescent="0.3">
      <c r="A137" s="7">
        <v>44969</v>
      </c>
      <c r="B137" s="1">
        <v>1</v>
      </c>
      <c r="C137" s="2">
        <v>61.800143266475601</v>
      </c>
      <c r="D137" s="3">
        <v>4.7958452722062998E-2</v>
      </c>
      <c r="E137" s="4">
        <v>2.3116045845272201E-2</v>
      </c>
      <c r="F137" s="5">
        <v>2.1289111747851002</v>
      </c>
      <c r="G137" s="2">
        <v>4.60816618911175</v>
      </c>
      <c r="H137" s="2">
        <v>5.7994269340974203</v>
      </c>
      <c r="I137" s="2">
        <v>28.311540114613202</v>
      </c>
      <c r="J137" s="2">
        <f>(46.01*(siqueira!$D137*1000))/(0.082*(siqueira!$I137+273.15))</f>
        <v>89.263031165709961</v>
      </c>
      <c r="K137" s="2">
        <f>(48*(siqueira!$F137))/(0.082*(siqueira!$I137+273.15))</f>
        <v>4.1338338108320096</v>
      </c>
      <c r="L137" s="8" t="s">
        <v>14</v>
      </c>
      <c r="M137" s="1">
        <v>-3.7899023034813002</v>
      </c>
      <c r="N137" s="1">
        <v>-38.5868264581879</v>
      </c>
    </row>
    <row r="138" spans="1:14" ht="14.25" customHeight="1" x14ac:dyDescent="0.3">
      <c r="A138" s="7">
        <v>44969</v>
      </c>
      <c r="B138" s="1">
        <v>2</v>
      </c>
      <c r="C138" s="2">
        <v>60.924369747899199</v>
      </c>
      <c r="D138" s="3">
        <v>2.66974789915966E-2</v>
      </c>
      <c r="E138" s="4">
        <v>2.0983193277310901E-2</v>
      </c>
      <c r="F138" s="5">
        <v>2.11663025210084</v>
      </c>
      <c r="G138" s="2">
        <v>2.21176470588235</v>
      </c>
      <c r="H138" s="2">
        <v>3.2084033613445402</v>
      </c>
      <c r="I138" s="2">
        <v>28.1877731092437</v>
      </c>
      <c r="J138" s="2">
        <f>(46.01*(siqueira!$D138*1000))/(0.082*(siqueira!$I138+273.15))</f>
        <v>49.711293051043384</v>
      </c>
      <c r="K138" s="2">
        <f>(48*(siqueira!$F138))/(0.082*(siqueira!$I138+273.15))</f>
        <v>4.1116752858969221</v>
      </c>
      <c r="L138" s="8" t="s">
        <v>14</v>
      </c>
      <c r="M138" s="1">
        <v>-3.7899023034813002</v>
      </c>
      <c r="N138" s="1">
        <v>-38.5868264581879</v>
      </c>
    </row>
    <row r="139" spans="1:14" ht="14.25" customHeight="1" x14ac:dyDescent="0.3">
      <c r="A139" s="7">
        <v>44969</v>
      </c>
      <c r="B139" s="1">
        <v>3</v>
      </c>
      <c r="C139" s="2">
        <v>60.537482319660498</v>
      </c>
      <c r="D139" s="3">
        <v>2.04809052333805E-2</v>
      </c>
      <c r="E139" s="4">
        <v>1.9752475247524801E-2</v>
      </c>
      <c r="F139" s="5">
        <v>2.0897454031117402</v>
      </c>
      <c r="G139" s="2">
        <v>1.55304101838755</v>
      </c>
      <c r="H139" s="2">
        <v>2.3670438472418698</v>
      </c>
      <c r="I139" s="2">
        <v>28.141096181046699</v>
      </c>
      <c r="J139" s="2">
        <f>(46.01*(siqueira!$D139*1000))/(0.082*(siqueira!$I139+273.15))</f>
        <v>38.141804117958245</v>
      </c>
      <c r="K139" s="2">
        <f>(48*(siqueira!$F139))/(0.082*(siqueira!$I139+273.15))</f>
        <v>4.0600788318233025</v>
      </c>
      <c r="L139" s="8" t="s">
        <v>14</v>
      </c>
      <c r="M139" s="1">
        <v>-3.7899023034813002</v>
      </c>
      <c r="N139" s="1">
        <v>-38.5868264581879</v>
      </c>
    </row>
    <row r="140" spans="1:14" ht="14.25" customHeight="1" x14ac:dyDescent="0.3">
      <c r="A140" s="7">
        <v>44969</v>
      </c>
      <c r="B140" s="1">
        <v>4</v>
      </c>
      <c r="C140" s="2">
        <v>60.9270588235294</v>
      </c>
      <c r="D140" s="3">
        <v>3.69647058823529E-2</v>
      </c>
      <c r="E140" s="4">
        <v>2.2909803921568599E-2</v>
      </c>
      <c r="F140" s="5">
        <v>1.96680784313725</v>
      </c>
      <c r="G140" s="2">
        <v>1.4572549019607799</v>
      </c>
      <c r="H140" s="2">
        <v>2.41803921568627</v>
      </c>
      <c r="I140" s="2">
        <v>28.028321568627501</v>
      </c>
      <c r="J140" s="2">
        <f>(46.01*(siqueira!$D140*1000))/(0.082*(siqueira!$I140+273.15))</f>
        <v>68.865535224263866</v>
      </c>
      <c r="K140" s="2">
        <f>(48*(siqueira!$F140))/(0.082*(siqueira!$I140+273.15))</f>
        <v>3.8226594334014905</v>
      </c>
      <c r="L140" s="8" t="s">
        <v>14</v>
      </c>
      <c r="M140" s="1">
        <v>-3.7899023034813002</v>
      </c>
      <c r="N140" s="1">
        <v>-38.5868264581879</v>
      </c>
    </row>
    <row r="141" spans="1:14" ht="14.25" customHeight="1" x14ac:dyDescent="0.3">
      <c r="A141" s="7">
        <v>44969</v>
      </c>
      <c r="B141" s="1">
        <v>5</v>
      </c>
      <c r="C141" s="2">
        <v>61.351498637602198</v>
      </c>
      <c r="D141" s="3">
        <v>3.5476839237057203E-2</v>
      </c>
      <c r="E141" s="4">
        <v>2.22434150772025E-2</v>
      </c>
      <c r="F141" s="5">
        <v>2.0621889191644001</v>
      </c>
      <c r="G141" s="2">
        <v>1.88646684831971</v>
      </c>
      <c r="H141" s="2">
        <v>3.0027247956403298</v>
      </c>
      <c r="I141" s="2">
        <v>28.0404632152589</v>
      </c>
      <c r="J141" s="2">
        <f>(46.01*(siqueira!$D141*1000))/(0.082*(siqueira!$I141+273.15))</f>
        <v>66.090963686356631</v>
      </c>
      <c r="K141" s="2">
        <f>(48*(siqueira!$F141))/(0.082*(siqueira!$I141+273.15))</f>
        <v>4.0078791479168192</v>
      </c>
      <c r="L141" s="8" t="s">
        <v>14</v>
      </c>
      <c r="M141" s="1">
        <v>-3.7899023034813002</v>
      </c>
      <c r="N141" s="1">
        <v>-38.5868264581879</v>
      </c>
    </row>
    <row r="142" spans="1:14" ht="14.25" customHeight="1" x14ac:dyDescent="0.3">
      <c r="A142" s="7">
        <v>44969</v>
      </c>
      <c r="B142" s="1">
        <v>6</v>
      </c>
      <c r="C142" s="2">
        <v>61.485991379310299</v>
      </c>
      <c r="D142" s="3">
        <v>2.1185344827586199E-2</v>
      </c>
      <c r="E142" s="4">
        <v>1.9407327586206901E-2</v>
      </c>
      <c r="F142" s="5">
        <v>2.0686853448275899</v>
      </c>
      <c r="G142" s="2">
        <v>1.51508620689655</v>
      </c>
      <c r="H142" s="2">
        <v>2.3706896551724101</v>
      </c>
      <c r="I142" s="2">
        <v>28.0590625</v>
      </c>
      <c r="J142" s="2">
        <f>(46.01*(siqueira!$D142*1000))/(0.082*(siqueira!$I142+273.15))</f>
        <v>39.46443447791637</v>
      </c>
      <c r="K142" s="2">
        <f>(48*(siqueira!$F142))/(0.082*(siqueira!$I142+273.15))</f>
        <v>4.0202567372152238</v>
      </c>
      <c r="L142" s="8" t="s">
        <v>14</v>
      </c>
      <c r="M142" s="1">
        <v>-3.7899023034813002</v>
      </c>
      <c r="N142" s="1">
        <v>-38.5868264581879</v>
      </c>
    </row>
    <row r="143" spans="1:14" ht="14.25" customHeight="1" x14ac:dyDescent="0.3">
      <c r="A143" s="7">
        <v>44969</v>
      </c>
      <c r="B143" s="1">
        <v>7</v>
      </c>
      <c r="C143" s="2">
        <v>60.949408672798903</v>
      </c>
      <c r="D143" s="3">
        <v>2.4296977660972399E-2</v>
      </c>
      <c r="E143" s="4">
        <v>2.03416557161629E-2</v>
      </c>
      <c r="F143" s="5">
        <v>2.1751379763469099</v>
      </c>
      <c r="G143" s="2">
        <v>0.98685939553219404</v>
      </c>
      <c r="H143" s="2">
        <v>1.7424441524310099</v>
      </c>
      <c r="I143" s="2">
        <v>28.0084296977661</v>
      </c>
      <c r="J143" s="2">
        <f>(46.01*(siqueira!$D143*1000))/(0.082*(siqueira!$I143+273.15))</f>
        <v>45.268448631280712</v>
      </c>
      <c r="K143" s="2">
        <f>(48*(siqueira!$F143))/(0.082*(siqueira!$I143+273.15))</f>
        <v>4.2278461194900272</v>
      </c>
      <c r="L143" s="8" t="s">
        <v>14</v>
      </c>
      <c r="M143" s="1">
        <v>-3.7899023034813002</v>
      </c>
      <c r="N143" s="1">
        <v>-38.5868264581879</v>
      </c>
    </row>
    <row r="144" spans="1:14" ht="14.25" customHeight="1" x14ac:dyDescent="0.3">
      <c r="A144" s="7">
        <v>44969</v>
      </c>
      <c r="B144" s="1">
        <v>8</v>
      </c>
      <c r="C144" s="2">
        <v>59.024610336341297</v>
      </c>
      <c r="D144" s="3">
        <v>1.4224774405250201E-2</v>
      </c>
      <c r="E144" s="4">
        <v>1.55783429040197E-2</v>
      </c>
      <c r="F144" s="5">
        <v>2.4325512715340398</v>
      </c>
      <c r="G144" s="2">
        <v>0.31501230516817103</v>
      </c>
      <c r="H144" s="2">
        <v>1.0516817063166499</v>
      </c>
      <c r="I144" s="2">
        <v>28.197251845775199</v>
      </c>
      <c r="J144" s="2">
        <f>(46.01*(siqueira!$D144*1000))/(0.082*(siqueira!$I144+273.15))</f>
        <v>26.486009662696265</v>
      </c>
      <c r="K144" s="2">
        <f>(48*(siqueira!$F144))/(0.082*(siqueira!$I144+273.15))</f>
        <v>4.7252212950607166</v>
      </c>
      <c r="L144" s="8" t="s">
        <v>14</v>
      </c>
      <c r="M144" s="1">
        <v>-3.7899023034813002</v>
      </c>
      <c r="N144" s="1">
        <v>-38.5868264581879</v>
      </c>
    </row>
    <row r="145" spans="1:14" ht="14.25" customHeight="1" x14ac:dyDescent="0.3">
      <c r="A145" s="7">
        <v>44969</v>
      </c>
      <c r="B145" s="1">
        <v>9</v>
      </c>
      <c r="C145" s="2">
        <v>54.746445497630297</v>
      </c>
      <c r="D145" s="3">
        <v>3.7361769352290699E-3</v>
      </c>
      <c r="E145" s="4">
        <v>9.8262243285940007E-3</v>
      </c>
      <c r="F145" s="5">
        <v>2.8365165876777301</v>
      </c>
      <c r="G145" s="2">
        <v>1.2709320695102699</v>
      </c>
      <c r="H145" s="2">
        <v>1.9170616113744099</v>
      </c>
      <c r="I145" s="2">
        <v>29.863530805687201</v>
      </c>
      <c r="J145" s="2">
        <f>(46.01*(siqueira!$D145*1000))/(0.082*(siqueira!$I145+273.15))</f>
        <v>6.9183701472218662</v>
      </c>
      <c r="K145" s="2">
        <f>(48*(siqueira!$F145))/(0.082*(siqueira!$I145+273.15))</f>
        <v>5.4796231354676186</v>
      </c>
      <c r="L145" s="8" t="s">
        <v>14</v>
      </c>
      <c r="M145" s="1">
        <v>-3.7899023034813002</v>
      </c>
      <c r="N145" s="1">
        <v>-38.5868264581879</v>
      </c>
    </row>
    <row r="146" spans="1:14" ht="14.25" customHeight="1" x14ac:dyDescent="0.3">
      <c r="A146" s="7">
        <v>44969</v>
      </c>
      <c r="B146" s="1">
        <v>10</v>
      </c>
      <c r="C146" s="2">
        <v>37.277734067663303</v>
      </c>
      <c r="D146" s="3">
        <v>6.6876475216365099E-4</v>
      </c>
      <c r="E146" s="4">
        <v>2.4468922108575901E-3</v>
      </c>
      <c r="F146" s="5">
        <v>2.84804091266719</v>
      </c>
      <c r="G146" s="2">
        <v>0.86152635719905601</v>
      </c>
      <c r="H146" s="2">
        <v>1.4555468135326499</v>
      </c>
      <c r="I146" s="2">
        <v>35.355877261998401</v>
      </c>
      <c r="J146" s="2">
        <f>(46.01*(siqueira!$D146*1000))/(0.082*(siqueira!$I146+273.15))</f>
        <v>1.2163213052398625</v>
      </c>
      <c r="K146" s="2">
        <f>(48*(siqueira!$F146))/(0.082*(siqueira!$I146+273.15))</f>
        <v>5.4039356231843998</v>
      </c>
      <c r="L146" s="8" t="s">
        <v>14</v>
      </c>
      <c r="M146" s="1">
        <v>-3.7899023034813002</v>
      </c>
      <c r="N146" s="1">
        <v>-38.5868264581879</v>
      </c>
    </row>
    <row r="147" spans="1:14" ht="14.25" customHeight="1" x14ac:dyDescent="0.3">
      <c r="A147" s="7">
        <v>44969</v>
      </c>
      <c r="B147" s="1">
        <v>11</v>
      </c>
      <c r="C147" s="2">
        <v>33.327981651376099</v>
      </c>
      <c r="D147" s="3">
        <v>3.6697247706422002E-4</v>
      </c>
      <c r="E147" s="4">
        <v>4.0978593272171298E-3</v>
      </c>
      <c r="F147" s="5">
        <v>3.4648394495412802</v>
      </c>
      <c r="G147" s="2">
        <v>0.60015290519877695</v>
      </c>
      <c r="H147" s="2">
        <v>1.0894495412844001</v>
      </c>
      <c r="I147" s="2">
        <v>35.582637614678902</v>
      </c>
      <c r="J147" s="2">
        <f>(46.01*(siqueira!$D147*1000))/(0.082*(siqueira!$I147+273.15))</f>
        <v>0.66694394028693305</v>
      </c>
      <c r="K147" s="2">
        <f>(48*(siqueira!$F147))/(0.082*(siqueira!$I147+273.15))</f>
        <v>6.5694340509015028</v>
      </c>
      <c r="L147" s="8" t="s">
        <v>14</v>
      </c>
      <c r="M147" s="1">
        <v>-3.7899023034813002</v>
      </c>
      <c r="N147" s="1">
        <v>-38.5868264581879</v>
      </c>
    </row>
    <row r="148" spans="1:14" ht="14.25" customHeight="1" x14ac:dyDescent="0.3">
      <c r="A148" s="7">
        <v>44969</v>
      </c>
      <c r="B148" s="1">
        <v>12</v>
      </c>
      <c r="C148" s="2">
        <v>35.899280575539599</v>
      </c>
      <c r="D148" s="3">
        <v>5.6402877697841703E-3</v>
      </c>
      <c r="E148" s="4">
        <v>1.2273381294963999E-2</v>
      </c>
      <c r="F148" s="5">
        <v>4.3030791366906502</v>
      </c>
      <c r="G148" s="2">
        <v>0.97122302158273399</v>
      </c>
      <c r="H148" s="2">
        <v>1.6697841726618701</v>
      </c>
      <c r="I148" s="2">
        <v>34.606050359712199</v>
      </c>
      <c r="J148" s="2">
        <f>(46.01*(siqueira!$D148*1000))/(0.082*(siqueira!$I148+273.15))</f>
        <v>10.283312731390421</v>
      </c>
      <c r="K148" s="2">
        <f>(48*(siqueira!$F148))/(0.082*(siqueira!$I148+273.15))</f>
        <v>8.1846501125324504</v>
      </c>
      <c r="L148" s="8" t="s">
        <v>14</v>
      </c>
      <c r="M148" s="1">
        <v>-3.7899023034813002</v>
      </c>
      <c r="N148" s="1">
        <v>-38.5868264581879</v>
      </c>
    </row>
    <row r="149" spans="1:14" ht="14.25" customHeight="1" x14ac:dyDescent="0.3">
      <c r="A149" s="7">
        <v>44969</v>
      </c>
      <c r="B149" s="1">
        <v>13</v>
      </c>
      <c r="C149" s="2">
        <v>37.266501650164997</v>
      </c>
      <c r="D149" s="3">
        <v>7.4587458745874599E-3</v>
      </c>
      <c r="E149" s="4">
        <v>1.19389438943894E-2</v>
      </c>
      <c r="F149" s="5">
        <v>4.2917986798679904</v>
      </c>
      <c r="G149" s="2">
        <v>0.919141914191419</v>
      </c>
      <c r="H149" s="2">
        <v>1.6212871287128701</v>
      </c>
      <c r="I149" s="2">
        <v>34.470297029702998</v>
      </c>
      <c r="J149" s="2">
        <f>(46.01*(siqueira!$D149*1000))/(0.082*(siqueira!$I149+273.15))</f>
        <v>13.604707357017521</v>
      </c>
      <c r="K149" s="2">
        <f>(48*(siqueira!$F149))/(0.082*(siqueira!$I149+273.15))</f>
        <v>8.1667966068211957</v>
      </c>
      <c r="L149" s="8" t="s">
        <v>14</v>
      </c>
      <c r="M149" s="1">
        <v>-3.7899023034813002</v>
      </c>
      <c r="N149" s="1">
        <v>-38.5868264581879</v>
      </c>
    </row>
    <row r="150" spans="1:14" ht="14.25" customHeight="1" x14ac:dyDescent="0.3">
      <c r="A150" s="7">
        <v>44969</v>
      </c>
      <c r="B150" s="1">
        <v>14</v>
      </c>
      <c r="C150" s="2">
        <v>42.932671863926302</v>
      </c>
      <c r="D150" s="3">
        <v>1.16371367824238E-2</v>
      </c>
      <c r="E150" s="4">
        <v>1.6307583274273601E-2</v>
      </c>
      <c r="F150" s="5">
        <v>3.9400283486888701</v>
      </c>
      <c r="G150" s="2">
        <v>1.25655563430191</v>
      </c>
      <c r="H150" s="2">
        <v>1.89865343727853</v>
      </c>
      <c r="I150" s="2">
        <v>32.674883061658399</v>
      </c>
      <c r="J150" s="2">
        <f>(46.01*(siqueira!$D150*1000))/(0.082*(siqueira!$I150+273.15))</f>
        <v>21.350679513024129</v>
      </c>
      <c r="K150" s="2">
        <f>(48*(siqueira!$F150))/(0.082*(siqueira!$I150+273.15))</f>
        <v>7.5414336292057111</v>
      </c>
      <c r="L150" s="8" t="s">
        <v>14</v>
      </c>
      <c r="M150" s="1">
        <v>-3.7899023034813002</v>
      </c>
      <c r="N150" s="1">
        <v>-38.5868264581879</v>
      </c>
    </row>
    <row r="151" spans="1:14" ht="14.25" customHeight="1" x14ac:dyDescent="0.3">
      <c r="A151" s="7">
        <v>44969</v>
      </c>
      <c r="B151" s="1">
        <v>15</v>
      </c>
      <c r="C151" s="2">
        <v>46.329166666666701</v>
      </c>
      <c r="D151" s="3">
        <v>1.5391666666666699E-2</v>
      </c>
      <c r="E151" s="4">
        <v>1.75916666666667E-2</v>
      </c>
      <c r="F151" s="5">
        <v>4.1574833333333299</v>
      </c>
      <c r="G151" s="2">
        <v>1.4283333333333299</v>
      </c>
      <c r="H151" s="2">
        <v>2.17</v>
      </c>
      <c r="I151" s="2">
        <v>32.240241666666698</v>
      </c>
      <c r="J151" s="2">
        <f>(46.01*(siqueira!$D151*1000))/(0.082*(siqueira!$I151+273.15))</f>
        <v>28.279314292703287</v>
      </c>
      <c r="K151" s="2">
        <f>(48*(siqueira!$F151))/(0.082*(siqueira!$I151+273.15))</f>
        <v>7.9689801717506397</v>
      </c>
      <c r="L151" s="8" t="s">
        <v>14</v>
      </c>
      <c r="M151" s="1">
        <v>-3.7899023034813002</v>
      </c>
      <c r="N151" s="1">
        <v>-38.5868264581879</v>
      </c>
    </row>
    <row r="152" spans="1:14" ht="14.25" customHeight="1" x14ac:dyDescent="0.3">
      <c r="A152" s="7">
        <v>44969</v>
      </c>
      <c r="B152" s="1">
        <v>16</v>
      </c>
      <c r="C152" s="2">
        <v>48.610563380281697</v>
      </c>
      <c r="D152" s="3">
        <v>2.05281690140845E-2</v>
      </c>
      <c r="E152" s="4">
        <v>1.83661971830986E-2</v>
      </c>
      <c r="F152" s="5">
        <v>4.1522464788732396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37.783291403718223</v>
      </c>
      <c r="K152" s="2">
        <f>(48*(siqueira!$F152))/(0.082*(siqueira!$I152+273.15))</f>
        <v>7.9729988724213463</v>
      </c>
      <c r="L152" s="8" t="s">
        <v>14</v>
      </c>
      <c r="M152" s="1">
        <v>-3.7899023034813002</v>
      </c>
      <c r="N152" s="1">
        <v>-38.5868264581879</v>
      </c>
    </row>
    <row r="153" spans="1:14" ht="14.25" customHeight="1" x14ac:dyDescent="0.3">
      <c r="A153" s="7">
        <v>44969</v>
      </c>
      <c r="B153" s="1">
        <v>17</v>
      </c>
      <c r="C153" s="2">
        <v>51.7923416789396</v>
      </c>
      <c r="D153" s="3">
        <v>4.32253313696613E-2</v>
      </c>
      <c r="E153" s="4">
        <v>2.2599410898379999E-2</v>
      </c>
      <c r="F153" s="5">
        <v>4.0716494845360804</v>
      </c>
      <c r="G153" s="2">
        <v>2.0051546391752599</v>
      </c>
      <c r="H153" s="2">
        <v>2.7481590574374102</v>
      </c>
      <c r="I153" s="2">
        <v>31.057245949926401</v>
      </c>
      <c r="J153" s="2">
        <f>(46.01*(siqueira!$D153*1000))/(0.082*(siqueira!$I153+273.15))</f>
        <v>79.727318552667541</v>
      </c>
      <c r="K153" s="2">
        <f>(48*(siqueira!$F153))/(0.082*(siqueira!$I153+273.15))</f>
        <v>7.8348054099477951</v>
      </c>
      <c r="L153" s="8" t="s">
        <v>14</v>
      </c>
      <c r="M153" s="1">
        <v>-3.7899023034813002</v>
      </c>
      <c r="N153" s="1">
        <v>-38.5868264581879</v>
      </c>
    </row>
    <row r="154" spans="1:14" ht="14.25" customHeight="1" x14ac:dyDescent="0.3">
      <c r="A154" s="7">
        <v>44969</v>
      </c>
      <c r="B154" s="1">
        <v>18</v>
      </c>
      <c r="C154" s="2">
        <v>54.234920634920599</v>
      </c>
      <c r="D154" s="3">
        <v>3.8198412698412697E-2</v>
      </c>
      <c r="E154" s="4">
        <v>2.1198412698412699E-2</v>
      </c>
      <c r="F154" s="5">
        <v>4.0279682539682504</v>
      </c>
      <c r="G154" s="2">
        <v>2.6341269841269801</v>
      </c>
      <c r="H154" s="2">
        <v>3.53095238095238</v>
      </c>
      <c r="I154" s="2">
        <v>30.511380952381</v>
      </c>
      <c r="J154" s="2">
        <f>(46.01*(siqueira!$D154*1000))/(0.082*(siqueira!$I154+273.15))</f>
        <v>70.582028346832061</v>
      </c>
      <c r="K154" s="2">
        <f>(48*(siqueira!$F154))/(0.082*(siqueira!$I154+273.15))</f>
        <v>7.7646853481949911</v>
      </c>
      <c r="L154" s="8" t="s">
        <v>14</v>
      </c>
      <c r="M154" s="1">
        <v>-3.7899023034813002</v>
      </c>
      <c r="N154" s="1">
        <v>-38.5868264581879</v>
      </c>
    </row>
    <row r="155" spans="1:14" ht="14.25" customHeight="1" x14ac:dyDescent="0.3">
      <c r="A155" s="7">
        <v>44969</v>
      </c>
      <c r="B155" s="1">
        <v>19</v>
      </c>
      <c r="C155" s="2">
        <v>56.505030181086497</v>
      </c>
      <c r="D155" s="3">
        <v>3.4728370221327999E-2</v>
      </c>
      <c r="E155" s="4">
        <v>2.03521126760563E-2</v>
      </c>
      <c r="F155" s="5">
        <v>4.0554225352112701</v>
      </c>
      <c r="G155" s="2">
        <v>3.8410462776659999</v>
      </c>
      <c r="H155" s="2">
        <v>4.7977867203219304</v>
      </c>
      <c r="I155" s="2">
        <v>30.062756539235401</v>
      </c>
      <c r="J155" s="2">
        <f>(46.01*(siqueira!$D155*1000))/(0.082*(siqueira!$I155+273.15))</f>
        <v>64.265118823665546</v>
      </c>
      <c r="K155" s="2">
        <f>(48*(siqueira!$F155))/(0.082*(siqueira!$I155+273.15))</f>
        <v>7.8291754653232424</v>
      </c>
      <c r="L155" s="8" t="s">
        <v>14</v>
      </c>
      <c r="M155" s="1">
        <v>-3.7899023034813002</v>
      </c>
      <c r="N155" s="1">
        <v>-38.5868264581879</v>
      </c>
    </row>
    <row r="156" spans="1:14" ht="14.25" customHeight="1" x14ac:dyDescent="0.3">
      <c r="A156" s="7">
        <v>44969</v>
      </c>
      <c r="B156" s="1">
        <v>20</v>
      </c>
      <c r="C156" s="2">
        <v>61.396579804560297</v>
      </c>
      <c r="D156" s="3">
        <v>2.8737785016286599E-2</v>
      </c>
      <c r="E156" s="4">
        <v>1.8754071661237801E-2</v>
      </c>
      <c r="F156" s="5">
        <v>4.0585260586319203</v>
      </c>
      <c r="G156" s="2">
        <v>3.1254071661237801</v>
      </c>
      <c r="H156" s="2">
        <v>4.1359934853420199</v>
      </c>
      <c r="I156" s="2">
        <v>29.051351791530902</v>
      </c>
      <c r="J156" s="2">
        <f>(46.01*(siqueira!$D156*1000))/(0.082*(siqueira!$I156+273.15))</f>
        <v>53.357475024146211</v>
      </c>
      <c r="K156" s="2">
        <f>(48*(siqueira!$F156))/(0.082*(siqueira!$I156+273.15))</f>
        <v>7.8613896225895994</v>
      </c>
      <c r="L156" s="8" t="s">
        <v>14</v>
      </c>
      <c r="M156" s="1">
        <v>-3.7899023034813002</v>
      </c>
      <c r="N156" s="1">
        <v>-38.5868264581879</v>
      </c>
    </row>
    <row r="157" spans="1:14" ht="14.25" customHeight="1" x14ac:dyDescent="0.3">
      <c r="A157" s="7">
        <v>44969</v>
      </c>
      <c r="B157" s="1">
        <v>21</v>
      </c>
      <c r="C157" s="2">
        <v>62.7583947583948</v>
      </c>
      <c r="D157" s="3">
        <v>4.1179361179361197E-2</v>
      </c>
      <c r="E157" s="4">
        <v>2.0638820638820599E-2</v>
      </c>
      <c r="F157" s="5">
        <v>4.0275675675675702</v>
      </c>
      <c r="G157" s="2">
        <v>3.2923832923832901</v>
      </c>
      <c r="H157" s="2">
        <v>4.29320229320229</v>
      </c>
      <c r="I157" s="2">
        <v>28.789598689598701</v>
      </c>
      <c r="J157" s="2">
        <f>(46.01*(siqueira!$D157*1000))/(0.082*(siqueira!$I157+273.15))</f>
        <v>76.524043949685577</v>
      </c>
      <c r="K157" s="2">
        <f>(48*(siqueira!$F157))/(0.082*(siqueira!$I157+273.15))</f>
        <v>7.8081859338373771</v>
      </c>
      <c r="L157" s="8" t="s">
        <v>14</v>
      </c>
      <c r="M157" s="1">
        <v>-3.7899023034813002</v>
      </c>
      <c r="N157" s="1">
        <v>-38.5868264581879</v>
      </c>
    </row>
    <row r="158" spans="1:14" ht="14.25" customHeight="1" x14ac:dyDescent="0.3">
      <c r="A158" s="7">
        <v>44969</v>
      </c>
      <c r="B158" s="1">
        <v>22</v>
      </c>
      <c r="C158" s="2">
        <v>64.567509025270795</v>
      </c>
      <c r="D158" s="3">
        <v>0.17283032490974701</v>
      </c>
      <c r="E158" s="4">
        <v>3.2389891696750897E-2</v>
      </c>
      <c r="F158" s="5">
        <v>3.8105776173285202</v>
      </c>
      <c r="G158" s="2">
        <v>3.6173285198556</v>
      </c>
      <c r="H158" s="2">
        <v>4.7205776173285203</v>
      </c>
      <c r="I158" s="2">
        <v>28.6731696750903</v>
      </c>
      <c r="J158" s="2">
        <f>(46.01*(siqueira!$D158*1000))/(0.082*(siqueira!$I158+273.15))</f>
        <v>321.29632020587923</v>
      </c>
      <c r="K158" s="2">
        <f>(48*(siqueira!$F158))/(0.082*(siqueira!$I158+273.15))</f>
        <v>7.3903604627200146</v>
      </c>
      <c r="L158" s="8" t="s">
        <v>14</v>
      </c>
      <c r="M158" s="1">
        <v>-3.7899023034813002</v>
      </c>
      <c r="N158" s="1">
        <v>-38.5868264581879</v>
      </c>
    </row>
    <row r="159" spans="1:14" ht="14.25" customHeight="1" x14ac:dyDescent="0.3">
      <c r="A159" s="7">
        <v>44969</v>
      </c>
      <c r="B159" s="1">
        <v>23</v>
      </c>
      <c r="C159" s="2">
        <v>64.716952949962703</v>
      </c>
      <c r="D159" s="3">
        <v>0.118678117998506</v>
      </c>
      <c r="E159" s="4">
        <v>2.7976101568334601E-2</v>
      </c>
      <c r="F159" s="5">
        <v>3.6710455563853599</v>
      </c>
      <c r="G159" s="2">
        <v>3.1859596713965601</v>
      </c>
      <c r="H159" s="2">
        <v>4.4144884241971596</v>
      </c>
      <c r="I159" s="2">
        <v>28.729275578790102</v>
      </c>
      <c r="J159" s="2">
        <f>(46.01*(siqueira!$D159*1000))/(0.082*(siqueira!$I159+273.15))</f>
        <v>220.58487593248984</v>
      </c>
      <c r="K159" s="2">
        <f>(48*(siqueira!$F159))/(0.082*(siqueira!$I159+273.15))</f>
        <v>7.1184241177630367</v>
      </c>
      <c r="L159" s="8" t="s">
        <v>14</v>
      </c>
      <c r="M159" s="1">
        <v>-3.7899023034813002</v>
      </c>
      <c r="N159" s="1">
        <v>-38.5868264581879</v>
      </c>
    </row>
    <row r="160" spans="1:14" ht="14.25" customHeight="1" x14ac:dyDescent="0.3">
      <c r="A160" s="7">
        <v>44970</v>
      </c>
      <c r="B160" s="1">
        <v>0</v>
      </c>
      <c r="C160" s="2">
        <v>64.865431103948396</v>
      </c>
      <c r="D160" s="3">
        <v>9.2530217566478695E-2</v>
      </c>
      <c r="E160" s="4">
        <v>2.5221595487510101E-2</v>
      </c>
      <c r="F160" s="5">
        <v>3.5258017727638999</v>
      </c>
      <c r="G160" s="2">
        <v>3.3755036261079798</v>
      </c>
      <c r="H160" s="2">
        <v>4.3835616438356197</v>
      </c>
      <c r="I160" s="2">
        <v>28.744029008863802</v>
      </c>
      <c r="J160" s="2">
        <f>(46.01*(siqueira!$D160*1000))/(0.082*(siqueira!$I160+273.15))</f>
        <v>171.9758405409514</v>
      </c>
      <c r="K160" s="2">
        <f>(48*(siqueira!$F160))/(0.082*(siqueira!$I160+273.15))</f>
        <v>6.8364517553413586</v>
      </c>
      <c r="L160" s="8" t="s">
        <v>14</v>
      </c>
      <c r="M160" s="1">
        <v>-3.7899023034813002</v>
      </c>
      <c r="N160" s="1">
        <v>-38.5868264581879</v>
      </c>
    </row>
    <row r="161" spans="1:14" ht="14.25" customHeight="1" x14ac:dyDescent="0.3">
      <c r="A161" s="7">
        <v>44970</v>
      </c>
      <c r="B161" s="1">
        <v>1</v>
      </c>
      <c r="C161" s="2">
        <v>64.460572226099103</v>
      </c>
      <c r="D161" s="3">
        <v>4.3733426378227497E-2</v>
      </c>
      <c r="E161" s="4">
        <v>2.10048848569435E-2</v>
      </c>
      <c r="F161" s="5">
        <v>3.6428262386601502</v>
      </c>
      <c r="G161" s="2">
        <v>3.2435450104675501</v>
      </c>
      <c r="H161" s="2">
        <v>4.2561060711793397</v>
      </c>
      <c r="I161" s="2">
        <v>28.6642498255408</v>
      </c>
      <c r="J161" s="2">
        <f>(46.01*(siqueira!$D161*1000))/(0.082*(siqueira!$I161+273.15))</f>
        <v>81.304043424437651</v>
      </c>
      <c r="K161" s="2">
        <f>(48*(siqueira!$F161))/(0.082*(siqueira!$I161+273.15))</f>
        <v>7.0652266821583423</v>
      </c>
      <c r="L161" s="8" t="s">
        <v>14</v>
      </c>
      <c r="M161" s="1">
        <v>-3.7899023034813002</v>
      </c>
      <c r="N161" s="1">
        <v>-38.5868264581879</v>
      </c>
    </row>
    <row r="162" spans="1:14" ht="14.25" customHeight="1" x14ac:dyDescent="0.3">
      <c r="A162" s="7">
        <v>44970</v>
      </c>
      <c r="B162" s="1">
        <v>2</v>
      </c>
      <c r="C162" s="2">
        <v>63.0960912052117</v>
      </c>
      <c r="D162" s="3">
        <v>2.4755700325732901E-2</v>
      </c>
      <c r="E162" s="4">
        <v>1.8762214983713402E-2</v>
      </c>
      <c r="F162" s="5">
        <v>3.5404071661237801</v>
      </c>
      <c r="G162" s="2">
        <v>2.29560260586319</v>
      </c>
      <c r="H162" s="2">
        <v>2.99592833876221</v>
      </c>
      <c r="I162" s="2">
        <v>28.705903908794799</v>
      </c>
      <c r="J162" s="2">
        <f>(46.01*(siqueira!$D162*1000))/(0.082*(siqueira!$I162+273.15))</f>
        <v>46.016536013185892</v>
      </c>
      <c r="K162" s="2">
        <f>(48*(siqueira!$F162))/(0.082*(siqueira!$I162+273.15))</f>
        <v>6.8656383269648709</v>
      </c>
      <c r="L162" s="8" t="s">
        <v>14</v>
      </c>
      <c r="M162" s="1">
        <v>-3.7899023034813002</v>
      </c>
      <c r="N162" s="1">
        <v>-38.5868264581879</v>
      </c>
    </row>
    <row r="163" spans="1:14" ht="14.25" customHeight="1" x14ac:dyDescent="0.3">
      <c r="A163" s="7">
        <v>44970</v>
      </c>
      <c r="B163" s="1">
        <v>3</v>
      </c>
      <c r="C163" s="2">
        <v>64.620614035087698</v>
      </c>
      <c r="D163" s="3">
        <v>3.4342105263157903E-2</v>
      </c>
      <c r="E163" s="4">
        <v>2.0504385964912299E-2</v>
      </c>
      <c r="F163" s="5">
        <v>3.2014839181286501</v>
      </c>
      <c r="G163" s="2">
        <v>2.3135964912280702</v>
      </c>
      <c r="H163" s="2">
        <v>3.15204678362573</v>
      </c>
      <c r="I163" s="2">
        <v>27.826089181286601</v>
      </c>
      <c r="J163" s="2">
        <f>(46.01*(siqueira!$D163*1000))/(0.082*(siqueira!$I163+273.15))</f>
        <v>64.022599118560251</v>
      </c>
      <c r="K163" s="2">
        <f>(48*(siqueira!$F163))/(0.082*(siqueira!$I163+273.15))</f>
        <v>6.226539031081189</v>
      </c>
      <c r="L163" s="8" t="s">
        <v>14</v>
      </c>
      <c r="M163" s="1">
        <v>-3.7899023034813002</v>
      </c>
      <c r="N163" s="1">
        <v>-38.5868264581879</v>
      </c>
    </row>
    <row r="164" spans="1:14" ht="14.25" customHeight="1" x14ac:dyDescent="0.3">
      <c r="A164" s="7">
        <v>44970</v>
      </c>
      <c r="B164" s="1">
        <v>4</v>
      </c>
      <c r="C164" s="2">
        <v>68.006756756756801</v>
      </c>
      <c r="D164" s="3">
        <v>2.6906906906906902E-2</v>
      </c>
      <c r="E164" s="4">
        <v>1.8265765765765801E-2</v>
      </c>
      <c r="F164" s="5">
        <v>3.8346096096096098</v>
      </c>
      <c r="G164" s="2">
        <v>2.2192192192192199</v>
      </c>
      <c r="H164" s="2">
        <v>2.99924924924925</v>
      </c>
      <c r="I164" s="2">
        <v>27.144069069069101</v>
      </c>
      <c r="J164" s="2">
        <f>(46.01*(siqueira!$D164*1000))/(0.082*(siqueira!$I164+273.15))</f>
        <v>50.275384677646684</v>
      </c>
      <c r="K164" s="2">
        <f>(48*(siqueira!$F164))/(0.082*(siqueira!$I164+273.15))</f>
        <v>7.4748380297183852</v>
      </c>
      <c r="L164" s="8" t="s">
        <v>14</v>
      </c>
      <c r="M164" s="1">
        <v>-3.7899023034813002</v>
      </c>
      <c r="N164" s="1">
        <v>-38.5868264581879</v>
      </c>
    </row>
    <row r="165" spans="1:14" ht="14.25" customHeight="1" x14ac:dyDescent="0.3">
      <c r="A165" s="7">
        <v>44970</v>
      </c>
      <c r="B165" s="1">
        <v>5</v>
      </c>
      <c r="C165" s="2">
        <v>66.678160919540204</v>
      </c>
      <c r="D165" s="3">
        <v>2.6995073891625601E-2</v>
      </c>
      <c r="E165" s="4">
        <v>1.9720853858784901E-2</v>
      </c>
      <c r="F165" s="5">
        <v>4.1702709359605903</v>
      </c>
      <c r="G165" s="2">
        <v>3.0796387520525501</v>
      </c>
      <c r="H165" s="2">
        <v>3.9893267651888298</v>
      </c>
      <c r="I165" s="2">
        <v>28.1307307060755</v>
      </c>
      <c r="J165" s="2">
        <f>(46.01*(siqueira!$D165*1000))/(0.082*(siqueira!$I165+273.15))</f>
        <v>50.274938206136135</v>
      </c>
      <c r="K165" s="2">
        <f>(48*(siqueira!$F165))/(0.082*(siqueira!$I165+273.15))</f>
        <v>8.10252351916089</v>
      </c>
      <c r="L165" s="8" t="s">
        <v>14</v>
      </c>
      <c r="M165" s="1">
        <v>-3.7899023034813002</v>
      </c>
      <c r="N165" s="1">
        <v>-38.5868264581879</v>
      </c>
    </row>
    <row r="166" spans="1:14" ht="14.25" customHeight="1" x14ac:dyDescent="0.3">
      <c r="A166" s="7">
        <v>44970</v>
      </c>
      <c r="B166" s="1">
        <v>6</v>
      </c>
      <c r="C166" s="2">
        <v>65.461593172119507</v>
      </c>
      <c r="D166" s="3">
        <v>3.2453769559032702E-2</v>
      </c>
      <c r="E166" s="4">
        <v>2.0113798008534901E-2</v>
      </c>
      <c r="F166" s="5">
        <v>4.2368705547652903</v>
      </c>
      <c r="G166" s="2">
        <v>3.0497866287340001</v>
      </c>
      <c r="H166" s="2">
        <v>3.89615931721195</v>
      </c>
      <c r="I166" s="2">
        <v>28.316770981507801</v>
      </c>
      <c r="J166" s="2">
        <f>(46.01*(siqueira!$D166*1000))/(0.082*(siqueira!$I166+273.15))</f>
        <v>60.403774799958747</v>
      </c>
      <c r="K166" s="2">
        <f>(48*(siqueira!$F166))/(0.082*(siqueira!$I166+273.15))</f>
        <v>8.226841522387998</v>
      </c>
      <c r="L166" s="8" t="s">
        <v>14</v>
      </c>
      <c r="M166" s="1">
        <v>-3.7899023034813002</v>
      </c>
      <c r="N166" s="1">
        <v>-38.5868264581879</v>
      </c>
    </row>
    <row r="167" spans="1:14" ht="14.25" customHeight="1" x14ac:dyDescent="0.3">
      <c r="A167" s="7">
        <v>44970</v>
      </c>
      <c r="B167" s="1">
        <v>7</v>
      </c>
      <c r="C167" s="2">
        <v>65.021565495207696</v>
      </c>
      <c r="D167" s="3">
        <v>1.63019169329073E-2</v>
      </c>
      <c r="E167" s="4">
        <v>1.6206070287539901E-2</v>
      </c>
      <c r="F167" s="5">
        <v>4.2283386581469697</v>
      </c>
      <c r="G167" s="2">
        <v>3.1853035143769999</v>
      </c>
      <c r="H167" s="2">
        <v>4.0119808306709297</v>
      </c>
      <c r="I167" s="2">
        <v>28.370031948881799</v>
      </c>
      <c r="J167" s="2">
        <f>(46.01*(siqueira!$D167*1000))/(0.082*(siqueira!$I167+273.15))</f>
        <v>30.336179560474481</v>
      </c>
      <c r="K167" s="2">
        <f>(48*(siqueira!$F167))/(0.082*(siqueira!$I167+273.15))</f>
        <v>8.2088246415522157</v>
      </c>
      <c r="L167" s="8" t="s">
        <v>14</v>
      </c>
      <c r="M167" s="1">
        <v>-3.7899023034813002</v>
      </c>
      <c r="N167" s="1">
        <v>-38.5868264581879</v>
      </c>
    </row>
    <row r="168" spans="1:14" ht="14.25" customHeight="1" x14ac:dyDescent="0.3">
      <c r="A168" s="7">
        <v>44970</v>
      </c>
      <c r="B168" s="1">
        <v>8</v>
      </c>
      <c r="C168" s="2">
        <v>66.347629796839698</v>
      </c>
      <c r="D168" s="3">
        <v>3.54100827689992E-2</v>
      </c>
      <c r="E168" s="4">
        <v>2.0752445447704999E-2</v>
      </c>
      <c r="F168" s="5">
        <v>4.1518585402558301</v>
      </c>
      <c r="G168" s="2">
        <v>3.2234762979684</v>
      </c>
      <c r="H168" s="2">
        <v>4.2174567343867597</v>
      </c>
      <c r="I168" s="2">
        <v>27.7749962377728</v>
      </c>
      <c r="J168" s="2">
        <f>(46.01*(siqueira!$D168*1000))/(0.082*(siqueira!$I168+273.15))</f>
        <v>66.024794629991518</v>
      </c>
      <c r="K168" s="2">
        <f>(48*(siqueira!$F168))/(0.082*(siqueira!$I168+273.15))</f>
        <v>8.0762856162537542</v>
      </c>
      <c r="L168" s="8" t="s">
        <v>14</v>
      </c>
      <c r="M168" s="1">
        <v>-3.7899023034813002</v>
      </c>
      <c r="N168" s="1">
        <v>-38.5868264581879</v>
      </c>
    </row>
    <row r="169" spans="1:14" ht="14.25" customHeight="1" x14ac:dyDescent="0.3">
      <c r="A169" s="7">
        <v>44970</v>
      </c>
      <c r="B169" s="1">
        <v>9</v>
      </c>
      <c r="C169" s="2">
        <v>59.648648648648603</v>
      </c>
      <c r="D169" s="3">
        <v>2.31814671814672E-2</v>
      </c>
      <c r="E169" s="4">
        <v>1.8818532818532799E-2</v>
      </c>
      <c r="F169" s="5">
        <v>4.1510965250965297</v>
      </c>
      <c r="G169" s="2">
        <v>4.2664092664092701</v>
      </c>
      <c r="H169" s="2">
        <v>5.1992277992278</v>
      </c>
      <c r="I169" s="2">
        <v>29.694440154440201</v>
      </c>
      <c r="J169" s="2">
        <f>(46.01*(siqueira!$D169*1000))/(0.082*(siqueira!$I169+273.15))</f>
        <v>42.949656558740969</v>
      </c>
      <c r="K169" s="2">
        <f>(48*(siqueira!$F169))/(0.082*(siqueira!$I169+273.15))</f>
        <v>8.0236248015414926</v>
      </c>
      <c r="L169" s="8" t="s">
        <v>14</v>
      </c>
      <c r="M169" s="1">
        <v>-3.7899023034813002</v>
      </c>
      <c r="N169" s="1">
        <v>-38.5868264581879</v>
      </c>
    </row>
    <row r="170" spans="1:14" ht="14.25" customHeight="1" x14ac:dyDescent="0.3">
      <c r="A170" s="7">
        <v>44970</v>
      </c>
      <c r="B170" s="1">
        <v>10</v>
      </c>
      <c r="C170" s="2">
        <v>43.805084745762699</v>
      </c>
      <c r="D170" s="3">
        <v>1.0169491525423701E-3</v>
      </c>
      <c r="E170" s="4">
        <v>4.4491525423728797E-3</v>
      </c>
      <c r="F170" s="5">
        <v>2.3998728813559298</v>
      </c>
      <c r="G170" s="2">
        <v>0.92372881355932202</v>
      </c>
      <c r="H170" s="2">
        <v>1.2542372881355901</v>
      </c>
      <c r="I170" s="2">
        <v>34.406822033898301</v>
      </c>
      <c r="J170" s="2">
        <f>(46.01*(siqueira!$D170*1000))/(0.082*(siqueira!$I170+273.15))</f>
        <v>1.8552919273721913</v>
      </c>
      <c r="K170" s="2">
        <f>(48*(siqueira!$F170))/(0.082*(siqueira!$I170+273.15))</f>
        <v>4.567623077182307</v>
      </c>
      <c r="L170" s="8" t="s">
        <v>14</v>
      </c>
      <c r="M170" s="1">
        <v>-3.7899023034813002</v>
      </c>
      <c r="N170" s="1">
        <v>-38.5868264581879</v>
      </c>
    </row>
    <row r="171" spans="1:14" ht="14.25" customHeight="1" x14ac:dyDescent="0.3">
      <c r="A171" s="7">
        <v>44970</v>
      </c>
      <c r="B171" s="1">
        <v>11</v>
      </c>
      <c r="C171" s="2">
        <v>41.163904235727401</v>
      </c>
      <c r="D171" s="3">
        <v>1.14180478821363E-3</v>
      </c>
      <c r="E171" s="4">
        <v>4.2357274401473299E-3</v>
      </c>
      <c r="F171" s="5">
        <v>2.8003867403314899</v>
      </c>
      <c r="G171" s="2">
        <v>2.41068139963168</v>
      </c>
      <c r="H171" s="2">
        <v>2.8213627992633499</v>
      </c>
      <c r="I171" s="2">
        <v>34.702596685082902</v>
      </c>
      <c r="J171" s="2">
        <f>(46.01*(siqueira!$D171*1000))/(0.082*(siqueira!$I171+273.15))</f>
        <v>2.0810735029540974</v>
      </c>
      <c r="K171" s="2">
        <f>(48*(siqueira!$F171))/(0.082*(siqueira!$I171+273.15))</f>
        <v>5.3247911256212568</v>
      </c>
      <c r="L171" s="8" t="s">
        <v>14</v>
      </c>
      <c r="M171" s="1">
        <v>-3.7899023034813002</v>
      </c>
      <c r="N171" s="1">
        <v>-38.5868264581879</v>
      </c>
    </row>
    <row r="172" spans="1:14" ht="14.25" customHeight="1" x14ac:dyDescent="0.3">
      <c r="A172" s="7">
        <v>44970</v>
      </c>
      <c r="B172" s="1">
        <v>12</v>
      </c>
      <c r="C172" s="2">
        <v>53.749335695305597</v>
      </c>
      <c r="D172" s="3">
        <v>4.1364038972542096E-3</v>
      </c>
      <c r="E172" s="4">
        <v>8.8396811337466807E-3</v>
      </c>
      <c r="F172" s="5">
        <v>2.5310186005314401</v>
      </c>
      <c r="G172" s="2">
        <v>3.0230292294065499</v>
      </c>
      <c r="H172" s="2">
        <v>3.68024800708592</v>
      </c>
      <c r="I172" s="2">
        <v>29.5120106288751</v>
      </c>
      <c r="J172" s="2">
        <f>(46.01*(siqueira!$D172*1000))/(0.082*(siqueira!$I172+273.15))</f>
        <v>7.6683761306445195</v>
      </c>
      <c r="K172" s="2">
        <f>(48*(siqueira!$F172))/(0.082*(siqueira!$I172+273.15))</f>
        <v>4.8951365275321201</v>
      </c>
      <c r="L172" s="8" t="s">
        <v>14</v>
      </c>
      <c r="M172" s="1">
        <v>-3.7899023034813002</v>
      </c>
      <c r="N172" s="1">
        <v>-38.5868264581879</v>
      </c>
    </row>
    <row r="173" spans="1:14" ht="14.25" customHeight="1" x14ac:dyDescent="0.3">
      <c r="A173" s="7">
        <v>44970</v>
      </c>
      <c r="B173" s="1">
        <v>13</v>
      </c>
      <c r="C173" s="2">
        <v>61.206106870229</v>
      </c>
      <c r="D173" s="3">
        <v>4.6946564885496202E-3</v>
      </c>
      <c r="E173" s="4">
        <v>9.9109414758269693E-3</v>
      </c>
      <c r="F173" s="5">
        <v>2.80973282442748</v>
      </c>
      <c r="G173" s="2">
        <v>4.41094147582697</v>
      </c>
      <c r="H173" s="2">
        <v>5.1208651399491103</v>
      </c>
      <c r="I173" s="2">
        <v>28.629020356234101</v>
      </c>
      <c r="J173" s="2">
        <f>(46.01*(siqueira!$D173*1000))/(0.082*(siqueira!$I173+273.15))</f>
        <v>8.7287721400713227</v>
      </c>
      <c r="K173" s="2">
        <f>(48*(siqueira!$F173))/(0.082*(siqueira!$I173+273.15))</f>
        <v>5.4500861305133022</v>
      </c>
      <c r="L173" s="8" t="s">
        <v>14</v>
      </c>
      <c r="M173" s="1">
        <v>-3.7899023034813002</v>
      </c>
      <c r="N173" s="1">
        <v>-38.5868264581879</v>
      </c>
    </row>
    <row r="174" spans="1:14" ht="14.25" customHeight="1" x14ac:dyDescent="0.3">
      <c r="A174" s="7">
        <v>44970</v>
      </c>
      <c r="B174" s="1">
        <v>14</v>
      </c>
      <c r="C174" s="2">
        <v>48.0738007380074</v>
      </c>
      <c r="D174" s="3">
        <v>1.2324723247232499E-2</v>
      </c>
      <c r="E174" s="4">
        <v>1.46863468634686E-2</v>
      </c>
      <c r="F174" s="5">
        <v>2.5415498154981599</v>
      </c>
      <c r="G174" s="2">
        <v>2.7822878228782302</v>
      </c>
      <c r="H174" s="2">
        <v>3.2324723247232501</v>
      </c>
      <c r="I174" s="2">
        <v>32.45036900369</v>
      </c>
      <c r="J174" s="2">
        <f>(46.01*(siqueira!$D174*1000))/(0.082*(siqueira!$I174+273.15))</f>
        <v>22.628808257878944</v>
      </c>
      <c r="K174" s="2">
        <f>(48*(siqueira!$F174))/(0.082*(siqueira!$I174+273.15))</f>
        <v>4.8682417570864018</v>
      </c>
      <c r="L174" s="8" t="s">
        <v>14</v>
      </c>
      <c r="M174" s="1">
        <v>-3.7899023034813002</v>
      </c>
      <c r="N174" s="1">
        <v>-38.5868264581879</v>
      </c>
    </row>
    <row r="175" spans="1:14" ht="14.25" customHeight="1" x14ac:dyDescent="0.3">
      <c r="A175" s="7">
        <v>44970</v>
      </c>
      <c r="B175" s="1">
        <v>17</v>
      </c>
      <c r="C175" s="2">
        <v>56.4</v>
      </c>
      <c r="D175" s="3">
        <v>3.5127272727272701E-2</v>
      </c>
      <c r="E175" s="4">
        <v>2.0290909090909099E-2</v>
      </c>
      <c r="F175" s="5">
        <v>2.8121454545454498</v>
      </c>
      <c r="G175" s="2">
        <v>2.7636363636363601</v>
      </c>
      <c r="H175" s="2">
        <v>3.51272727272727</v>
      </c>
      <c r="I175" s="2">
        <v>30.749600000000001</v>
      </c>
      <c r="J175" s="2">
        <f>(46.01*(siqueira!$D175*1000))/(0.082*(siqueira!$I175+273.15))</f>
        <v>64.85637707650082</v>
      </c>
      <c r="K175" s="2">
        <f>(48*(siqueira!$F175))/(0.082*(siqueira!$I175+273.15))</f>
        <v>5.4167031631893261</v>
      </c>
      <c r="L175" s="8" t="s">
        <v>14</v>
      </c>
      <c r="M175" s="1">
        <v>-3.7899023034813002</v>
      </c>
      <c r="N175" s="1">
        <v>-38.5868264581879</v>
      </c>
    </row>
    <row r="176" spans="1:14" ht="14.25" customHeight="1" x14ac:dyDescent="0.3">
      <c r="A176" s="7">
        <v>44970</v>
      </c>
      <c r="B176" s="1">
        <v>18</v>
      </c>
      <c r="C176" s="2">
        <v>58.108415466262301</v>
      </c>
      <c r="D176" s="3">
        <v>3.6292645943896903E-2</v>
      </c>
      <c r="E176" s="4">
        <v>2.0856709628506401E-2</v>
      </c>
      <c r="F176" s="5">
        <v>2.3154662623199398</v>
      </c>
      <c r="G176" s="2">
        <v>2.8582259287338898</v>
      </c>
      <c r="H176" s="2">
        <v>4.0310841546626204</v>
      </c>
      <c r="I176" s="2">
        <v>30.457626990144</v>
      </c>
      <c r="J176" s="2">
        <f>(46.01*(siqueira!$D176*1000))/(0.082*(siqueira!$I176+273.15))</f>
        <v>67.072475491971019</v>
      </c>
      <c r="K176" s="2">
        <f>(48*(siqueira!$F176))/(0.082*(siqueira!$I176+273.15))</f>
        <v>4.4642978791321761</v>
      </c>
      <c r="L176" s="8" t="s">
        <v>14</v>
      </c>
      <c r="M176" s="1">
        <v>-3.7899023034813002</v>
      </c>
      <c r="N176" s="1">
        <v>-38.5868264581879</v>
      </c>
    </row>
    <row r="177" spans="1:14" ht="14.25" customHeight="1" x14ac:dyDescent="0.3">
      <c r="A177" s="7">
        <v>44970</v>
      </c>
      <c r="B177" s="1">
        <v>19</v>
      </c>
      <c r="C177" s="2">
        <v>58.628765060241001</v>
      </c>
      <c r="D177" s="3">
        <v>3.9902108433734901E-2</v>
      </c>
      <c r="E177" s="4">
        <v>2.0579819277108401E-2</v>
      </c>
      <c r="F177" s="5">
        <v>3.2632454819277101</v>
      </c>
      <c r="G177" s="2">
        <v>3.9006024096385499</v>
      </c>
      <c r="H177" s="2">
        <v>5.0353915662650603</v>
      </c>
      <c r="I177" s="2">
        <v>29.9869051204819</v>
      </c>
      <c r="J177" s="2">
        <f>(46.01*(siqueira!$D177*1000))/(0.082*(siqueira!$I177+273.15))</f>
        <v>73.857637726605589</v>
      </c>
      <c r="K177" s="2">
        <f>(48*(siqueira!$F177))/(0.082*(siqueira!$I177+273.15))</f>
        <v>6.3014184184098934</v>
      </c>
      <c r="L177" s="8" t="s">
        <v>14</v>
      </c>
      <c r="M177" s="1">
        <v>-3.7899023034813002</v>
      </c>
      <c r="N177" s="1">
        <v>-38.5868264581879</v>
      </c>
    </row>
    <row r="178" spans="1:14" ht="14.25" customHeight="1" x14ac:dyDescent="0.3">
      <c r="A178" s="7">
        <v>44970</v>
      </c>
      <c r="B178" s="1">
        <v>20</v>
      </c>
      <c r="C178" s="2">
        <v>60.263070539419097</v>
      </c>
      <c r="D178" s="3">
        <v>3.1186721991701201E-2</v>
      </c>
      <c r="E178" s="4">
        <v>1.7543568464730298E-2</v>
      </c>
      <c r="F178" s="5">
        <v>3.9328547717842302</v>
      </c>
      <c r="G178" s="2">
        <v>5.2863070539419104</v>
      </c>
      <c r="H178" s="2">
        <v>6.3078838174273901</v>
      </c>
      <c r="I178" s="2">
        <v>29.430033195020702</v>
      </c>
      <c r="J178" s="2">
        <f>(46.01*(siqueira!$D178*1000))/(0.082*(siqueira!$I178+273.15))</f>
        <v>57.831950970438044</v>
      </c>
      <c r="K178" s="2">
        <f>(48*(siqueira!$F178))/(0.082*(siqueira!$I178+273.15))</f>
        <v>7.6084296326212764</v>
      </c>
      <c r="L178" s="8" t="s">
        <v>14</v>
      </c>
      <c r="M178" s="1">
        <v>-3.7899023034813002</v>
      </c>
      <c r="N178" s="1">
        <v>-38.5868264581879</v>
      </c>
    </row>
    <row r="179" spans="1:14" ht="14.25" customHeight="1" x14ac:dyDescent="0.3">
      <c r="A179" s="7">
        <v>44970</v>
      </c>
      <c r="B179" s="1">
        <v>21</v>
      </c>
      <c r="C179" s="2">
        <v>63.099209202012901</v>
      </c>
      <c r="D179" s="3">
        <v>5.34651329978433E-2</v>
      </c>
      <c r="E179" s="4">
        <v>2.0474478792235799E-2</v>
      </c>
      <c r="F179" s="5">
        <v>2.7684687275341502</v>
      </c>
      <c r="G179" s="2">
        <v>4.9029475197699499</v>
      </c>
      <c r="H179" s="2">
        <v>5.9777138749101404</v>
      </c>
      <c r="I179" s="2">
        <v>29.1048741912293</v>
      </c>
      <c r="J179" s="2">
        <f>(46.01*(siqueira!$D179*1000))/(0.082*(siqueira!$I179+273.15))</f>
        <v>99.251189257403766</v>
      </c>
      <c r="K179" s="2">
        <f>(48*(siqueira!$F179))/(0.082*(siqueira!$I179+273.15))</f>
        <v>5.3615911550021744</v>
      </c>
      <c r="L179" s="8" t="s">
        <v>14</v>
      </c>
      <c r="M179" s="1">
        <v>-3.7899023034813002</v>
      </c>
      <c r="N179" s="1">
        <v>-38.5868264581879</v>
      </c>
    </row>
    <row r="180" spans="1:14" ht="14.25" customHeight="1" x14ac:dyDescent="0.3">
      <c r="A180" s="7">
        <v>44970</v>
      </c>
      <c r="B180" s="1">
        <v>22</v>
      </c>
      <c r="C180" s="2">
        <v>63.821608040200999</v>
      </c>
      <c r="D180" s="3">
        <v>8.2236180904522602E-2</v>
      </c>
      <c r="E180" s="4">
        <v>2.3567839195979899E-2</v>
      </c>
      <c r="F180" s="5">
        <v>3.1747738693467298</v>
      </c>
      <c r="G180" s="2">
        <v>4.0644891122278102</v>
      </c>
      <c r="H180" s="2">
        <v>5.1758793969849304</v>
      </c>
      <c r="I180" s="2">
        <v>29.013743718592998</v>
      </c>
      <c r="J180" s="2">
        <f>(46.01*(siqueira!$D180*1000))/(0.082*(siqueira!$I180+273.15))</f>
        <v>152.70700568381051</v>
      </c>
      <c r="K180" s="2">
        <f>(48*(siqueira!$F180))/(0.082*(siqueira!$I180+273.15))</f>
        <v>6.1503216545189074</v>
      </c>
      <c r="L180" s="8" t="s">
        <v>14</v>
      </c>
      <c r="M180" s="1">
        <v>-3.7899023034813002</v>
      </c>
      <c r="N180" s="1">
        <v>-38.5868264581879</v>
      </c>
    </row>
    <row r="181" spans="1:14" ht="14.25" customHeight="1" x14ac:dyDescent="0.3">
      <c r="A181" s="7">
        <v>44970</v>
      </c>
      <c r="B181" s="1">
        <v>23</v>
      </c>
      <c r="C181" s="2">
        <v>64.871684587813604</v>
      </c>
      <c r="D181" s="3">
        <v>5.2014336917562701E-2</v>
      </c>
      <c r="E181" s="4">
        <v>2.0881720430107501E-2</v>
      </c>
      <c r="F181" s="5">
        <v>3.5747813620071698</v>
      </c>
      <c r="G181" s="2">
        <v>4.2078853046595004</v>
      </c>
      <c r="H181" s="2">
        <v>5.2358422939068099</v>
      </c>
      <c r="I181" s="2">
        <v>28.9627311827957</v>
      </c>
      <c r="J181" s="2">
        <f>(46.01*(siqueira!$D181*1000))/(0.082*(siqueira!$I181+273.15))</f>
        <v>96.603401869050543</v>
      </c>
      <c r="K181" s="2">
        <f>(48*(siqueira!$F181))/(0.082*(siqueira!$I181+273.15))</f>
        <v>6.9264043770066621</v>
      </c>
      <c r="L181" s="8" t="s">
        <v>14</v>
      </c>
      <c r="M181" s="1">
        <v>-3.7899023034813002</v>
      </c>
      <c r="N181" s="1">
        <v>-38.5868264581879</v>
      </c>
    </row>
    <row r="182" spans="1:14" ht="14.25" customHeight="1" x14ac:dyDescent="0.3">
      <c r="A182" s="7">
        <v>44971</v>
      </c>
      <c r="B182" s="1">
        <v>0</v>
      </c>
      <c r="C182" s="2">
        <v>65.535415079969496</v>
      </c>
      <c r="D182" s="3">
        <v>7.4295506473724293E-2</v>
      </c>
      <c r="E182" s="4">
        <v>2.3640517897943601E-2</v>
      </c>
      <c r="F182" s="5">
        <v>3.6123305407463802</v>
      </c>
      <c r="G182" s="2">
        <v>4.4150799695354204</v>
      </c>
      <c r="H182" s="2">
        <v>5.7090632140137103</v>
      </c>
      <c r="I182" s="2">
        <v>28.9119649657273</v>
      </c>
      <c r="J182" s="2">
        <f>(46.01*(siqueira!$D182*1000))/(0.082*(siqueira!$I182+273.15))</f>
        <v>138.00819801521266</v>
      </c>
      <c r="K182" s="2">
        <f>(48*(siqueira!$F182))/(0.082*(siqueira!$I182+273.15))</f>
        <v>7.000335017090709</v>
      </c>
      <c r="L182" s="8" t="s">
        <v>14</v>
      </c>
      <c r="M182" s="1">
        <v>-3.7899023034813002</v>
      </c>
      <c r="N182" s="1">
        <v>-38.5868264581879</v>
      </c>
    </row>
    <row r="183" spans="1:14" ht="14.25" customHeight="1" x14ac:dyDescent="0.3">
      <c r="A183" s="7">
        <v>44971</v>
      </c>
      <c r="B183" s="1">
        <v>1</v>
      </c>
      <c r="C183" s="2">
        <v>66.011363636363598</v>
      </c>
      <c r="D183" s="3">
        <v>7.2897727272727295E-2</v>
      </c>
      <c r="E183" s="4">
        <v>2.28806818181818E-2</v>
      </c>
      <c r="F183" s="5">
        <v>3.5317215909090902</v>
      </c>
      <c r="G183" s="2">
        <v>4.4142045454545498</v>
      </c>
      <c r="H183" s="2">
        <v>5.6323863636363596</v>
      </c>
      <c r="I183" s="2">
        <v>28.827920454545499</v>
      </c>
      <c r="J183" s="2">
        <f>(46.01*(siqueira!$D183*1000))/(0.082*(siqueira!$I183+273.15))</f>
        <v>135.44942925570368</v>
      </c>
      <c r="K183" s="2">
        <f>(48*(siqueira!$F183))/(0.082*(siqueira!$I183+273.15))</f>
        <v>6.8460277520785411</v>
      </c>
      <c r="L183" s="8" t="s">
        <v>14</v>
      </c>
      <c r="M183" s="1">
        <v>-3.7899023034813002</v>
      </c>
      <c r="N183" s="1">
        <v>-38.5868264581879</v>
      </c>
    </row>
    <row r="184" spans="1:14" ht="14.25" customHeight="1" x14ac:dyDescent="0.3">
      <c r="A184" s="7">
        <v>44971</v>
      </c>
      <c r="B184" s="1">
        <v>2</v>
      </c>
      <c r="C184" s="2">
        <v>66.136836628512</v>
      </c>
      <c r="D184" s="3">
        <v>9.5894901144640998E-2</v>
      </c>
      <c r="E184" s="4">
        <v>2.4443288241415201E-2</v>
      </c>
      <c r="F184" s="5">
        <v>3.4623204994797101</v>
      </c>
      <c r="G184" s="2">
        <v>4.2414151925077999</v>
      </c>
      <c r="H184" s="2">
        <v>5.6305931321540097</v>
      </c>
      <c r="I184" s="2">
        <v>28.811701352757499</v>
      </c>
      <c r="J184" s="2">
        <f>(46.01*(siqueira!$D184*1000))/(0.082*(siqueira!$I184+273.15))</f>
        <v>178.18946873463798</v>
      </c>
      <c r="K184" s="2">
        <f>(48*(siqueira!$F184))/(0.082*(siqueira!$I184+273.15))</f>
        <v>6.7118584434313187</v>
      </c>
      <c r="L184" s="8" t="s">
        <v>14</v>
      </c>
      <c r="M184" s="1">
        <v>-3.7899023034813002</v>
      </c>
      <c r="N184" s="1">
        <v>-38.5868264581879</v>
      </c>
    </row>
    <row r="185" spans="1:14" ht="14.25" customHeight="1" x14ac:dyDescent="0.3">
      <c r="A185" s="7">
        <v>44971</v>
      </c>
      <c r="B185" s="1">
        <v>3</v>
      </c>
      <c r="C185" s="2">
        <v>65.868123587038397</v>
      </c>
      <c r="D185" s="3">
        <v>6.7498116051243395E-2</v>
      </c>
      <c r="E185" s="4">
        <v>2.3157498116051198E-2</v>
      </c>
      <c r="F185" s="5">
        <v>3.7911152976639002</v>
      </c>
      <c r="G185" s="2">
        <v>4.1740768651092699</v>
      </c>
      <c r="H185" s="2">
        <v>5.5508666164280296</v>
      </c>
      <c r="I185" s="2">
        <v>28.722079879427302</v>
      </c>
      <c r="J185" s="2">
        <f>(46.01*(siqueira!$D185*1000))/(0.082*(siqueira!$I185+273.15))</f>
        <v>125.46052056860786</v>
      </c>
      <c r="K185" s="2">
        <f>(48*(siqueira!$F185))/(0.082*(siqueira!$I185+273.15))</f>
        <v>7.3514233029478797</v>
      </c>
      <c r="L185" s="8" t="s">
        <v>14</v>
      </c>
      <c r="M185" s="1">
        <v>-3.7899023034813002</v>
      </c>
      <c r="N185" s="1">
        <v>-38.5868264581879</v>
      </c>
    </row>
    <row r="186" spans="1:14" ht="14.25" customHeight="1" x14ac:dyDescent="0.3">
      <c r="A186" s="7">
        <v>44971</v>
      </c>
      <c r="B186" s="1">
        <v>4</v>
      </c>
      <c r="C186" s="2">
        <v>65.8480642804967</v>
      </c>
      <c r="D186" s="3">
        <v>9.8531775018261505E-2</v>
      </c>
      <c r="E186" s="4">
        <v>2.5200876552227899E-2</v>
      </c>
      <c r="F186" s="5">
        <v>3.96571219868517</v>
      </c>
      <c r="G186" s="2">
        <v>4.2615047479912302</v>
      </c>
      <c r="H186" s="2">
        <v>5.6428049671292904</v>
      </c>
      <c r="I186" s="2">
        <v>28.613520818115401</v>
      </c>
      <c r="J186" s="2">
        <f>(46.01*(siqueira!$D186*1000))/(0.082*(siqueira!$I186+273.15))</f>
        <v>183.20948301324674</v>
      </c>
      <c r="K186" s="2">
        <f>(48*(siqueira!$F186))/(0.082*(siqueira!$I186+273.15))</f>
        <v>7.6927539162250502</v>
      </c>
      <c r="L186" s="8" t="s">
        <v>14</v>
      </c>
      <c r="M186" s="1">
        <v>-3.7899023034813002</v>
      </c>
      <c r="N186" s="1">
        <v>-38.5868264581879</v>
      </c>
    </row>
    <row r="187" spans="1:14" ht="14.25" customHeight="1" x14ac:dyDescent="0.3">
      <c r="A187" s="7">
        <v>44971</v>
      </c>
      <c r="B187" s="1">
        <v>5</v>
      </c>
      <c r="C187" s="2">
        <v>64.198498748957505</v>
      </c>
      <c r="D187" s="3">
        <v>4.78398665554629E-2</v>
      </c>
      <c r="E187" s="4">
        <v>2.0775646371976601E-2</v>
      </c>
      <c r="F187" s="5">
        <v>3.98880733944954</v>
      </c>
      <c r="G187" s="2">
        <v>3.7914929107589699</v>
      </c>
      <c r="H187" s="2">
        <v>4.8607172643869898</v>
      </c>
      <c r="I187" s="2">
        <v>28.6040783986656</v>
      </c>
      <c r="J187" s="2">
        <f>(46.01*(siqueira!$D187*1000))/(0.082*(siqueira!$I187+273.15))</f>
        <v>88.955988877158404</v>
      </c>
      <c r="K187" s="2">
        <f>(48*(siqueira!$F187))/(0.082*(siqueira!$I187+273.15))</f>
        <v>7.7377963728845556</v>
      </c>
      <c r="L187" s="8" t="s">
        <v>14</v>
      </c>
      <c r="M187" s="1">
        <v>-3.7899023034813002</v>
      </c>
      <c r="N187" s="1">
        <v>-38.5868264581879</v>
      </c>
    </row>
    <row r="188" spans="1:14" ht="14.25" customHeight="1" x14ac:dyDescent="0.3">
      <c r="A188" s="7">
        <v>44971</v>
      </c>
      <c r="B188" s="1">
        <v>6</v>
      </c>
      <c r="C188" s="2">
        <v>63.874822190611702</v>
      </c>
      <c r="D188" s="3">
        <v>2.6934566145092501E-2</v>
      </c>
      <c r="E188" s="4">
        <v>1.7916073968705499E-2</v>
      </c>
      <c r="F188" s="5">
        <v>4.0953840682787996</v>
      </c>
      <c r="G188" s="2">
        <v>3.7254623044096702</v>
      </c>
      <c r="H188" s="2">
        <v>4.9125177809388303</v>
      </c>
      <c r="I188" s="2">
        <v>28.594850640113801</v>
      </c>
      <c r="J188" s="2">
        <f>(46.01*(siqueira!$D188*1000))/(0.082*(siqueira!$I188+273.15))</f>
        <v>50.085094535623298</v>
      </c>
      <c r="K188" s="2">
        <f>(48*(siqueira!$F188))/(0.082*(siqueira!$I188+273.15))</f>
        <v>7.9447850927763088</v>
      </c>
      <c r="L188" s="8" t="s">
        <v>14</v>
      </c>
      <c r="M188" s="1">
        <v>-3.7899023034813002</v>
      </c>
      <c r="N188" s="1">
        <v>-38.5868264581879</v>
      </c>
    </row>
    <row r="189" spans="1:14" ht="14.25" customHeight="1" x14ac:dyDescent="0.3">
      <c r="A189" s="7">
        <v>44971</v>
      </c>
      <c r="B189" s="1">
        <v>7</v>
      </c>
      <c r="C189" s="2">
        <v>64.001618122977305</v>
      </c>
      <c r="D189" s="3">
        <v>2.6140776699029099E-2</v>
      </c>
      <c r="E189" s="4">
        <v>1.77993527508091E-2</v>
      </c>
      <c r="F189" s="5">
        <v>4.0879368932038798</v>
      </c>
      <c r="G189" s="2">
        <v>3.71521035598705</v>
      </c>
      <c r="H189" s="2">
        <v>4.7775080906148899</v>
      </c>
      <c r="I189" s="2">
        <v>28.448074433656998</v>
      </c>
      <c r="J189" s="2">
        <f>(46.01*(siqueira!$D189*1000))/(0.082*(siqueira!$I189+273.15))</f>
        <v>48.632691290805035</v>
      </c>
      <c r="K189" s="2">
        <f>(48*(siqueira!$F189))/(0.082*(siqueira!$I189+273.15))</f>
        <v>7.9341974370558974</v>
      </c>
      <c r="L189" s="8" t="s">
        <v>14</v>
      </c>
      <c r="M189" s="1">
        <v>-3.7899023034813002</v>
      </c>
      <c r="N189" s="1">
        <v>-38.5868264581879</v>
      </c>
    </row>
    <row r="190" spans="1:14" ht="14.25" customHeight="1" x14ac:dyDescent="0.3">
      <c r="A190" s="7">
        <v>44971</v>
      </c>
      <c r="B190" s="1">
        <v>8</v>
      </c>
      <c r="C190" s="2">
        <v>74.947089947089907</v>
      </c>
      <c r="D190" s="3">
        <v>0.14321995464852599</v>
      </c>
      <c r="E190" s="4">
        <v>3.0733182161753601E-2</v>
      </c>
      <c r="F190" s="5">
        <v>3.9936961451247202</v>
      </c>
      <c r="G190" s="2">
        <v>7.4187452758881296</v>
      </c>
      <c r="H190" s="2">
        <v>10.6931216931217</v>
      </c>
      <c r="I190" s="2">
        <v>25.445351473922901</v>
      </c>
      <c r="J190" s="2">
        <f>(46.01*(siqueira!$D190*1000))/(0.082*(siqueira!$I190+273.15))</f>
        <v>269.12799157673243</v>
      </c>
      <c r="K190" s="2">
        <f>(48*(siqueira!$F190))/(0.082*(siqueira!$I190+273.15))</f>
        <v>7.8292355915925986</v>
      </c>
      <c r="L190" s="8" t="s">
        <v>14</v>
      </c>
      <c r="M190" s="1">
        <v>-3.7899023034813002</v>
      </c>
      <c r="N190" s="1">
        <v>-38.5868264581879</v>
      </c>
    </row>
    <row r="191" spans="1:14" ht="14.25" customHeight="1" x14ac:dyDescent="0.3">
      <c r="A191" s="7">
        <v>44971</v>
      </c>
      <c r="B191" s="1">
        <v>9</v>
      </c>
      <c r="C191" s="2">
        <v>76.498522895125603</v>
      </c>
      <c r="D191" s="3">
        <v>5.2828655834564302E-2</v>
      </c>
      <c r="E191" s="4">
        <v>1.6454948301329399E-2</v>
      </c>
      <c r="F191" s="5">
        <v>4.1081166912850797</v>
      </c>
      <c r="G191" s="2">
        <v>5.6425406203840502</v>
      </c>
      <c r="H191" s="2">
        <v>7.4977843426883304</v>
      </c>
      <c r="I191" s="2">
        <v>25.426093057607101</v>
      </c>
      <c r="J191" s="2">
        <f>(46.01*(siqueira!$D191*1000))/(0.082*(siqueira!$I191+273.15))</f>
        <v>99.277975121319685</v>
      </c>
      <c r="K191" s="2">
        <f>(48*(siqueira!$F191))/(0.082*(siqueira!$I191+273.15))</f>
        <v>8.0540649095405055</v>
      </c>
      <c r="L191" s="8" t="s">
        <v>14</v>
      </c>
      <c r="M191" s="1">
        <v>-3.7899023034813002</v>
      </c>
      <c r="N191" s="1">
        <v>-38.5868264581879</v>
      </c>
    </row>
    <row r="192" spans="1:14" ht="14.25" customHeight="1" x14ac:dyDescent="0.3">
      <c r="A192" s="7">
        <v>44971</v>
      </c>
      <c r="B192" s="1">
        <v>10</v>
      </c>
      <c r="C192" s="2">
        <v>72.662904439428104</v>
      </c>
      <c r="D192" s="3">
        <v>5.9668924003009804E-3</v>
      </c>
      <c r="E192" s="4">
        <v>1.0045146726862301E-2</v>
      </c>
      <c r="F192" s="5">
        <v>4.2887283671933796</v>
      </c>
      <c r="G192" s="2">
        <v>5.6170052671181301</v>
      </c>
      <c r="H192" s="2">
        <v>6.5011286681715603</v>
      </c>
      <c r="I192" s="2">
        <v>26.4371858540256</v>
      </c>
      <c r="J192" s="2">
        <f>(46.01*(siqueira!$D192*1000))/(0.082*(siqueira!$I192+273.15))</f>
        <v>11.175407128541558</v>
      </c>
      <c r="K192" s="2">
        <f>(48*(siqueira!$F192))/(0.082*(siqueira!$I192+273.15))</f>
        <v>8.3797814469774039</v>
      </c>
      <c r="L192" s="8" t="s">
        <v>14</v>
      </c>
      <c r="M192" s="1">
        <v>-3.7899023034813002</v>
      </c>
      <c r="N192" s="1">
        <v>-38.5868264581879</v>
      </c>
    </row>
    <row r="193" spans="1:14" ht="14.25" customHeight="1" x14ac:dyDescent="0.3">
      <c r="A193" s="7">
        <v>44971</v>
      </c>
      <c r="B193" s="1">
        <v>11</v>
      </c>
      <c r="C193" s="2">
        <v>50.518134715025901</v>
      </c>
      <c r="D193" s="3">
        <v>2.8497409326424901E-3</v>
      </c>
      <c r="E193" s="4">
        <v>7.7202072538860101E-3</v>
      </c>
      <c r="F193" s="5">
        <v>4.1525388601036299</v>
      </c>
      <c r="G193" s="2">
        <v>3.9740932642487001</v>
      </c>
      <c r="H193" s="2">
        <v>4.6088082901554399</v>
      </c>
      <c r="I193" s="2">
        <v>32.352823834196897</v>
      </c>
      <c r="J193" s="2">
        <f>(46.01*(siqueira!$D193*1000))/(0.082*(siqueira!$I193+273.15))</f>
        <v>5.2339375022794012</v>
      </c>
      <c r="K193" s="2">
        <f>(48*(siqueira!$F193))/(0.082*(siqueira!$I193+273.15))</f>
        <v>7.9565695144409929</v>
      </c>
      <c r="L193" s="8" t="s">
        <v>14</v>
      </c>
      <c r="M193" s="1">
        <v>-3.7899023034813002</v>
      </c>
      <c r="N193" s="1">
        <v>-38.5868264581879</v>
      </c>
    </row>
    <row r="194" spans="1:14" ht="14.25" customHeight="1" x14ac:dyDescent="0.3">
      <c r="A194" s="7">
        <v>44971</v>
      </c>
      <c r="B194" s="1">
        <v>12</v>
      </c>
      <c r="C194" s="2">
        <v>42.469989827059997</v>
      </c>
      <c r="D194" s="3">
        <v>5.9816887080366204E-3</v>
      </c>
      <c r="E194" s="4">
        <v>1.11902339776195E-2</v>
      </c>
      <c r="F194" s="5">
        <v>4.4261342828077304</v>
      </c>
      <c r="G194" s="2">
        <v>4.1322482197354997</v>
      </c>
      <c r="H194" s="2">
        <v>5.0925737538148503</v>
      </c>
      <c r="I194" s="2">
        <v>33.5102848423194</v>
      </c>
      <c r="J194" s="2">
        <f>(46.01*(siqueira!$D194*1000))/(0.082*(siqueira!$I194+273.15))</f>
        <v>10.944719973505745</v>
      </c>
      <c r="K194" s="2">
        <f>(48*(siqueira!$F194))/(0.082*(siqueira!$I194+273.15))</f>
        <v>8.4487884506964175</v>
      </c>
      <c r="L194" s="8" t="s">
        <v>14</v>
      </c>
      <c r="M194" s="1">
        <v>-3.7899023034813002</v>
      </c>
      <c r="N194" s="1">
        <v>-38.5868264581879</v>
      </c>
    </row>
    <row r="195" spans="1:14" ht="14.25" customHeight="1" x14ac:dyDescent="0.3">
      <c r="A195" s="7">
        <v>44971</v>
      </c>
      <c r="B195" s="1">
        <v>13</v>
      </c>
      <c r="C195" s="2">
        <v>44.545871559632999</v>
      </c>
      <c r="D195" s="3">
        <v>1.0160550458715599E-2</v>
      </c>
      <c r="E195" s="4">
        <v>1.36009174311927E-2</v>
      </c>
      <c r="F195" s="5">
        <v>4.37004587155963</v>
      </c>
      <c r="G195" s="2">
        <v>4.3853211009174302</v>
      </c>
      <c r="H195" s="2">
        <v>5.2683486238532096</v>
      </c>
      <c r="I195" s="2">
        <v>32.836880733945002</v>
      </c>
      <c r="J195" s="2">
        <f>(46.01*(siqueira!$D195*1000))/(0.082*(siqueira!$I195+273.15))</f>
        <v>18.631714101206832</v>
      </c>
      <c r="K195" s="2">
        <f>(48*(siqueira!$F195))/(0.082*(siqueira!$I195+273.15))</f>
        <v>8.3600827133392972</v>
      </c>
      <c r="L195" s="8" t="s">
        <v>14</v>
      </c>
      <c r="M195" s="1">
        <v>-3.7899023034813002</v>
      </c>
      <c r="N195" s="1">
        <v>-38.5868264581879</v>
      </c>
    </row>
    <row r="196" spans="1:14" ht="14.25" customHeight="1" x14ac:dyDescent="0.3">
      <c r="A196" s="7">
        <v>44971</v>
      </c>
      <c r="B196" s="1">
        <v>14</v>
      </c>
      <c r="C196" s="2">
        <v>47</v>
      </c>
      <c r="D196" s="3">
        <v>2.4444444444444401E-2</v>
      </c>
      <c r="E196" s="4">
        <v>0.02</v>
      </c>
      <c r="F196" s="5">
        <v>4.24</v>
      </c>
      <c r="G196" s="2">
        <v>4.2222222222222197</v>
      </c>
      <c r="H196" s="2">
        <v>4.8888888888888902</v>
      </c>
      <c r="I196" s="2">
        <v>32.25</v>
      </c>
      <c r="J196" s="2">
        <f>(46.01*(siqueira!$D196*1000))/(0.082*(siqueira!$I196+273.15))</f>
        <v>44.910668491098711</v>
      </c>
      <c r="K196" s="2">
        <f>(48*(siqueira!$F196))/(0.082*(siqueira!$I196+273.15))</f>
        <v>8.1268867698500173</v>
      </c>
      <c r="L196" s="8" t="s">
        <v>14</v>
      </c>
      <c r="M196" s="1">
        <v>-3.7899023034813002</v>
      </c>
      <c r="N196" s="1">
        <v>-38.5868264581879</v>
      </c>
    </row>
    <row r="197" spans="1:14" ht="14.25" customHeight="1" x14ac:dyDescent="0.3">
      <c r="A197" s="7">
        <v>44971</v>
      </c>
      <c r="B197" s="1">
        <v>15</v>
      </c>
      <c r="C197" s="2">
        <v>48.470992366412197</v>
      </c>
      <c r="D197" s="3">
        <v>3.0549618320610698E-2</v>
      </c>
      <c r="E197" s="4">
        <v>2.0297709923664101E-2</v>
      </c>
      <c r="F197" s="5">
        <v>4.2176030534351101</v>
      </c>
      <c r="G197" s="2">
        <v>3.9625954198473301</v>
      </c>
      <c r="H197" s="2">
        <v>5.0366412213740501</v>
      </c>
      <c r="I197" s="2">
        <v>32.293229007633599</v>
      </c>
      <c r="J197" s="2">
        <f>(46.01*(siqueira!$D197*1000))/(0.082*(siqueira!$I197+273.15))</f>
        <v>56.119483755202417</v>
      </c>
      <c r="K197" s="2">
        <f>(48*(siqueira!$F197))/(0.082*(siqueira!$I197+273.15))</f>
        <v>8.0828140135501023</v>
      </c>
      <c r="L197" s="8" t="s">
        <v>14</v>
      </c>
      <c r="M197" s="1">
        <v>-3.7899023034813002</v>
      </c>
      <c r="N197" s="1">
        <v>-38.5868264581879</v>
      </c>
    </row>
    <row r="198" spans="1:14" ht="14.25" customHeight="1" x14ac:dyDescent="0.3">
      <c r="A198" s="7">
        <v>44971</v>
      </c>
      <c r="B198" s="1">
        <v>16</v>
      </c>
      <c r="C198" s="2">
        <v>51.835164835164797</v>
      </c>
      <c r="D198" s="3">
        <v>4.0512820512820499E-2</v>
      </c>
      <c r="E198" s="4">
        <v>2.1611721611721601E-2</v>
      </c>
      <c r="F198" s="5">
        <v>4.1721318681318698</v>
      </c>
      <c r="G198" s="2">
        <v>3.9040293040292999</v>
      </c>
      <c r="H198" s="2">
        <v>4.8483516483516498</v>
      </c>
      <c r="I198" s="2">
        <v>31.885238095238101</v>
      </c>
      <c r="J198" s="2">
        <f>(46.01*(siqueira!$D198*1000))/(0.082*(siqueira!$I198+273.15))</f>
        <v>74.521373071294008</v>
      </c>
      <c r="K198" s="2">
        <f>(48*(siqueira!$F198))/(0.082*(siqueira!$I198+273.15))</f>
        <v>8.0063652573886746</v>
      </c>
      <c r="L198" s="8" t="s">
        <v>14</v>
      </c>
      <c r="M198" s="1">
        <v>-3.7899023034813002</v>
      </c>
      <c r="N198" s="1">
        <v>-38.5868264581879</v>
      </c>
    </row>
    <row r="199" spans="1:14" ht="14.25" customHeight="1" x14ac:dyDescent="0.3">
      <c r="A199" s="7">
        <v>44971</v>
      </c>
      <c r="B199" s="1">
        <v>17</v>
      </c>
      <c r="C199" s="2">
        <v>55.173044925124799</v>
      </c>
      <c r="D199" s="3">
        <v>5.5815307820299503E-2</v>
      </c>
      <c r="E199" s="4">
        <v>2.29866888519135E-2</v>
      </c>
      <c r="F199" s="5">
        <v>3.5576123128119801</v>
      </c>
      <c r="G199" s="2">
        <v>4.2928452579034904</v>
      </c>
      <c r="H199" s="2">
        <v>5.6364392678868596</v>
      </c>
      <c r="I199" s="2">
        <v>30.644700499168099</v>
      </c>
      <c r="J199" s="2">
        <f>(46.01*(siqueira!$D199*1000))/(0.082*(siqueira!$I199+273.15))</f>
        <v>103.08880645914589</v>
      </c>
      <c r="K199" s="2">
        <f>(48*(siqueira!$F199))/(0.082*(siqueira!$I199+273.15))</f>
        <v>6.8549739842516058</v>
      </c>
      <c r="L199" s="8" t="s">
        <v>14</v>
      </c>
      <c r="M199" s="1">
        <v>-3.7899023034813002</v>
      </c>
      <c r="N199" s="1">
        <v>-38.5868264581879</v>
      </c>
    </row>
    <row r="200" spans="1:14" ht="14.25" customHeight="1" x14ac:dyDescent="0.3">
      <c r="A200" s="7">
        <v>44971</v>
      </c>
      <c r="B200" s="1">
        <v>18</v>
      </c>
      <c r="C200" s="2">
        <v>58.299275362318802</v>
      </c>
      <c r="D200" s="3">
        <v>4.3086956521739099E-2</v>
      </c>
      <c r="E200" s="4">
        <v>2.1789855072463799E-2</v>
      </c>
      <c r="F200" s="5">
        <v>2.1300797101449298</v>
      </c>
      <c r="G200" s="2">
        <v>4.5166666666666702</v>
      </c>
      <c r="H200" s="2">
        <v>5.7797101449275399</v>
      </c>
      <c r="I200" s="2">
        <v>30.349753623188398</v>
      </c>
      <c r="J200" s="2">
        <f>(46.01*(siqueira!$D200*1000))/(0.082*(siqueira!$I200+273.15))</f>
        <v>79.657350378695071</v>
      </c>
      <c r="K200" s="2">
        <f>(48*(siqueira!$F200))/(0.082*(siqueira!$I200+273.15))</f>
        <v>4.1083259969883859</v>
      </c>
      <c r="L200" s="8" t="s">
        <v>14</v>
      </c>
      <c r="M200" s="1">
        <v>-3.7899023034813002</v>
      </c>
      <c r="N200" s="1">
        <v>-38.5868264581879</v>
      </c>
    </row>
    <row r="201" spans="1:14" ht="14.25" customHeight="1" x14ac:dyDescent="0.3">
      <c r="A201" s="7">
        <v>44971</v>
      </c>
      <c r="B201" s="1">
        <v>19</v>
      </c>
      <c r="C201" s="2">
        <v>60.9343122102009</v>
      </c>
      <c r="D201" s="3">
        <v>4.1707882534775899E-2</v>
      </c>
      <c r="E201" s="4">
        <v>2.1097372488408001E-2</v>
      </c>
      <c r="F201" s="5">
        <v>2.1455332302936601</v>
      </c>
      <c r="G201" s="2">
        <v>5.3516228748068002</v>
      </c>
      <c r="H201" s="2">
        <v>6.5958268933539399</v>
      </c>
      <c r="I201" s="2">
        <v>29.904057187016999</v>
      </c>
      <c r="J201" s="2">
        <f>(46.01*(siqueira!$D201*1000))/(0.082*(siqueira!$I201+273.15))</f>
        <v>77.221177571228878</v>
      </c>
      <c r="K201" s="2">
        <f>(48*(siqueira!$F201))/(0.082*(siqueira!$I201+273.15))</f>
        <v>4.1442173800978575</v>
      </c>
      <c r="L201" s="8" t="s">
        <v>14</v>
      </c>
      <c r="M201" s="1">
        <v>-3.7899023034813002</v>
      </c>
      <c r="N201" s="1">
        <v>-38.5868264581879</v>
      </c>
    </row>
    <row r="202" spans="1:14" ht="14.25" customHeight="1" x14ac:dyDescent="0.3">
      <c r="A202" s="7">
        <v>44971</v>
      </c>
      <c r="B202" s="1">
        <v>20</v>
      </c>
      <c r="C202" s="2">
        <v>65.424242424242394</v>
      </c>
      <c r="D202" s="3">
        <v>0.11789432789432799</v>
      </c>
      <c r="E202" s="4">
        <v>2.6643356643356601E-2</v>
      </c>
      <c r="F202" s="5">
        <v>2.53626262626263</v>
      </c>
      <c r="G202" s="2">
        <v>5.8640248640248602</v>
      </c>
      <c r="H202" s="2">
        <v>7.3776223776223802</v>
      </c>
      <c r="I202" s="2">
        <v>29.045679875679902</v>
      </c>
      <c r="J202" s="2">
        <f>(46.01*(siqueira!$D202*1000))/(0.082*(siqueira!$I202+273.15))</f>
        <v>218.89862840388628</v>
      </c>
      <c r="K202" s="2">
        <f>(48*(siqueira!$F202))/(0.082*(siqueira!$I202+273.15))</f>
        <v>4.912848317140841</v>
      </c>
      <c r="L202" s="8" t="s">
        <v>14</v>
      </c>
      <c r="M202" s="1">
        <v>-3.7899023034813002</v>
      </c>
      <c r="N202" s="1">
        <v>-38.5868264581879</v>
      </c>
    </row>
    <row r="203" spans="1:14" ht="14.25" customHeight="1" x14ac:dyDescent="0.3">
      <c r="A203" s="7">
        <v>44971</v>
      </c>
      <c r="B203" s="1">
        <v>21</v>
      </c>
      <c r="C203" s="2">
        <v>70.588235294117695</v>
      </c>
      <c r="D203" s="3">
        <v>0.36397417503586799</v>
      </c>
      <c r="E203" s="4">
        <v>4.5530846484935397E-2</v>
      </c>
      <c r="F203" s="5">
        <v>3.4489311334289798</v>
      </c>
      <c r="G203" s="2">
        <v>5.6585365853658498</v>
      </c>
      <c r="H203" s="2">
        <v>7.4361549497847896</v>
      </c>
      <c r="I203" s="2">
        <v>28.4890889526542</v>
      </c>
      <c r="J203" s="2">
        <f>(46.01*(siqueira!$D203*1000))/(0.082*(siqueira!$I203+273.15))</f>
        <v>677.05091730598178</v>
      </c>
      <c r="K203" s="2">
        <f>(48*(siqueira!$F203))/(0.082*(siqueira!$I203+273.15))</f>
        <v>6.6930533577034073</v>
      </c>
      <c r="L203" s="8" t="s">
        <v>14</v>
      </c>
      <c r="M203" s="1">
        <v>-3.7899023034813002</v>
      </c>
      <c r="N203" s="1">
        <v>-38.5868264581879</v>
      </c>
    </row>
    <row r="204" spans="1:14" ht="14.25" customHeight="1" x14ac:dyDescent="0.3">
      <c r="A204" s="7">
        <v>44971</v>
      </c>
      <c r="B204" s="1">
        <v>22</v>
      </c>
      <c r="C204" s="2">
        <v>71.872374798061401</v>
      </c>
      <c r="D204" s="3">
        <v>0.417374798061389</v>
      </c>
      <c r="E204" s="4">
        <v>4.8804523424878801E-2</v>
      </c>
      <c r="F204" s="5">
        <v>3.39292407108239</v>
      </c>
      <c r="G204" s="2">
        <v>6.1534733441033902</v>
      </c>
      <c r="H204" s="2">
        <v>7.9232633279483</v>
      </c>
      <c r="I204" s="2">
        <v>28.108634894991901</v>
      </c>
      <c r="J204" s="2">
        <f>(46.01*(siqueira!$D204*1000))/(0.082*(siqueira!$I204+273.15))</f>
        <v>777.36520742903417</v>
      </c>
      <c r="K204" s="2">
        <f>(48*(siqueira!$F204))/(0.082*(siqueira!$I204+273.15))</f>
        <v>6.5926803922484263</v>
      </c>
      <c r="L204" s="8" t="s">
        <v>14</v>
      </c>
      <c r="M204" s="1">
        <v>-3.7899023034813002</v>
      </c>
      <c r="N204" s="1">
        <v>-38.5868264581879</v>
      </c>
    </row>
    <row r="205" spans="1:14" ht="14.25" customHeight="1" x14ac:dyDescent="0.3">
      <c r="A205" s="7">
        <v>44971</v>
      </c>
      <c r="B205" s="1">
        <v>23</v>
      </c>
      <c r="C205" s="2">
        <v>70.880597014925399</v>
      </c>
      <c r="D205" s="3">
        <v>0.44228855721393001</v>
      </c>
      <c r="E205" s="4">
        <v>5.6211798152096697E-2</v>
      </c>
      <c r="F205" s="5">
        <v>3.2876474769012098</v>
      </c>
      <c r="G205" s="2">
        <v>6.0646766169154196</v>
      </c>
      <c r="H205" s="2">
        <v>7.9161336176261496</v>
      </c>
      <c r="I205" s="2">
        <v>27.904420753376002</v>
      </c>
      <c r="J205" s="2">
        <f>(46.01*(siqueira!$D205*1000))/(0.082*(siqueira!$I205+273.15))</f>
        <v>824.32614701066336</v>
      </c>
      <c r="K205" s="2">
        <f>(48*(siqueira!$F205))/(0.082*(siqueira!$I205+273.15))</f>
        <v>6.3924541185234514</v>
      </c>
      <c r="L205" s="8" t="s">
        <v>14</v>
      </c>
      <c r="M205" s="1">
        <v>-3.7899023034813002</v>
      </c>
      <c r="N205" s="1">
        <v>-38.5868264581879</v>
      </c>
    </row>
    <row r="206" spans="1:14" ht="14.25" customHeight="1" x14ac:dyDescent="0.3">
      <c r="A206" s="7">
        <v>44972</v>
      </c>
      <c r="B206" s="1">
        <v>0</v>
      </c>
      <c r="C206" s="2">
        <v>70.229398663697097</v>
      </c>
      <c r="D206" s="3">
        <v>0.45911655530809198</v>
      </c>
      <c r="E206" s="4">
        <v>6.1967334818114297E-2</v>
      </c>
      <c r="F206" s="5">
        <v>3.1059020044543399</v>
      </c>
      <c r="G206" s="2">
        <v>5.3897550111358603</v>
      </c>
      <c r="H206" s="2">
        <v>7.4610244988864096</v>
      </c>
      <c r="I206" s="2">
        <v>27.843697104677101</v>
      </c>
      <c r="J206" s="2">
        <f>(46.01*(siqueira!$D206*1000))/(0.082*(siqueira!$I206+273.15))</f>
        <v>855.86237142136838</v>
      </c>
      <c r="K206" s="2">
        <f>(48*(siqueira!$F206))/(0.082*(siqueira!$I206+273.15))</f>
        <v>6.0402892010888012</v>
      </c>
      <c r="L206" s="8" t="s">
        <v>14</v>
      </c>
      <c r="M206" s="1">
        <v>-3.7899023034813002</v>
      </c>
      <c r="N206" s="1">
        <v>-38.5868264581879</v>
      </c>
    </row>
    <row r="207" spans="1:14" ht="14.25" customHeight="1" x14ac:dyDescent="0.3">
      <c r="A207" s="7">
        <v>44972</v>
      </c>
      <c r="B207" s="1">
        <v>1</v>
      </c>
      <c r="C207" s="2">
        <v>68.674492385786806</v>
      </c>
      <c r="D207" s="3">
        <v>0.33143401015228402</v>
      </c>
      <c r="E207" s="4">
        <v>3.9746192893400999E-2</v>
      </c>
      <c r="F207" s="5">
        <v>3.2986484771573599</v>
      </c>
      <c r="G207" s="2">
        <v>4.5101522842639596</v>
      </c>
      <c r="H207" s="2">
        <v>6.1618020304568502</v>
      </c>
      <c r="I207" s="2">
        <v>27.786624365482201</v>
      </c>
      <c r="J207" s="2">
        <f>(46.01*(siqueira!$D207*1000))/(0.082*(siqueira!$I207+273.15))</f>
        <v>617.96006090291837</v>
      </c>
      <c r="K207" s="2">
        <f>(48*(siqueira!$F207))/(0.082*(siqueira!$I207+273.15))</f>
        <v>6.4163548914059261</v>
      </c>
      <c r="L207" s="8" t="s">
        <v>14</v>
      </c>
      <c r="M207" s="1">
        <v>-3.7899023034813002</v>
      </c>
      <c r="N207" s="1">
        <v>-38.5868264581879</v>
      </c>
    </row>
    <row r="208" spans="1:14" ht="14.25" customHeight="1" x14ac:dyDescent="0.3">
      <c r="A208" s="7">
        <v>44972</v>
      </c>
      <c r="B208" s="1">
        <v>2</v>
      </c>
      <c r="C208" s="2">
        <v>67.610799796230296</v>
      </c>
      <c r="D208" s="3">
        <v>0.120478858889455</v>
      </c>
      <c r="E208" s="4">
        <v>2.19765664798777E-2</v>
      </c>
      <c r="F208" s="5">
        <v>3.6622618441161499</v>
      </c>
      <c r="G208" s="2">
        <v>4.8818135506877196</v>
      </c>
      <c r="H208" s="2">
        <v>6.3331635252165102</v>
      </c>
      <c r="I208" s="2">
        <v>27.861864493122798</v>
      </c>
      <c r="J208" s="2">
        <f>(46.01*(siqueira!$D208*1000))/(0.082*(siqueira!$I208+273.15))</f>
        <v>224.57717401216362</v>
      </c>
      <c r="K208" s="2">
        <f>(48*(siqueira!$F208))/(0.082*(siqueira!$I208+273.15))</f>
        <v>7.1218555930080782</v>
      </c>
      <c r="L208" s="8" t="s">
        <v>14</v>
      </c>
      <c r="M208" s="1">
        <v>-3.7899023034813002</v>
      </c>
      <c r="N208" s="1">
        <v>-38.5868264581879</v>
      </c>
    </row>
    <row r="209" spans="1:14" ht="14.25" customHeight="1" x14ac:dyDescent="0.3">
      <c r="A209" s="7">
        <v>44972</v>
      </c>
      <c r="B209" s="1">
        <v>3</v>
      </c>
      <c r="C209" s="2">
        <v>67.858712715855603</v>
      </c>
      <c r="D209" s="3">
        <v>5.3273155416012602E-2</v>
      </c>
      <c r="E209" s="4">
        <v>1.7480376766091099E-2</v>
      </c>
      <c r="F209" s="5">
        <v>3.8224960753532198</v>
      </c>
      <c r="G209" s="2">
        <v>5.3053375196232304</v>
      </c>
      <c r="H209" s="2">
        <v>6.5392464678179003</v>
      </c>
      <c r="I209" s="2">
        <v>27.927488226059701</v>
      </c>
      <c r="J209" s="2">
        <f>(46.01*(siqueira!$D209*1000))/(0.082*(siqueira!$I209+273.15))</f>
        <v>99.281542919461671</v>
      </c>
      <c r="K209" s="2">
        <f>(48*(siqueira!$F209))/(0.082*(siqueira!$I209+273.15))</f>
        <v>7.4318365396203401</v>
      </c>
      <c r="L209" s="8" t="s">
        <v>14</v>
      </c>
      <c r="M209" s="1">
        <v>-3.7899023034813002</v>
      </c>
      <c r="N209" s="1">
        <v>-38.5868264581879</v>
      </c>
    </row>
    <row r="210" spans="1:14" ht="14.25" customHeight="1" x14ac:dyDescent="0.3">
      <c r="A210" s="7">
        <v>44972</v>
      </c>
      <c r="B210" s="1">
        <v>4</v>
      </c>
      <c r="C210" s="2">
        <v>69.274668630338695</v>
      </c>
      <c r="D210" s="3">
        <v>7.5191458026509603E-2</v>
      </c>
      <c r="E210" s="4">
        <v>1.9646539027982302E-2</v>
      </c>
      <c r="F210" s="5">
        <v>3.8366642120765801</v>
      </c>
      <c r="G210" s="2">
        <v>6.1524300441826201</v>
      </c>
      <c r="H210" s="2">
        <v>7.5714285714285703</v>
      </c>
      <c r="I210" s="2">
        <v>27.565154639175301</v>
      </c>
      <c r="J210" s="2">
        <f>(46.01*(siqueira!$D210*1000))/(0.082*(siqueira!$I210+273.15))</f>
        <v>140.29802972682725</v>
      </c>
      <c r="K210" s="2">
        <f>(48*(siqueira!$F210))/(0.082*(siqueira!$I210+273.15))</f>
        <v>7.4683706060578707</v>
      </c>
      <c r="L210" s="8" t="s">
        <v>14</v>
      </c>
      <c r="M210" s="1">
        <v>-3.7899023034813002</v>
      </c>
      <c r="N210" s="1">
        <v>-38.5868264581879</v>
      </c>
    </row>
    <row r="211" spans="1:14" ht="14.25" customHeight="1" x14ac:dyDescent="0.3">
      <c r="A211" s="7">
        <v>44972</v>
      </c>
      <c r="B211" s="1">
        <v>5</v>
      </c>
      <c r="C211" s="2">
        <v>73.545676998368705</v>
      </c>
      <c r="D211" s="3">
        <v>7.9021207177813996E-2</v>
      </c>
      <c r="E211" s="4">
        <v>1.93882544861338E-2</v>
      </c>
      <c r="F211" s="5">
        <v>3.8390130505709599</v>
      </c>
      <c r="G211" s="2">
        <v>6.2691680261011404</v>
      </c>
      <c r="H211" s="2">
        <v>7.7471451876019604</v>
      </c>
      <c r="I211" s="2">
        <v>26.147226753670498</v>
      </c>
      <c r="J211" s="2">
        <f>(46.01*(siqueira!$D211*1000))/(0.082*(siqueira!$I211+273.15))</f>
        <v>148.14239040481192</v>
      </c>
      <c r="K211" s="2">
        <f>(48*(siqueira!$F211))/(0.082*(siqueira!$I211+273.15))</f>
        <v>7.5083460542828879</v>
      </c>
      <c r="L211" s="8" t="s">
        <v>14</v>
      </c>
      <c r="M211" s="1">
        <v>-3.7899023034813002</v>
      </c>
      <c r="N211" s="1">
        <v>-38.5868264581879</v>
      </c>
    </row>
    <row r="212" spans="1:14" ht="14.25" customHeight="1" x14ac:dyDescent="0.3">
      <c r="A212" s="7">
        <v>44972</v>
      </c>
      <c r="B212" s="1">
        <v>6</v>
      </c>
      <c r="C212" s="2">
        <v>71.611982881597697</v>
      </c>
      <c r="D212" s="3">
        <v>7.3473609129814599E-2</v>
      </c>
      <c r="E212" s="4">
        <v>1.8994293865905801E-2</v>
      </c>
      <c r="F212" s="5">
        <v>3.9455706134094202</v>
      </c>
      <c r="G212" s="2">
        <v>6.7125534950071302</v>
      </c>
      <c r="H212" s="2">
        <v>8.35449358059914</v>
      </c>
      <c r="I212" s="2">
        <v>27.0597432239658</v>
      </c>
      <c r="J212" s="2">
        <f>(46.01*(siqueira!$D212*1000))/(0.082*(siqueira!$I212+273.15))</f>
        <v>137.32353399356026</v>
      </c>
      <c r="K212" s="2">
        <f>(48*(siqueira!$F212))/(0.082*(siqueira!$I212+273.15))</f>
        <v>7.693295645522757</v>
      </c>
      <c r="L212" s="8" t="s">
        <v>14</v>
      </c>
      <c r="M212" s="1">
        <v>-3.7899023034813002</v>
      </c>
      <c r="N212" s="1">
        <v>-38.5868264581879</v>
      </c>
    </row>
    <row r="213" spans="1:14" ht="14.25" customHeight="1" x14ac:dyDescent="0.3">
      <c r="A213" s="7">
        <v>44972</v>
      </c>
      <c r="B213" s="1">
        <v>7</v>
      </c>
      <c r="C213" s="2">
        <v>68.576061776061806</v>
      </c>
      <c r="D213" s="3">
        <v>2.8996138996138999E-2</v>
      </c>
      <c r="E213" s="4">
        <v>1.32123552123552E-2</v>
      </c>
      <c r="F213" s="5">
        <v>4.2168880308880299</v>
      </c>
      <c r="G213" s="2">
        <v>5.5335907335907297</v>
      </c>
      <c r="H213" s="2">
        <v>6.64401544401544</v>
      </c>
      <c r="I213" s="2">
        <v>27.3787876447876</v>
      </c>
      <c r="J213" s="2">
        <f>(46.01*(siqueira!$D213*1000))/(0.082*(siqueira!$I213+273.15))</f>
        <v>54.136786681725198</v>
      </c>
      <c r="K213" s="2">
        <f>(48*(siqueira!$F213))/(0.082*(siqueira!$I213+273.15))</f>
        <v>8.2135967117426638</v>
      </c>
      <c r="L213" s="8" t="s">
        <v>14</v>
      </c>
      <c r="M213" s="1">
        <v>-3.7899023034813002</v>
      </c>
      <c r="N213" s="1">
        <v>-38.5868264581879</v>
      </c>
    </row>
    <row r="214" spans="1:14" ht="14.25" customHeight="1" x14ac:dyDescent="0.3">
      <c r="A214" s="7">
        <v>44972</v>
      </c>
      <c r="B214" s="1">
        <v>8</v>
      </c>
      <c r="C214" s="2">
        <v>67.269139700078895</v>
      </c>
      <c r="D214" s="3">
        <v>3.7584846093133402E-2</v>
      </c>
      <c r="E214" s="4">
        <v>1.6022099447513798E-2</v>
      </c>
      <c r="F214" s="5">
        <v>4.2949881610102603</v>
      </c>
      <c r="G214" s="2">
        <v>5.8121546961326001</v>
      </c>
      <c r="H214" s="2">
        <v>6.9526440410418298</v>
      </c>
      <c r="I214" s="2">
        <v>27.431460142067898</v>
      </c>
      <c r="J214" s="2">
        <f>(46.01*(siqueira!$D214*1000))/(0.082*(siqueira!$I214+273.15))</f>
        <v>70.159900955080047</v>
      </c>
      <c r="K214" s="2">
        <f>(48*(siqueira!$F214))/(0.082*(siqueira!$I214+273.15))</f>
        <v>8.3642531050810227</v>
      </c>
      <c r="L214" s="8" t="s">
        <v>14</v>
      </c>
      <c r="M214" s="1">
        <v>-3.7899023034813002</v>
      </c>
      <c r="N214" s="1">
        <v>-38.5868264581879</v>
      </c>
    </row>
    <row r="215" spans="1:14" ht="14.25" customHeight="1" x14ac:dyDescent="0.3">
      <c r="A215" s="7">
        <v>44972</v>
      </c>
      <c r="B215" s="1">
        <v>9</v>
      </c>
      <c r="C215" s="2">
        <v>66.473260073260093</v>
      </c>
      <c r="D215" s="3">
        <v>2.0293040293040299E-2</v>
      </c>
      <c r="E215" s="4">
        <v>1.3054945054945101E-2</v>
      </c>
      <c r="F215" s="5">
        <v>4.2061391941391904</v>
      </c>
      <c r="G215" s="2">
        <v>5.8974358974358996</v>
      </c>
      <c r="H215" s="2">
        <v>7.15970695970696</v>
      </c>
      <c r="I215" s="2">
        <v>28.320344322344301</v>
      </c>
      <c r="J215" s="2">
        <f>(46.01*(siqueira!$D215*1000))/(0.082*(siqueira!$I215+273.15))</f>
        <v>37.769470953434514</v>
      </c>
      <c r="K215" s="2">
        <f>(48*(siqueira!$F215))/(0.082*(siqueira!$I215+273.15))</f>
        <v>8.1670728360309521</v>
      </c>
      <c r="L215" s="8" t="s">
        <v>14</v>
      </c>
      <c r="M215" s="1">
        <v>-3.7899023034813002</v>
      </c>
      <c r="N215" s="1">
        <v>-38.5868264581879</v>
      </c>
    </row>
    <row r="216" spans="1:14" ht="14.25" customHeight="1" x14ac:dyDescent="0.3">
      <c r="A216" s="7">
        <v>44972</v>
      </c>
      <c r="B216" s="1">
        <v>10</v>
      </c>
      <c r="C216" s="2">
        <v>69.293233082706806</v>
      </c>
      <c r="D216" s="3">
        <v>0.13842940685045901</v>
      </c>
      <c r="E216" s="4">
        <v>2.7142857142857101E-2</v>
      </c>
      <c r="F216" s="5">
        <v>4.0306349206349203</v>
      </c>
      <c r="G216" s="2">
        <v>6.99415204678363</v>
      </c>
      <c r="H216" s="2">
        <v>9.3408521303258105</v>
      </c>
      <c r="I216" s="2">
        <v>27.495104427735999</v>
      </c>
      <c r="J216" s="2">
        <f>(46.01*(siqueira!$D216*1000))/(0.082*(siqueira!$I216+273.15))</f>
        <v>258.35246078241892</v>
      </c>
      <c r="K216" s="2">
        <f>(48*(siqueira!$F216))/(0.082*(siqueira!$I216+273.15))</f>
        <v>7.8477780491199711</v>
      </c>
      <c r="L216" s="8" t="s">
        <v>14</v>
      </c>
      <c r="M216" s="1">
        <v>-3.7899023034813002</v>
      </c>
      <c r="N216" s="1">
        <v>-38.5868264581879</v>
      </c>
    </row>
    <row r="217" spans="1:14" ht="14.25" customHeight="1" x14ac:dyDescent="0.3">
      <c r="A217" s="7">
        <v>44972</v>
      </c>
      <c r="B217" s="1">
        <v>11</v>
      </c>
      <c r="C217" s="2">
        <v>72.008492569002101</v>
      </c>
      <c r="D217" s="3">
        <v>0.12618542108988001</v>
      </c>
      <c r="E217" s="4">
        <v>2.5329087048832299E-2</v>
      </c>
      <c r="F217" s="5">
        <v>4.01803963198868</v>
      </c>
      <c r="G217" s="2">
        <v>5.3496107572540703</v>
      </c>
      <c r="H217" s="2">
        <v>7.1188959660297204</v>
      </c>
      <c r="I217" s="2">
        <v>26.286284501061601</v>
      </c>
      <c r="J217" s="2">
        <f>(46.01*(siqueira!$D217*1000))/(0.082*(siqueira!$I217+273.15))</f>
        <v>236.45207901970522</v>
      </c>
      <c r="K217" s="2">
        <f>(48*(siqueira!$F217))/(0.082*(siqueira!$I217+273.15))</f>
        <v>7.8548369751914526</v>
      </c>
      <c r="L217" s="8" t="s">
        <v>14</v>
      </c>
      <c r="M217" s="1">
        <v>-3.7899023034813002</v>
      </c>
      <c r="N217" s="1">
        <v>-38.5868264581879</v>
      </c>
    </row>
    <row r="218" spans="1:14" ht="14.25" customHeight="1" x14ac:dyDescent="0.3">
      <c r="A218" s="7">
        <v>44972</v>
      </c>
      <c r="B218" s="1">
        <v>12</v>
      </c>
      <c r="C218" s="2">
        <v>66.652509652509707</v>
      </c>
      <c r="D218" s="3">
        <v>3.4864864864864897E-2</v>
      </c>
      <c r="E218" s="4">
        <v>1.41312741312741E-2</v>
      </c>
      <c r="F218" s="5">
        <v>4.2787335907335899</v>
      </c>
      <c r="G218" s="2">
        <v>4.4123552123552097</v>
      </c>
      <c r="H218" s="2">
        <v>5.4440154440154398</v>
      </c>
      <c r="I218" s="2">
        <v>27.099660231660199</v>
      </c>
      <c r="J218" s="2">
        <f>(46.01*(siqueira!$D218*1000))/(0.082*(siqueira!$I218+273.15))</f>
        <v>65.154413911163942</v>
      </c>
      <c r="K218" s="2">
        <f>(48*(siqueira!$F218))/(0.082*(siqueira!$I218+273.15))</f>
        <v>8.3418064119864734</v>
      </c>
      <c r="L218" s="8" t="s">
        <v>14</v>
      </c>
      <c r="M218" s="1">
        <v>-3.7899023034813002</v>
      </c>
      <c r="N218" s="1">
        <v>-38.5868264581879</v>
      </c>
    </row>
    <row r="219" spans="1:14" ht="14.25" customHeight="1" x14ac:dyDescent="0.3">
      <c r="A219" s="7">
        <v>44972</v>
      </c>
      <c r="B219" s="1">
        <v>13</v>
      </c>
      <c r="C219" s="2">
        <v>71.8847926267281</v>
      </c>
      <c r="D219" s="3">
        <v>6.5092165898617493E-2</v>
      </c>
      <c r="E219" s="4">
        <v>1.6697388632872501E-2</v>
      </c>
      <c r="F219" s="5">
        <v>4.2233026113671297</v>
      </c>
      <c r="G219" s="2">
        <v>2.3102918586789598</v>
      </c>
      <c r="H219" s="2">
        <v>2.9162826420890902</v>
      </c>
      <c r="I219" s="2">
        <v>24.3678725038402</v>
      </c>
      <c r="J219" s="2">
        <f>(46.01*(siqueira!$D219*1000))/(0.082*(siqueira!$I219+273.15))</f>
        <v>122.75919835324386</v>
      </c>
      <c r="K219" s="2">
        <f>(48*(siqueira!$F219))/(0.082*(siqueira!$I219+273.15))</f>
        <v>8.309339931601377</v>
      </c>
      <c r="L219" s="8" t="s">
        <v>14</v>
      </c>
      <c r="M219" s="1">
        <v>-3.7899023034813002</v>
      </c>
      <c r="N219" s="1">
        <v>-38.5868264581879</v>
      </c>
    </row>
    <row r="220" spans="1:14" ht="14.25" customHeight="1" x14ac:dyDescent="0.3">
      <c r="A220" s="7">
        <v>44972</v>
      </c>
      <c r="B220" s="1">
        <v>14</v>
      </c>
      <c r="C220" s="2">
        <v>68.827715355805196</v>
      </c>
      <c r="D220" s="3">
        <v>1.67415730337079E-2</v>
      </c>
      <c r="E220" s="4">
        <v>1.1333333333333299E-2</v>
      </c>
      <c r="F220" s="5">
        <v>4.3233932584269699</v>
      </c>
      <c r="G220" s="2">
        <v>3.4037453183520601</v>
      </c>
      <c r="H220" s="2">
        <v>4.0074906367041203</v>
      </c>
      <c r="I220" s="2">
        <v>25.4575056179775</v>
      </c>
      <c r="J220" s="2">
        <f>(46.01*(siqueira!$D220*1000))/(0.082*(siqueira!$I220+273.15))</f>
        <v>31.458203894333064</v>
      </c>
      <c r="K220" s="2">
        <f>(48*(siqueira!$F220))/(0.082*(siqueira!$I220+273.15))</f>
        <v>8.4752283107658819</v>
      </c>
      <c r="L220" s="8" t="s">
        <v>14</v>
      </c>
      <c r="M220" s="1">
        <v>-3.7899023034813002</v>
      </c>
      <c r="N220" s="1">
        <v>-38.5868264581879</v>
      </c>
    </row>
    <row r="221" spans="1:14" ht="14.25" customHeight="1" x14ac:dyDescent="0.3">
      <c r="A221" s="7">
        <v>44972</v>
      </c>
      <c r="B221" s="1">
        <v>15</v>
      </c>
      <c r="C221" s="2">
        <v>66.550964187327807</v>
      </c>
      <c r="D221" s="3">
        <v>1.65702479338843E-2</v>
      </c>
      <c r="E221" s="4">
        <v>1.1239669421487601E-2</v>
      </c>
      <c r="F221" s="5">
        <v>4.3499035812672204</v>
      </c>
      <c r="G221" s="2">
        <v>2.4944903581267202</v>
      </c>
      <c r="H221" s="2">
        <v>3.1432506887052298</v>
      </c>
      <c r="I221" s="2">
        <v>26.1690771349862</v>
      </c>
      <c r="J221" s="2">
        <f>(46.01*(siqueira!$D221*1000))/(0.082*(siqueira!$I221+273.15))</f>
        <v>31.062255668624296</v>
      </c>
      <c r="K221" s="2">
        <f>(48*(siqueira!$F221))/(0.082*(siqueira!$I221+273.15))</f>
        <v>8.5069252770430488</v>
      </c>
      <c r="L221" s="8" t="s">
        <v>14</v>
      </c>
      <c r="M221" s="1">
        <v>-3.7899023034813002</v>
      </c>
      <c r="N221" s="1">
        <v>-38.5868264581879</v>
      </c>
    </row>
    <row r="222" spans="1:14" ht="14.25" customHeight="1" x14ac:dyDescent="0.3">
      <c r="A222" s="7">
        <v>44972</v>
      </c>
      <c r="B222" s="1">
        <v>16</v>
      </c>
      <c r="C222" s="2">
        <v>66.298621745788694</v>
      </c>
      <c r="D222" s="3">
        <v>1.7274119448698302E-2</v>
      </c>
      <c r="E222" s="4">
        <v>1.0781010719754999E-2</v>
      </c>
      <c r="F222" s="5">
        <v>4.3794793261868303</v>
      </c>
      <c r="G222" s="2">
        <v>4.7090352220520701</v>
      </c>
      <c r="H222" s="2">
        <v>5.6615620214395097</v>
      </c>
      <c r="I222" s="2">
        <v>26.074272588055099</v>
      </c>
      <c r="J222" s="2">
        <f>(46.01*(siqueira!$D222*1000))/(0.082*(siqueira!$I222+273.15))</f>
        <v>32.391978788464364</v>
      </c>
      <c r="K222" s="2">
        <f>(48*(siqueira!$F222))/(0.082*(siqueira!$I222+273.15))</f>
        <v>8.5674789420662929</v>
      </c>
      <c r="L222" s="8" t="s">
        <v>14</v>
      </c>
      <c r="M222" s="1">
        <v>-3.7899023034813002</v>
      </c>
      <c r="N222" s="1">
        <v>-38.5868264581879</v>
      </c>
    </row>
    <row r="223" spans="1:14" ht="14.25" customHeight="1" x14ac:dyDescent="0.3">
      <c r="A223" s="7">
        <v>44972</v>
      </c>
      <c r="B223" s="1">
        <v>17</v>
      </c>
      <c r="C223" s="2">
        <v>61.777596075224899</v>
      </c>
      <c r="D223" s="3">
        <v>3.1316434995911697E-2</v>
      </c>
      <c r="E223" s="4">
        <v>1.38266557645135E-2</v>
      </c>
      <c r="F223" s="5">
        <v>4.3622812755519202</v>
      </c>
      <c r="G223" s="2">
        <v>3.6729354047424398</v>
      </c>
      <c r="H223" s="2">
        <v>4.4709730171708904</v>
      </c>
      <c r="I223" s="2">
        <v>28.1114227309894</v>
      </c>
      <c r="J223" s="2">
        <f>(46.01*(siqueira!$D223*1000))/(0.082*(siqueira!$I223+273.15))</f>
        <v>58.326669028406521</v>
      </c>
      <c r="K223" s="2">
        <f>(48*(siqueira!$F223))/(0.082*(siqueira!$I223+273.15))</f>
        <v>8.4761284057344053</v>
      </c>
      <c r="L223" s="8" t="s">
        <v>14</v>
      </c>
      <c r="M223" s="1">
        <v>-3.7899023034813002</v>
      </c>
      <c r="N223" s="1">
        <v>-38.5868264581879</v>
      </c>
    </row>
    <row r="224" spans="1:14" ht="14.25" customHeight="1" x14ac:dyDescent="0.3">
      <c r="A224" s="7">
        <v>44972</v>
      </c>
      <c r="B224" s="1">
        <v>18</v>
      </c>
      <c r="C224" s="2">
        <v>61.8541666666667</v>
      </c>
      <c r="D224" s="3">
        <v>3.0416666666666699E-2</v>
      </c>
      <c r="E224" s="4">
        <v>1.32291666666667E-2</v>
      </c>
      <c r="F224" s="5">
        <v>4.36302083333333</v>
      </c>
      <c r="G224" s="2">
        <v>3.0416666666666701</v>
      </c>
      <c r="H224" s="2">
        <v>3.71875</v>
      </c>
      <c r="I224" s="2">
        <v>28.869895833333299</v>
      </c>
      <c r="J224" s="2">
        <f>(46.01*(siqueira!$D224*1000))/(0.082*(siqueira!$I224+273.15))</f>
        <v>56.508586735931182</v>
      </c>
      <c r="K224" s="2">
        <f>(48*(siqueira!$F224))/(0.082*(siqueira!$I224+273.15))</f>
        <v>8.456275397311984</v>
      </c>
      <c r="L224" s="8" t="s">
        <v>14</v>
      </c>
      <c r="M224" s="1">
        <v>-3.7899023034813002</v>
      </c>
      <c r="N224" s="1">
        <v>-38.5868264581879</v>
      </c>
    </row>
    <row r="225" spans="1:14" ht="14.25" customHeight="1" x14ac:dyDescent="0.3">
      <c r="A225" s="7">
        <v>44972</v>
      </c>
      <c r="B225" s="1">
        <v>19</v>
      </c>
      <c r="C225" s="2">
        <v>64.017316017316006</v>
      </c>
      <c r="D225" s="3">
        <v>0.26073593073593099</v>
      </c>
      <c r="E225" s="4">
        <v>3.6406926406926401E-2</v>
      </c>
      <c r="F225" s="5">
        <v>4.1766233766233798</v>
      </c>
      <c r="G225" s="2">
        <v>7.6147186147186101</v>
      </c>
      <c r="H225" s="2">
        <v>8.8051948051948106</v>
      </c>
      <c r="I225" s="2">
        <v>28.566147186147202</v>
      </c>
      <c r="J225" s="2">
        <f>(46.01*(siqueira!$D225*1000))/(0.082*(siqueira!$I225+273.15))</f>
        <v>484.88719002624686</v>
      </c>
      <c r="K225" s="2">
        <f>(48*(siqueira!$F225))/(0.082*(siqueira!$I225+273.15))</f>
        <v>8.1031550053533099</v>
      </c>
      <c r="L225" s="8" t="s">
        <v>14</v>
      </c>
      <c r="M225" s="1">
        <v>-3.7899023034813002</v>
      </c>
      <c r="N225" s="1">
        <v>-38.5868264581879</v>
      </c>
    </row>
    <row r="226" spans="1:14" ht="14.25" customHeight="1" x14ac:dyDescent="0.3">
      <c r="A226" s="7">
        <v>44972</v>
      </c>
      <c r="B226" s="1">
        <v>20</v>
      </c>
      <c r="C226" s="2">
        <v>65.081102362204703</v>
      </c>
      <c r="D226" s="3">
        <v>0.176141732283465</v>
      </c>
      <c r="E226" s="4">
        <v>2.5031496062992101E-2</v>
      </c>
      <c r="F226" s="5">
        <v>4.1907874015748003</v>
      </c>
      <c r="G226" s="2">
        <v>7.94251968503937</v>
      </c>
      <c r="H226" s="2">
        <v>9.2338582677165295</v>
      </c>
      <c r="I226" s="2">
        <v>28.061503937007899</v>
      </c>
      <c r="J226" s="2">
        <f>(46.01*(siqueira!$D226*1000))/(0.082*(siqueira!$I226+273.15))</f>
        <v>328.11727001947384</v>
      </c>
      <c r="K226" s="2">
        <f>(48*(siqueira!$F226))/(0.082*(siqueira!$I226+273.15))</f>
        <v>8.1442568187478575</v>
      </c>
      <c r="L226" s="8" t="s">
        <v>14</v>
      </c>
      <c r="M226" s="1">
        <v>-3.7899023034813002</v>
      </c>
      <c r="N226" s="1">
        <v>-38.5868264581879</v>
      </c>
    </row>
    <row r="227" spans="1:14" ht="14.25" customHeight="1" x14ac:dyDescent="0.3">
      <c r="A227" s="7">
        <v>44972</v>
      </c>
      <c r="B227" s="1">
        <v>21</v>
      </c>
      <c r="C227" s="2">
        <v>67.287264833574497</v>
      </c>
      <c r="D227" s="3">
        <v>0.114283646888567</v>
      </c>
      <c r="E227" s="4">
        <v>1.9044862518089699E-2</v>
      </c>
      <c r="F227" s="5">
        <v>4.2048263386396503</v>
      </c>
      <c r="G227" s="2">
        <v>7.4305354558610697</v>
      </c>
      <c r="H227" s="2">
        <v>8.66931982633864</v>
      </c>
      <c r="I227" s="2">
        <v>27.643234442836501</v>
      </c>
      <c r="J227" s="2">
        <f>(46.01*(siqueira!$D227*1000))/(0.082*(siqueira!$I227+273.15))</f>
        <v>213.18390238181743</v>
      </c>
      <c r="K227" s="2">
        <f>(48*(siqueira!$F227))/(0.082*(siqueira!$I227+273.15))</f>
        <v>8.1829026632294859</v>
      </c>
      <c r="L227" s="8" t="s">
        <v>14</v>
      </c>
      <c r="M227" s="1">
        <v>-3.7899023034813002</v>
      </c>
      <c r="N227" s="1">
        <v>-38.5868264581879</v>
      </c>
    </row>
    <row r="228" spans="1:14" ht="14.25" customHeight="1" x14ac:dyDescent="0.3">
      <c r="A228" s="7">
        <v>44972</v>
      </c>
      <c r="B228" s="1">
        <v>22</v>
      </c>
      <c r="C228" s="2">
        <v>67.975450081833102</v>
      </c>
      <c r="D228" s="3">
        <v>0.40040916530278198</v>
      </c>
      <c r="E228" s="4">
        <v>5.7479541734860903E-2</v>
      </c>
      <c r="F228" s="5">
        <v>3.8224549918166901</v>
      </c>
      <c r="G228" s="2">
        <v>6.3518821603928002</v>
      </c>
      <c r="H228" s="2">
        <v>7.5384615384615401</v>
      </c>
      <c r="I228" s="2">
        <v>27.753330605564599</v>
      </c>
      <c r="J228" s="2">
        <f>(46.01*(siqueira!$D228*1000))/(0.082*(siqueira!$I228+273.15))</f>
        <v>746.64712282023481</v>
      </c>
      <c r="K228" s="2">
        <f>(48*(siqueira!$F228))/(0.082*(siqueira!$I228+273.15))</f>
        <v>7.4360580351606549</v>
      </c>
      <c r="L228" s="8" t="s">
        <v>14</v>
      </c>
      <c r="M228" s="1">
        <v>-3.7899023034813002</v>
      </c>
      <c r="N228" s="1">
        <v>-38.5868264581879</v>
      </c>
    </row>
    <row r="229" spans="1:14" ht="14.25" customHeight="1" x14ac:dyDescent="0.3">
      <c r="A229" s="7">
        <v>44972</v>
      </c>
      <c r="B229" s="1">
        <v>23</v>
      </c>
      <c r="C229" s="2">
        <v>67.566594672426206</v>
      </c>
      <c r="D229" s="3">
        <v>0.46148308135349198</v>
      </c>
      <c r="E229" s="4">
        <v>7.2102231821454296E-2</v>
      </c>
      <c r="F229" s="5">
        <v>3.50236861051116</v>
      </c>
      <c r="G229" s="2">
        <v>7.1987041036717097</v>
      </c>
      <c r="H229" s="2">
        <v>8.6342692584593195</v>
      </c>
      <c r="I229" s="2">
        <v>27.971943844492401</v>
      </c>
      <c r="J229" s="2">
        <f>(46.01*(siqueira!$D229*1000))/(0.082*(siqueira!$I229+273.15))</f>
        <v>859.9075446745768</v>
      </c>
      <c r="K229" s="2">
        <f>(48*(siqueira!$F229))/(0.082*(siqueira!$I229+273.15))</f>
        <v>6.8084277264678201</v>
      </c>
      <c r="L229" s="8" t="s">
        <v>14</v>
      </c>
      <c r="M229" s="1">
        <v>-3.7899023034813002</v>
      </c>
      <c r="N229" s="1">
        <v>-38.5868264581879</v>
      </c>
    </row>
    <row r="230" spans="1:14" ht="14.25" customHeight="1" x14ac:dyDescent="0.3">
      <c r="A230" s="7">
        <v>44973</v>
      </c>
      <c r="B230" s="1">
        <v>0</v>
      </c>
      <c r="C230" s="2">
        <v>68.956198960653296</v>
      </c>
      <c r="D230" s="3">
        <v>0.44475129918336997</v>
      </c>
      <c r="E230" s="4">
        <v>5.4298440979955502E-2</v>
      </c>
      <c r="F230" s="5">
        <v>3.4028136599851502</v>
      </c>
      <c r="G230" s="2">
        <v>11.4439495174462</v>
      </c>
      <c r="H230" s="2">
        <v>14.0207869339272</v>
      </c>
      <c r="I230" s="2">
        <v>28.156310319227899</v>
      </c>
      <c r="J230" s="2">
        <f>(46.01*(siqueira!$D230*1000))/(0.082*(siqueira!$I230+273.15))</f>
        <v>828.22317577129616</v>
      </c>
      <c r="K230" s="2">
        <f>(48*(siqueira!$F230))/(0.082*(siqueira!$I230+273.15))</f>
        <v>6.6108503363496407</v>
      </c>
      <c r="L230" s="8" t="s">
        <v>14</v>
      </c>
      <c r="M230" s="1">
        <v>-3.7899023034813002</v>
      </c>
      <c r="N230" s="1">
        <v>-38.5868264581879</v>
      </c>
    </row>
    <row r="231" spans="1:14" ht="14.25" customHeight="1" x14ac:dyDescent="0.3">
      <c r="A231" s="7">
        <v>44973</v>
      </c>
      <c r="B231" s="1">
        <v>1</v>
      </c>
      <c r="C231" s="2">
        <v>70.453961456102803</v>
      </c>
      <c r="D231" s="3">
        <v>0.44405424696645301</v>
      </c>
      <c r="E231" s="4">
        <v>5.4254104211277701E-2</v>
      </c>
      <c r="F231" s="5">
        <v>3.3914917915774399</v>
      </c>
      <c r="G231" s="2">
        <v>13.049964311206301</v>
      </c>
      <c r="H231" s="2">
        <v>16.1934332619557</v>
      </c>
      <c r="I231" s="2">
        <v>27.7789864382584</v>
      </c>
      <c r="J231" s="2">
        <f>(46.01*(siqueira!$D231*1000))/(0.082*(siqueira!$I231+273.15))</f>
        <v>827.96196492310173</v>
      </c>
      <c r="K231" s="2">
        <f>(48*(siqueira!$F231))/(0.082*(siqueira!$I231+273.15))</f>
        <v>6.5971161876091458</v>
      </c>
      <c r="L231" s="8" t="s">
        <v>14</v>
      </c>
      <c r="M231" s="1">
        <v>-3.7899023034813002</v>
      </c>
      <c r="N231" s="1">
        <v>-38.5868264581879</v>
      </c>
    </row>
    <row r="232" spans="1:14" ht="14.25" customHeight="1" x14ac:dyDescent="0.3">
      <c r="A232" s="7">
        <v>44973</v>
      </c>
      <c r="B232" s="1">
        <v>2</v>
      </c>
      <c r="C232" s="2">
        <v>72.225908372827803</v>
      </c>
      <c r="D232" s="3">
        <v>0.46943127962085301</v>
      </c>
      <c r="E232" s="4">
        <v>6.6650868878357E-2</v>
      </c>
      <c r="F232" s="5">
        <v>3.40920484465508</v>
      </c>
      <c r="G232" s="2">
        <v>14.484992101105799</v>
      </c>
      <c r="H232" s="2">
        <v>17.6018957345972</v>
      </c>
      <c r="I232" s="2">
        <v>27.795576619273302</v>
      </c>
      <c r="J232" s="2">
        <f>(46.01*(siqueira!$D232*1000))/(0.082*(siqueira!$I232+273.15))</f>
        <v>875.23049516073706</v>
      </c>
      <c r="K232" s="2">
        <f>(48*(siqueira!$F232))/(0.082*(siqueira!$I232+273.15))</f>
        <v>6.6312059695531502</v>
      </c>
      <c r="L232" s="8" t="s">
        <v>14</v>
      </c>
      <c r="M232" s="1">
        <v>-3.7899023034813002</v>
      </c>
      <c r="N232" s="1">
        <v>-38.5868264581879</v>
      </c>
    </row>
    <row r="233" spans="1:14" ht="14.25" customHeight="1" x14ac:dyDescent="0.3">
      <c r="A233" s="7">
        <v>44973</v>
      </c>
      <c r="B233" s="1">
        <v>3</v>
      </c>
      <c r="C233" s="2">
        <v>70.779230769230793</v>
      </c>
      <c r="D233" s="3">
        <v>0.416084615384615</v>
      </c>
      <c r="E233" s="4">
        <v>5.0269230769230802E-2</v>
      </c>
      <c r="F233" s="5">
        <v>3.7307076923076901</v>
      </c>
      <c r="G233" s="2">
        <v>11.0292307692308</v>
      </c>
      <c r="H233" s="2">
        <v>13.426923076923099</v>
      </c>
      <c r="I233" s="2">
        <v>27.844330769230801</v>
      </c>
      <c r="J233" s="2">
        <f>(46.01*(siqueira!$D233*1000))/(0.082*(siqueira!$I233+273.15))</f>
        <v>775.64272474878146</v>
      </c>
      <c r="K233" s="2">
        <f>(48*(siqueira!$F233))/(0.082*(siqueira!$I233+273.15))</f>
        <v>7.2553821444978617</v>
      </c>
      <c r="L233" s="8" t="s">
        <v>14</v>
      </c>
      <c r="M233" s="1">
        <v>-3.7899023034813002</v>
      </c>
      <c r="N233" s="1">
        <v>-38.5868264581879</v>
      </c>
    </row>
    <row r="234" spans="1:14" ht="14.25" customHeight="1" x14ac:dyDescent="0.3">
      <c r="A234" s="7">
        <v>44973</v>
      </c>
      <c r="B234" s="1">
        <v>4</v>
      </c>
      <c r="C234" s="2">
        <v>68.5280979827089</v>
      </c>
      <c r="D234" s="3">
        <v>0.39188040345821301</v>
      </c>
      <c r="E234" s="4">
        <v>4.1736311239193101E-2</v>
      </c>
      <c r="F234" s="5">
        <v>4.0003097982708899</v>
      </c>
      <c r="G234" s="2">
        <v>9.9416426512968297</v>
      </c>
      <c r="H234" s="2">
        <v>12.2291066282421</v>
      </c>
      <c r="I234" s="2">
        <v>27.7832492795389</v>
      </c>
      <c r="J234" s="2">
        <f>(46.01*(siqueira!$D234*1000))/(0.082*(siqueira!$I234+273.15))</f>
        <v>730.67080191690729</v>
      </c>
      <c r="K234" s="2">
        <f>(48*(siqueira!$F234))/(0.082*(siqueira!$I234+273.15))</f>
        <v>7.7812762982141539</v>
      </c>
      <c r="L234" s="8" t="s">
        <v>14</v>
      </c>
      <c r="M234" s="1">
        <v>-3.7899023034813002</v>
      </c>
      <c r="N234" s="1">
        <v>-38.5868264581879</v>
      </c>
    </row>
    <row r="235" spans="1:14" ht="14.25" customHeight="1" x14ac:dyDescent="0.3">
      <c r="A235" s="7">
        <v>44973</v>
      </c>
      <c r="B235" s="1">
        <v>5</v>
      </c>
      <c r="C235" s="2">
        <v>68.664995822890603</v>
      </c>
      <c r="D235" s="3">
        <v>0.28299916457811197</v>
      </c>
      <c r="E235" s="4">
        <v>2.0785296574770299E-2</v>
      </c>
      <c r="F235" s="5">
        <v>3.9950543024227199</v>
      </c>
      <c r="G235" s="2">
        <v>11.030075187969899</v>
      </c>
      <c r="H235" s="2">
        <v>13.106934001670799</v>
      </c>
      <c r="I235" s="2">
        <v>27.748170426065201</v>
      </c>
      <c r="J235" s="2">
        <f>(46.01*(siqueira!$D235*1000))/(0.082*(siqueira!$I235+273.15))</f>
        <v>527.72052677512272</v>
      </c>
      <c r="K235" s="2">
        <f>(48*(siqueira!$F235))/(0.082*(siqueira!$I235+273.15))</f>
        <v>7.7719594268005139</v>
      </c>
      <c r="L235" s="8" t="s">
        <v>14</v>
      </c>
      <c r="M235" s="1">
        <v>-3.7899023034813002</v>
      </c>
      <c r="N235" s="1">
        <v>-38.5868264581879</v>
      </c>
    </row>
    <row r="236" spans="1:14" ht="14.25" customHeight="1" x14ac:dyDescent="0.3">
      <c r="A236" s="7">
        <v>44973</v>
      </c>
      <c r="B236" s="1">
        <v>6</v>
      </c>
      <c r="C236" s="2">
        <v>69.165957446808505</v>
      </c>
      <c r="D236" s="3">
        <v>0.32560283687943298</v>
      </c>
      <c r="E236" s="4">
        <v>3.5021276595744701E-2</v>
      </c>
      <c r="F236" s="5">
        <v>3.89382269503546</v>
      </c>
      <c r="G236" s="2">
        <v>12.4297872340426</v>
      </c>
      <c r="H236" s="2">
        <v>15.174468085106399</v>
      </c>
      <c r="I236" s="2">
        <v>27.748226950354599</v>
      </c>
      <c r="J236" s="2">
        <f>(46.01*(siqueira!$D236*1000))/(0.082*(siqueira!$I236+273.15))</f>
        <v>607.1652846592948</v>
      </c>
      <c r="K236" s="2">
        <f>(48*(siqueira!$F236))/(0.082*(siqueira!$I236+273.15))</f>
        <v>7.5750225216530787</v>
      </c>
      <c r="L236" s="8" t="s">
        <v>14</v>
      </c>
      <c r="M236" s="1">
        <v>-3.7899023034813002</v>
      </c>
      <c r="N236" s="1">
        <v>-38.5868264581879</v>
      </c>
    </row>
    <row r="237" spans="1:14" ht="14.25" customHeight="1" x14ac:dyDescent="0.3">
      <c r="A237" s="7">
        <v>44973</v>
      </c>
      <c r="B237" s="1">
        <v>7</v>
      </c>
      <c r="C237" s="2">
        <v>69.515589353612199</v>
      </c>
      <c r="D237" s="3">
        <v>0.187756653992395</v>
      </c>
      <c r="E237" s="4">
        <v>2.09201520912548E-2</v>
      </c>
      <c r="F237" s="5">
        <v>3.9074144486692002</v>
      </c>
      <c r="G237" s="2">
        <v>9.4022813688212903</v>
      </c>
      <c r="H237" s="2">
        <v>11.428897338403001</v>
      </c>
      <c r="I237" s="2">
        <v>26.639201520912501</v>
      </c>
      <c r="J237" s="2">
        <f>(46.01*(siqueira!$D237*1000))/(0.082*(siqueira!$I237+273.15))</f>
        <v>351.4129264083096</v>
      </c>
      <c r="K237" s="2">
        <f>(48*(siqueira!$F237))/(0.082*(siqueira!$I237+273.15))</f>
        <v>7.6295843303862059</v>
      </c>
      <c r="L237" s="8" t="s">
        <v>14</v>
      </c>
      <c r="M237" s="1">
        <v>-3.7899023034813002</v>
      </c>
      <c r="N237" s="1">
        <v>-38.5868264581879</v>
      </c>
    </row>
    <row r="238" spans="1:14" ht="14.25" customHeight="1" x14ac:dyDescent="0.3">
      <c r="A238" s="7">
        <v>44973</v>
      </c>
      <c r="B238" s="1">
        <v>8</v>
      </c>
      <c r="C238" s="2">
        <v>70.273577552611101</v>
      </c>
      <c r="D238" s="3">
        <v>1.88074824629774E-2</v>
      </c>
      <c r="E238" s="4">
        <v>6.6952455183164504E-3</v>
      </c>
      <c r="F238" s="5">
        <v>4.1044505066251</v>
      </c>
      <c r="G238" s="2">
        <v>8.8612626656274394</v>
      </c>
      <c r="H238" s="2">
        <v>9.8713951675759901</v>
      </c>
      <c r="I238" s="2">
        <v>24.944793452844898</v>
      </c>
      <c r="J238" s="2">
        <f>(46.01*(siqueira!$D238*1000))/(0.082*(siqueira!$I238+273.15))</f>
        <v>35.400928730872003</v>
      </c>
      <c r="K238" s="2">
        <f>(48*(siqueira!$F238))/(0.082*(siqueira!$I238+273.15))</f>
        <v>8.0598696367029259</v>
      </c>
      <c r="L238" s="8" t="s">
        <v>14</v>
      </c>
      <c r="M238" s="1">
        <v>-3.7899023034813002</v>
      </c>
      <c r="N238" s="1">
        <v>-38.5868264581879</v>
      </c>
    </row>
    <row r="239" spans="1:14" ht="14.25" customHeight="1" x14ac:dyDescent="0.3">
      <c r="A239" s="7">
        <v>44973</v>
      </c>
      <c r="B239" s="1">
        <v>9</v>
      </c>
      <c r="C239" s="2">
        <v>70.679618768328396</v>
      </c>
      <c r="D239" s="3">
        <v>1.02052785923754E-2</v>
      </c>
      <c r="E239" s="4">
        <v>3.4677419354838699E-3</v>
      </c>
      <c r="F239" s="5">
        <v>4.1871847507331399</v>
      </c>
      <c r="G239" s="2">
        <v>11.068181818181801</v>
      </c>
      <c r="H239" s="2">
        <v>12.027126099706701</v>
      </c>
      <c r="I239" s="2">
        <v>24.9152565982405</v>
      </c>
      <c r="J239" s="2">
        <f>(46.01*(siqueira!$D239*1000))/(0.082*(siqueira!$I239+273.15))</f>
        <v>19.211084822867086</v>
      </c>
      <c r="K239" s="2">
        <f>(48*(siqueira!$F239))/(0.082*(siqueira!$I239+273.15))</f>
        <v>8.2231488634807235</v>
      </c>
      <c r="L239" s="8" t="s">
        <v>14</v>
      </c>
      <c r="M239" s="1">
        <v>-3.7899023034813002</v>
      </c>
      <c r="N239" s="1">
        <v>-38.5868264581879</v>
      </c>
    </row>
    <row r="240" spans="1:14" ht="14.25" customHeight="1" x14ac:dyDescent="0.3">
      <c r="A240" s="7">
        <v>44973</v>
      </c>
      <c r="B240" s="1">
        <v>10</v>
      </c>
      <c r="C240" s="2">
        <v>67.273809523809504</v>
      </c>
      <c r="D240" s="3">
        <v>1.0202380952380999E-2</v>
      </c>
      <c r="E240" s="4">
        <v>3.1547619047619102E-3</v>
      </c>
      <c r="F240" s="5">
        <v>4.3003095238095197</v>
      </c>
      <c r="G240" s="2">
        <v>12.0452380952381</v>
      </c>
      <c r="H240" s="2">
        <v>13.1369047619048</v>
      </c>
      <c r="I240" s="2">
        <v>25.730726190476201</v>
      </c>
      <c r="J240" s="2">
        <f>(46.01*(siqueira!$D240*1000))/(0.082*(siqueira!$I240+273.15))</f>
        <v>19.15322925465847</v>
      </c>
      <c r="K240" s="2">
        <f>(48*(siqueira!$F240))/(0.082*(siqueira!$I240+273.15))</f>
        <v>8.4222706076953653</v>
      </c>
      <c r="L240" s="8" t="s">
        <v>14</v>
      </c>
      <c r="M240" s="1">
        <v>-3.7899023034813002</v>
      </c>
      <c r="N240" s="1">
        <v>-38.5868264581879</v>
      </c>
    </row>
    <row r="241" spans="1:14" ht="14.25" customHeight="1" x14ac:dyDescent="0.3">
      <c r="A241" s="7">
        <v>44973</v>
      </c>
      <c r="B241" s="1">
        <v>11</v>
      </c>
      <c r="C241" s="2">
        <v>68.896838602329495</v>
      </c>
      <c r="D241" s="3">
        <v>9.9001663893510793E-3</v>
      </c>
      <c r="E241" s="4">
        <v>1.9301164725457601E-3</v>
      </c>
      <c r="F241" s="5">
        <v>4.3404492512479198</v>
      </c>
      <c r="G241" s="2">
        <v>13.7237936772047</v>
      </c>
      <c r="H241" s="2">
        <v>14.4891846921797</v>
      </c>
      <c r="I241" s="2">
        <v>25.011780366056598</v>
      </c>
      <c r="J241" s="2">
        <f>(46.01*(siqueira!$D241*1000))/(0.082*(siqueira!$I241+273.15))</f>
        <v>18.630688371587105</v>
      </c>
      <c r="K241" s="2">
        <f>(48*(siqueira!$F241))/(0.082*(siqueira!$I241+273.15))</f>
        <v>8.521383183649446</v>
      </c>
      <c r="L241" s="8" t="s">
        <v>14</v>
      </c>
      <c r="M241" s="1">
        <v>-3.7899023034813002</v>
      </c>
      <c r="N241" s="1">
        <v>-38.5868264581879</v>
      </c>
    </row>
    <row r="242" spans="1:14" ht="14.25" customHeight="1" x14ac:dyDescent="0.3">
      <c r="A242" s="7">
        <v>44973</v>
      </c>
      <c r="B242" s="1">
        <v>12</v>
      </c>
      <c r="C242" s="2">
        <v>66.041009463722403</v>
      </c>
      <c r="D242" s="3">
        <v>8.8722397476340698E-3</v>
      </c>
      <c r="E242" s="4">
        <v>1.47476340694006E-3</v>
      </c>
      <c r="F242" s="5">
        <v>4.3597555205047298</v>
      </c>
      <c r="G242" s="2">
        <v>14.0914826498423</v>
      </c>
      <c r="H242" s="2">
        <v>15.274447949526801</v>
      </c>
      <c r="I242" s="2">
        <v>26.4349605678233</v>
      </c>
      <c r="J242" s="2">
        <f>(46.01*(siqueira!$D242*1000))/(0.082*(siqueira!$I242+273.15))</f>
        <v>16.616962591689639</v>
      </c>
      <c r="K242" s="2">
        <f>(48*(siqueira!$F242))/(0.082*(siqueira!$I242+273.15))</f>
        <v>8.5186252579758843</v>
      </c>
      <c r="L242" s="8" t="s">
        <v>14</v>
      </c>
      <c r="M242" s="1">
        <v>-3.7899023034813002</v>
      </c>
      <c r="N242" s="1">
        <v>-38.5868264581879</v>
      </c>
    </row>
    <row r="243" spans="1:14" ht="14.25" customHeight="1" x14ac:dyDescent="0.3">
      <c r="A243" s="7">
        <v>44973</v>
      </c>
      <c r="B243" s="1">
        <v>13</v>
      </c>
      <c r="C243" s="2">
        <v>62.428571428571402</v>
      </c>
      <c r="D243" s="3">
        <v>7.8571428571428594E-3</v>
      </c>
      <c r="E243" s="4">
        <v>0</v>
      </c>
      <c r="F243" s="5">
        <v>4.3521428571428604</v>
      </c>
      <c r="G243" s="2">
        <v>13.5</v>
      </c>
      <c r="H243" s="2">
        <v>14.1428571428571</v>
      </c>
      <c r="I243" s="2">
        <v>27.689285714285699</v>
      </c>
      <c r="J243" s="2">
        <f>(46.01*(siqueira!$D243*1000))/(0.082*(siqueira!$I243+273.15))</f>
        <v>14.654414841174592</v>
      </c>
      <c r="K243" s="2">
        <f>(48*(siqueira!$F243))/(0.082*(siqueira!$I243+273.15))</f>
        <v>8.4682949993268029</v>
      </c>
      <c r="L243" s="8" t="s">
        <v>14</v>
      </c>
      <c r="M243" s="1">
        <v>-3.7899023034813002</v>
      </c>
      <c r="N243" s="1">
        <v>-38.5868264581879</v>
      </c>
    </row>
    <row r="244" spans="1:14" ht="14.25" customHeight="1" x14ac:dyDescent="0.3">
      <c r="A244" s="7">
        <v>44974</v>
      </c>
      <c r="B244" s="1">
        <v>11</v>
      </c>
      <c r="C244" s="2">
        <v>42.3333333333333</v>
      </c>
      <c r="D244" s="3">
        <v>9.7435897435897405E-3</v>
      </c>
      <c r="E244" s="4">
        <v>4.7863247863247898E-3</v>
      </c>
      <c r="F244" s="5">
        <v>4.2258974358974397</v>
      </c>
      <c r="G244" s="2">
        <v>6.58119658119658</v>
      </c>
      <c r="H244" s="2">
        <v>7.7008547008547001</v>
      </c>
      <c r="I244" s="2">
        <v>33.404358974358999</v>
      </c>
      <c r="J244" s="2">
        <f>(46.01*(siqueira!$D244*1000))/(0.082*(siqueira!$I244+273.15))</f>
        <v>17.834045676487847</v>
      </c>
      <c r="K244" s="2">
        <f>(48*(siqueira!$F244))/(0.082*(siqueira!$I244+273.15))</f>
        <v>8.0693553610321747</v>
      </c>
      <c r="L244" s="8" t="s">
        <v>14</v>
      </c>
      <c r="M244" s="1">
        <v>-3.7899023034813002</v>
      </c>
      <c r="N244" s="1">
        <v>-38.5868264581879</v>
      </c>
    </row>
    <row r="245" spans="1:14" ht="14.25" customHeight="1" x14ac:dyDescent="0.3">
      <c r="A245" s="7">
        <v>44974</v>
      </c>
      <c r="B245" s="1">
        <v>12</v>
      </c>
      <c r="C245" s="2">
        <v>41.673076923076898</v>
      </c>
      <c r="D245" s="3">
        <v>2.9615384615384599E-3</v>
      </c>
      <c r="E245" s="4">
        <v>1.0769230769230799E-3</v>
      </c>
      <c r="F245" s="5">
        <v>3.1169230769230798</v>
      </c>
      <c r="G245" s="2">
        <v>7.75</v>
      </c>
      <c r="H245" s="2">
        <v>8.6192307692307697</v>
      </c>
      <c r="I245" s="2">
        <v>37.449846153846202</v>
      </c>
      <c r="J245" s="2">
        <f>(46.01*(siqueira!$D245*1000))/(0.082*(siqueira!$I245+273.15))</f>
        <v>5.3500091132743552</v>
      </c>
      <c r="K245" s="2">
        <f>(48*(siqueira!$F245))/(0.082*(siqueira!$I245+273.15))</f>
        <v>5.8742473967850612</v>
      </c>
      <c r="L245" s="8" t="s">
        <v>14</v>
      </c>
      <c r="M245" s="1">
        <v>-3.7899023034813002</v>
      </c>
      <c r="N245" s="1">
        <v>-38.5868264581879</v>
      </c>
    </row>
    <row r="246" spans="1:14" ht="14.25" customHeight="1" x14ac:dyDescent="0.3">
      <c r="A246" s="7">
        <v>44974</v>
      </c>
      <c r="B246" s="1">
        <v>13</v>
      </c>
      <c r="C246" s="2">
        <v>41.515297906602299</v>
      </c>
      <c r="D246" s="3">
        <v>1.18518518518519E-2</v>
      </c>
      <c r="E246" s="4">
        <v>6.3446054750402603E-3</v>
      </c>
      <c r="F246" s="5">
        <v>4.2761030595813203</v>
      </c>
      <c r="G246" s="2">
        <v>7.1481481481481497</v>
      </c>
      <c r="H246" s="2">
        <v>8.15619967793881</v>
      </c>
      <c r="I246" s="2">
        <v>34.045346215781002</v>
      </c>
      <c r="J246" s="2">
        <f>(46.01*(siqueira!$D246*1000))/(0.082*(siqueira!$I246+273.15))</f>
        <v>21.647610385501157</v>
      </c>
      <c r="K246" s="2">
        <f>(48*(siqueira!$F246))/(0.082*(siqueira!$I246+273.15))</f>
        <v>8.1481856696015047</v>
      </c>
      <c r="L246" s="8" t="s">
        <v>14</v>
      </c>
      <c r="M246" s="1">
        <v>-3.7899023034813002</v>
      </c>
      <c r="N246" s="1">
        <v>-38.5868264581879</v>
      </c>
    </row>
    <row r="247" spans="1:14" ht="14.25" customHeight="1" x14ac:dyDescent="0.3">
      <c r="A247" s="7">
        <v>44974</v>
      </c>
      <c r="B247" s="1">
        <v>14</v>
      </c>
      <c r="C247" s="2">
        <v>43.651491365777098</v>
      </c>
      <c r="D247" s="3">
        <v>2.4670329670329699E-2</v>
      </c>
      <c r="E247" s="4">
        <v>9.9686028257456802E-3</v>
      </c>
      <c r="F247" s="5">
        <v>3.63563579277865</v>
      </c>
      <c r="G247" s="2">
        <v>6.9850863422292004</v>
      </c>
      <c r="H247" s="2">
        <v>8.0549450549450494</v>
      </c>
      <c r="I247" s="2">
        <v>33.251938775510197</v>
      </c>
      <c r="J247" s="2">
        <f>(46.01*(siqueira!$D247*1000))/(0.082*(siqueira!$I247+273.15))</f>
        <v>45.177461545463949</v>
      </c>
      <c r="K247" s="2">
        <f>(48*(siqueira!$F247))/(0.082*(siqueira!$I247+273.15))</f>
        <v>6.945703600755099</v>
      </c>
      <c r="L247" s="8" t="s">
        <v>14</v>
      </c>
      <c r="M247" s="1">
        <v>-3.7899023034813002</v>
      </c>
      <c r="N247" s="1">
        <v>-38.5868264581879</v>
      </c>
    </row>
    <row r="248" spans="1:14" ht="14.25" customHeight="1" x14ac:dyDescent="0.3">
      <c r="A248" s="7">
        <v>44974</v>
      </c>
      <c r="B248" s="1">
        <v>15</v>
      </c>
      <c r="C248" s="2">
        <v>48.758620689655203</v>
      </c>
      <c r="D248" s="3">
        <v>6.6699507389162596E-2</v>
      </c>
      <c r="E248" s="4">
        <v>1.5270935960591101E-2</v>
      </c>
      <c r="F248" s="5">
        <v>2.48467980295566</v>
      </c>
      <c r="G248" s="2">
        <v>7.1133004926108399</v>
      </c>
      <c r="H248" s="2">
        <v>8.6699507389162598</v>
      </c>
      <c r="I248" s="2">
        <v>32.089556650246301</v>
      </c>
      <c r="J248" s="2">
        <f>(46.01*(siqueira!$D248*1000))/(0.082*(siqueira!$I248+273.15))</f>
        <v>122.60839101275633</v>
      </c>
      <c r="K248" s="2">
        <f>(48*(siqueira!$F248))/(0.082*(siqueira!$I248+273.15))</f>
        <v>4.7649352196898187</v>
      </c>
      <c r="L248" s="8" t="s">
        <v>14</v>
      </c>
      <c r="M248" s="1">
        <v>-3.7899023034813002</v>
      </c>
      <c r="N248" s="1">
        <v>-38.5868264581879</v>
      </c>
    </row>
    <row r="249" spans="1:14" ht="14.25" customHeight="1" x14ac:dyDescent="0.3">
      <c r="A249" s="7">
        <v>44974</v>
      </c>
      <c r="B249" s="1">
        <v>16</v>
      </c>
      <c r="C249" s="2">
        <v>51.8782798833819</v>
      </c>
      <c r="D249" s="3">
        <v>5.0641399416909601E-2</v>
      </c>
      <c r="E249" s="4">
        <v>1.18294460641399E-2</v>
      </c>
      <c r="F249" s="5">
        <v>2.1854008746355702</v>
      </c>
      <c r="G249" s="2">
        <v>6.7908163265306101</v>
      </c>
      <c r="H249" s="2">
        <v>7.9759475218658897</v>
      </c>
      <c r="I249" s="2">
        <v>31.555546647230301</v>
      </c>
      <c r="J249" s="2">
        <f>(46.01*(siqueira!$D249*1000))/(0.082*(siqueira!$I249+273.15))</f>
        <v>93.253194796997064</v>
      </c>
      <c r="K249" s="2">
        <f>(48*(siqueira!$F249))/(0.082*(siqueira!$I249+273.15))</f>
        <v>4.1983451323523555</v>
      </c>
      <c r="L249" s="8" t="s">
        <v>14</v>
      </c>
      <c r="M249" s="1">
        <v>-3.7899023034813002</v>
      </c>
      <c r="N249" s="1">
        <v>-38.5868264581879</v>
      </c>
    </row>
    <row r="250" spans="1:14" ht="14.25" customHeight="1" x14ac:dyDescent="0.3">
      <c r="A250" s="7">
        <v>44974</v>
      </c>
      <c r="B250" s="1">
        <v>17</v>
      </c>
      <c r="C250" s="2">
        <v>54.1871574001566</v>
      </c>
      <c r="D250" s="3">
        <v>4.8895849647611601E-2</v>
      </c>
      <c r="E250" s="4">
        <v>1.10023492560689E-2</v>
      </c>
      <c r="F250" s="5">
        <v>2.3169303054032899</v>
      </c>
      <c r="G250" s="2">
        <v>6.9099451840250596</v>
      </c>
      <c r="H250" s="2">
        <v>8.3061863743147999</v>
      </c>
      <c r="I250" s="2">
        <v>31.198089271730598</v>
      </c>
      <c r="J250" s="2">
        <f>(46.01*(siqueira!$D250*1000))/(0.082*(siqueira!$I250+273.15))</f>
        <v>90.144617121646988</v>
      </c>
      <c r="K250" s="2">
        <f>(48*(siqueira!$F250))/(0.082*(siqueira!$I250+273.15))</f>
        <v>4.4562523436078836</v>
      </c>
      <c r="L250" s="8" t="s">
        <v>14</v>
      </c>
      <c r="M250" s="1">
        <v>-3.7899023034813002</v>
      </c>
      <c r="N250" s="1">
        <v>-38.5868264581879</v>
      </c>
    </row>
    <row r="251" spans="1:14" ht="14.25" customHeight="1" x14ac:dyDescent="0.3">
      <c r="A251" s="7">
        <v>44974</v>
      </c>
      <c r="B251" s="1">
        <v>18</v>
      </c>
      <c r="C251" s="2">
        <v>62.102272727272698</v>
      </c>
      <c r="D251" s="3">
        <v>3.91590909090909E-2</v>
      </c>
      <c r="E251" s="4">
        <v>9.6136363636363607E-3</v>
      </c>
      <c r="F251" s="5">
        <v>2.1627045454545502</v>
      </c>
      <c r="G251" s="2">
        <v>8.1</v>
      </c>
      <c r="H251" s="2">
        <v>9.2750000000000004</v>
      </c>
      <c r="I251" s="2">
        <v>28.921500000000002</v>
      </c>
      <c r="J251" s="2">
        <f>(46.01*(siqueira!$D251*1000))/(0.082*(siqueira!$I251+273.15))</f>
        <v>72.737978919272678</v>
      </c>
      <c r="K251" s="2">
        <f>(48*(siqueira!$F251))/(0.082*(siqueira!$I251+273.15))</f>
        <v>4.1909726421102294</v>
      </c>
      <c r="L251" s="8" t="s">
        <v>14</v>
      </c>
      <c r="M251" s="1">
        <v>-3.7899023034813002</v>
      </c>
      <c r="N251" s="1">
        <v>-38.5868264581879</v>
      </c>
    </row>
    <row r="252" spans="1:14" ht="14.25" customHeight="1" x14ac:dyDescent="0.3">
      <c r="A252" s="7">
        <v>44974</v>
      </c>
      <c r="B252" s="1">
        <v>19</v>
      </c>
      <c r="C252" s="2">
        <v>61.084517576664197</v>
      </c>
      <c r="D252" s="3">
        <v>6.3231114435302896E-2</v>
      </c>
      <c r="E252" s="4">
        <v>1.12565445026178E-2</v>
      </c>
      <c r="F252" s="5">
        <v>2.7753926701570699</v>
      </c>
      <c r="G252" s="2">
        <v>7.6035901271503397</v>
      </c>
      <c r="H252" s="2">
        <v>8.9087509349289498</v>
      </c>
      <c r="I252" s="2">
        <v>29.705317875841398</v>
      </c>
      <c r="J252" s="2">
        <f>(46.01*(siqueira!$D252*1000))/(0.082*(siqueira!$I252+273.15))</f>
        <v>117.14776658458094</v>
      </c>
      <c r="K252" s="2">
        <f>(48*(siqueira!$F252))/(0.082*(siqueira!$I252+273.15))</f>
        <v>5.3643439745382588</v>
      </c>
      <c r="L252" s="8" t="s">
        <v>14</v>
      </c>
      <c r="M252" s="1">
        <v>-3.7899023034813002</v>
      </c>
      <c r="N252" s="1">
        <v>-38.5868264581879</v>
      </c>
    </row>
    <row r="253" spans="1:14" ht="14.25" customHeight="1" x14ac:dyDescent="0.3">
      <c r="A253" s="7">
        <v>44974</v>
      </c>
      <c r="B253" s="1">
        <v>20</v>
      </c>
      <c r="C253" s="2">
        <v>61.527633851468003</v>
      </c>
      <c r="D253" s="3">
        <v>5.1364421416234901E-2</v>
      </c>
      <c r="E253" s="4">
        <v>9.9913644214162291E-3</v>
      </c>
      <c r="F253" s="5">
        <v>2.71277202072539</v>
      </c>
      <c r="G253" s="2">
        <v>7.8929188255613099</v>
      </c>
      <c r="H253" s="2">
        <v>9.03540587219344</v>
      </c>
      <c r="I253" s="2">
        <v>29.057918825561298</v>
      </c>
      <c r="J253" s="2">
        <f>(46.01*(siqueira!$D253*1000))/(0.082*(siqueira!$I253+273.15))</f>
        <v>95.366301748725377</v>
      </c>
      <c r="K253" s="2">
        <f>(48*(siqueira!$F253))/(0.082*(siqueira!$I253+273.15))</f>
        <v>5.2545416938909097</v>
      </c>
      <c r="L253" s="8" t="s">
        <v>14</v>
      </c>
      <c r="M253" s="1">
        <v>-3.7899023034813002</v>
      </c>
      <c r="N253" s="1">
        <v>-38.5868264581879</v>
      </c>
    </row>
    <row r="254" spans="1:14" ht="14.25" customHeight="1" x14ac:dyDescent="0.3">
      <c r="A254" s="7">
        <v>44974</v>
      </c>
      <c r="B254" s="1">
        <v>21</v>
      </c>
      <c r="C254" s="2">
        <v>65.729234088457403</v>
      </c>
      <c r="D254" s="3">
        <v>0.14692556634304199</v>
      </c>
      <c r="E254" s="4">
        <v>1.52642934196332E-2</v>
      </c>
      <c r="F254" s="5">
        <v>2.8107011866235201</v>
      </c>
      <c r="G254" s="2">
        <v>8.7961165048543695</v>
      </c>
      <c r="H254" s="2">
        <v>10.541531823085201</v>
      </c>
      <c r="I254" s="2">
        <v>28.661359223301002</v>
      </c>
      <c r="J254" s="2">
        <f>(46.01*(siqueira!$D254*1000))/(0.082*(siqueira!$I254+273.15))</f>
        <v>273.14935107875272</v>
      </c>
      <c r="K254" s="2">
        <f>(48*(siqueira!$F254))/(0.082*(siqueira!$I254+273.15))</f>
        <v>5.451380304972683</v>
      </c>
      <c r="L254" s="8" t="s">
        <v>14</v>
      </c>
      <c r="M254" s="1">
        <v>-3.7899023034813002</v>
      </c>
      <c r="N254" s="1">
        <v>-38.5868264581879</v>
      </c>
    </row>
    <row r="255" spans="1:14" ht="14.25" customHeight="1" x14ac:dyDescent="0.3">
      <c r="A255" s="7">
        <v>44974</v>
      </c>
      <c r="B255" s="1">
        <v>22</v>
      </c>
      <c r="C255" s="2">
        <v>64.862155388471194</v>
      </c>
      <c r="D255" s="3">
        <v>0.22070175438596501</v>
      </c>
      <c r="E255" s="4">
        <v>1.93316624895572E-2</v>
      </c>
      <c r="F255" s="5">
        <v>3.4089223057644098</v>
      </c>
      <c r="G255" s="2">
        <v>7.54970760233918</v>
      </c>
      <c r="H255" s="2">
        <v>9.2230576441102805</v>
      </c>
      <c r="I255" s="2">
        <v>28.477050960735198</v>
      </c>
      <c r="J255" s="2">
        <f>(46.01*(siqueira!$D255*1000))/(0.082*(siqueira!$I255+273.15))</f>
        <v>410.55739428730317</v>
      </c>
      <c r="K255" s="2">
        <f>(48*(siqueira!$F255))/(0.082*(siqueira!$I255+273.15))</f>
        <v>6.6156755808655028</v>
      </c>
      <c r="L255" s="8" t="s">
        <v>14</v>
      </c>
      <c r="M255" s="1">
        <v>-3.7899023034813002</v>
      </c>
      <c r="N255" s="1">
        <v>-38.5868264581879</v>
      </c>
    </row>
    <row r="256" spans="1:14" ht="14.25" customHeight="1" x14ac:dyDescent="0.3">
      <c r="A256" s="7">
        <v>44974</v>
      </c>
      <c r="B256" s="1">
        <v>23</v>
      </c>
      <c r="C256" s="2">
        <v>65.519584332533995</v>
      </c>
      <c r="D256" s="3">
        <v>0.27502797761790598</v>
      </c>
      <c r="E256" s="4">
        <v>2.32454036770584E-2</v>
      </c>
      <c r="F256" s="5">
        <v>2.1995283772981602</v>
      </c>
      <c r="G256" s="2">
        <v>7.7561950439648299</v>
      </c>
      <c r="H256" s="2">
        <v>9.4420463629096698</v>
      </c>
      <c r="I256" s="2">
        <v>28.4090727418066</v>
      </c>
      <c r="J256" s="2">
        <f>(46.01*(siqueira!$D256*1000))/(0.082*(siqueira!$I256+273.15))</f>
        <v>511.7323317066556</v>
      </c>
      <c r="K256" s="2">
        <f>(48*(siqueira!$F256))/(0.082*(siqueira!$I256+273.15))</f>
        <v>4.2695740987560651</v>
      </c>
      <c r="L256" s="8" t="s">
        <v>14</v>
      </c>
      <c r="M256" s="1">
        <v>-3.7899023034813002</v>
      </c>
      <c r="N256" s="1">
        <v>-38.5868264581879</v>
      </c>
    </row>
    <row r="257" spans="1:14" ht="14.25" customHeight="1" x14ac:dyDescent="0.3">
      <c r="A257" s="7">
        <v>44975</v>
      </c>
      <c r="B257" s="1">
        <v>0</v>
      </c>
      <c r="C257" s="2">
        <v>65.155589123867102</v>
      </c>
      <c r="D257" s="3">
        <v>0.28572507552870102</v>
      </c>
      <c r="E257" s="4">
        <v>2.3549848942598199E-2</v>
      </c>
      <c r="F257" s="5">
        <v>2.08848187311178</v>
      </c>
      <c r="G257" s="2">
        <v>7.9705438066465302</v>
      </c>
      <c r="H257" s="2">
        <v>9.6125377643504493</v>
      </c>
      <c r="I257" s="2">
        <v>28.382129909365599</v>
      </c>
      <c r="J257" s="2">
        <f>(46.01*(siqueira!$D257*1000))/(0.082*(siqueira!$I257+273.15))</f>
        <v>531.68344957771126</v>
      </c>
      <c r="K257" s="2">
        <f>(48*(siqueira!$F257))/(0.082*(siqueira!$I257+273.15))</f>
        <v>4.0543804564771362</v>
      </c>
      <c r="L257" s="8" t="s">
        <v>14</v>
      </c>
      <c r="M257" s="1">
        <v>-3.7899023034813002</v>
      </c>
      <c r="N257" s="1">
        <v>-38.5868264581879</v>
      </c>
    </row>
    <row r="258" spans="1:14" ht="14.25" customHeight="1" x14ac:dyDescent="0.3">
      <c r="A258" s="7">
        <v>44975</v>
      </c>
      <c r="B258" s="1">
        <v>1</v>
      </c>
      <c r="C258" s="2">
        <v>65.905829596412602</v>
      </c>
      <c r="D258" s="3">
        <v>0.21521674140508201</v>
      </c>
      <c r="E258" s="4">
        <v>1.7892376681614301E-2</v>
      </c>
      <c r="F258" s="5">
        <v>2.0930866965620298</v>
      </c>
      <c r="G258" s="2">
        <v>8.4297458893871493</v>
      </c>
      <c r="H258" s="2">
        <v>10.3176382660688</v>
      </c>
      <c r="I258" s="2">
        <v>28.2902840059791</v>
      </c>
      <c r="J258" s="2">
        <f>(46.01*(siqueira!$D258*1000))/(0.082*(siqueira!$I258+273.15))</f>
        <v>400.60202663926231</v>
      </c>
      <c r="K258" s="2">
        <f>(48*(siqueira!$F258))/(0.082*(siqueira!$I258+273.15))</f>
        <v>4.0645578773740025</v>
      </c>
      <c r="L258" s="8" t="s">
        <v>14</v>
      </c>
      <c r="M258" s="1">
        <v>-3.7899023034813002</v>
      </c>
      <c r="N258" s="1">
        <v>-38.5868264581879</v>
      </c>
    </row>
    <row r="259" spans="1:14" ht="14.25" customHeight="1" x14ac:dyDescent="0.3">
      <c r="A259" s="7">
        <v>44975</v>
      </c>
      <c r="B259" s="1">
        <v>2</v>
      </c>
      <c r="C259" s="2">
        <v>66.581014729950894</v>
      </c>
      <c r="D259" s="3">
        <v>0.23045826513911599</v>
      </c>
      <c r="E259" s="4">
        <v>2.03764320785597E-2</v>
      </c>
      <c r="F259" s="5">
        <v>2.09539279869067</v>
      </c>
      <c r="G259" s="2">
        <v>9.2782324058919805</v>
      </c>
      <c r="H259" s="2">
        <v>11.4206219312602</v>
      </c>
      <c r="I259" s="2">
        <v>28.226996726677601</v>
      </c>
      <c r="J259" s="2">
        <f>(46.01*(siqueira!$D259*1000))/(0.082*(siqueira!$I259+273.15))</f>
        <v>429.06250935103969</v>
      </c>
      <c r="K259" s="2">
        <f>(48*(siqueira!$F259))/(0.082*(siqueira!$I259+273.15))</f>
        <v>4.0698905612491272</v>
      </c>
      <c r="L259" s="8" t="s">
        <v>14</v>
      </c>
      <c r="M259" s="1">
        <v>-3.7899023034813002</v>
      </c>
      <c r="N259" s="1">
        <v>-38.5868264581879</v>
      </c>
    </row>
    <row r="260" spans="1:14" ht="14.25" customHeight="1" x14ac:dyDescent="0.3">
      <c r="A260" s="7">
        <v>44975</v>
      </c>
      <c r="B260" s="1">
        <v>3</v>
      </c>
      <c r="C260" s="2">
        <v>67.436813186813197</v>
      </c>
      <c r="D260" s="3">
        <v>0.265173992673993</v>
      </c>
      <c r="E260" s="4">
        <v>2.1794871794871801E-2</v>
      </c>
      <c r="F260" s="5">
        <v>1.9650915750915701</v>
      </c>
      <c r="G260" s="2">
        <v>10.3351648351648</v>
      </c>
      <c r="H260" s="2">
        <v>12.5815018315018</v>
      </c>
      <c r="I260" s="2">
        <v>28.245970695970701</v>
      </c>
      <c r="J260" s="2">
        <f>(46.01*(siqueira!$D260*1000))/(0.082*(siqueira!$I260+273.15))</f>
        <v>493.66446465745935</v>
      </c>
      <c r="K260" s="2">
        <f>(48*(siqueira!$F260))/(0.082*(siqueira!$I260+273.15))</f>
        <v>3.8165656452355927</v>
      </c>
      <c r="L260" s="8" t="s">
        <v>14</v>
      </c>
      <c r="M260" s="1">
        <v>-3.7899023034813002</v>
      </c>
      <c r="N260" s="1">
        <v>-38.5868264581879</v>
      </c>
    </row>
    <row r="261" spans="1:14" ht="14.25" customHeight="1" x14ac:dyDescent="0.3">
      <c r="A261" s="7">
        <v>44975</v>
      </c>
      <c r="B261" s="1">
        <v>4</v>
      </c>
      <c r="C261" s="2">
        <v>64.730624529721595</v>
      </c>
      <c r="D261" s="3">
        <v>0.13325808878856299</v>
      </c>
      <c r="E261" s="4">
        <v>1.37471783295711E-2</v>
      </c>
      <c r="F261" s="5">
        <v>2.1610308502633599</v>
      </c>
      <c r="G261" s="2">
        <v>8.6990218209179808</v>
      </c>
      <c r="H261" s="2">
        <v>10.174567343867601</v>
      </c>
      <c r="I261" s="2">
        <v>28.231249059443201</v>
      </c>
      <c r="J261" s="2">
        <f>(46.01*(siqueira!$D261*1000))/(0.082*(siqueira!$I261+273.15))</f>
        <v>248.09369804153431</v>
      </c>
      <c r="K261" s="2">
        <f>(48*(siqueira!$F261))/(0.082*(siqueira!$I261+273.15))</f>
        <v>4.1973204119189997</v>
      </c>
      <c r="L261" s="8" t="s">
        <v>14</v>
      </c>
      <c r="M261" s="1">
        <v>-3.7899023034813002</v>
      </c>
      <c r="N261" s="1">
        <v>-38.5868264581879</v>
      </c>
    </row>
    <row r="262" spans="1:14" ht="14.25" customHeight="1" x14ac:dyDescent="0.3">
      <c r="A262" s="7">
        <v>44975</v>
      </c>
      <c r="B262" s="1">
        <v>5</v>
      </c>
      <c r="C262" s="2">
        <v>63.273166800966997</v>
      </c>
      <c r="D262" s="3">
        <v>9.5068493150684899E-2</v>
      </c>
      <c r="E262" s="4">
        <v>1.1821112006446401E-2</v>
      </c>
      <c r="F262" s="5">
        <v>2.2296615632554402</v>
      </c>
      <c r="G262" s="2">
        <v>7.5342465753424701</v>
      </c>
      <c r="H262" s="2">
        <v>8.9677679290894403</v>
      </c>
      <c r="I262" s="2">
        <v>28.103867848509299</v>
      </c>
      <c r="J262" s="2">
        <f>(46.01*(siqueira!$D262*1000))/(0.082*(siqueira!$I262+273.15))</f>
        <v>177.06892865289302</v>
      </c>
      <c r="K262" s="2">
        <f>(48*(siqueira!$F262))/(0.082*(siqueira!$I262+273.15))</f>
        <v>4.3324514093906137</v>
      </c>
      <c r="L262" s="8" t="s">
        <v>14</v>
      </c>
      <c r="M262" s="1">
        <v>-3.7899023034813002</v>
      </c>
      <c r="N262" s="1">
        <v>-38.5868264581879</v>
      </c>
    </row>
    <row r="263" spans="1:14" ht="14.25" customHeight="1" x14ac:dyDescent="0.3">
      <c r="A263" s="7">
        <v>44975</v>
      </c>
      <c r="B263" s="1">
        <v>6</v>
      </c>
      <c r="C263" s="2">
        <v>62.986647926914998</v>
      </c>
      <c r="D263" s="3">
        <v>3.7118763176387903E-2</v>
      </c>
      <c r="E263" s="4">
        <v>7.9901616303584E-3</v>
      </c>
      <c r="F263" s="5">
        <v>2.4065425158116698</v>
      </c>
      <c r="G263" s="2">
        <v>7.2993675333801802</v>
      </c>
      <c r="H263" s="2">
        <v>8.5017568517217104</v>
      </c>
      <c r="I263" s="2">
        <v>28.096753338018299</v>
      </c>
      <c r="J263" s="2">
        <f>(46.01*(siqueira!$D263*1000))/(0.082*(siqueira!$I263+273.15))</f>
        <v>69.13683634403526</v>
      </c>
      <c r="K263" s="2">
        <f>(48*(siqueira!$F263))/(0.082*(siqueira!$I263+273.15))</f>
        <v>4.676258909097684</v>
      </c>
      <c r="L263" s="8" t="s">
        <v>14</v>
      </c>
      <c r="M263" s="1">
        <v>-3.7899023034813002</v>
      </c>
      <c r="N263" s="1">
        <v>-38.5868264581879</v>
      </c>
    </row>
    <row r="264" spans="1:14" ht="14.25" customHeight="1" x14ac:dyDescent="0.3">
      <c r="A264" s="7">
        <v>44975</v>
      </c>
      <c r="B264" s="1">
        <v>7</v>
      </c>
      <c r="C264" s="2">
        <v>60.991157556270103</v>
      </c>
      <c r="D264" s="3">
        <v>1.52331189710611E-2</v>
      </c>
      <c r="E264" s="4">
        <v>3.60932475884244E-3</v>
      </c>
      <c r="F264" s="5">
        <v>2.69536173633441</v>
      </c>
      <c r="G264" s="2">
        <v>6.9622186495176797</v>
      </c>
      <c r="H264" s="2">
        <v>7.90032154340836</v>
      </c>
      <c r="I264" s="2">
        <v>28.1802893890675</v>
      </c>
      <c r="J264" s="2">
        <f>(46.01*(siqueira!$D264*1000))/(0.082*(siqueira!$I264+273.15))</f>
        <v>28.365106999508207</v>
      </c>
      <c r="K264" s="2">
        <f>(48*(siqueira!$F264))/(0.082*(siqueira!$I264+273.15))</f>
        <v>5.2360243203788261</v>
      </c>
      <c r="L264" s="8" t="s">
        <v>14</v>
      </c>
      <c r="M264" s="1">
        <v>-3.7899023034813002</v>
      </c>
      <c r="N264" s="1">
        <v>-38.5868264581879</v>
      </c>
    </row>
    <row r="265" spans="1:14" ht="14.25" customHeight="1" x14ac:dyDescent="0.3">
      <c r="A265" s="7">
        <v>44975</v>
      </c>
      <c r="B265" s="1">
        <v>8</v>
      </c>
      <c r="C265" s="2">
        <v>63.214876033057799</v>
      </c>
      <c r="D265" s="3">
        <v>9.0458302028549997E-3</v>
      </c>
      <c r="E265" s="4">
        <v>1.1194590533433501E-3</v>
      </c>
      <c r="F265" s="5">
        <v>2.87994740796394</v>
      </c>
      <c r="G265" s="2">
        <v>8.1547708489857307</v>
      </c>
      <c r="H265" s="2">
        <v>9.3140495867768607</v>
      </c>
      <c r="I265" s="2">
        <v>27.418677685950399</v>
      </c>
      <c r="J265" s="2">
        <f>(46.01*(siqueira!$D265*1000))/(0.082*(siqueira!$I265+273.15))</f>
        <v>16.886634039507886</v>
      </c>
      <c r="K265" s="2">
        <f>(48*(siqueira!$F265))/(0.082*(siqueira!$I265+273.15))</f>
        <v>5.6087776209200877</v>
      </c>
      <c r="L265" s="8" t="s">
        <v>14</v>
      </c>
      <c r="M265" s="1">
        <v>-3.7899023034813002</v>
      </c>
      <c r="N265" s="1">
        <v>-38.5868264581879</v>
      </c>
    </row>
    <row r="266" spans="1:14" ht="14.25" customHeight="1" x14ac:dyDescent="0.3">
      <c r="A266" s="7">
        <v>44975</v>
      </c>
      <c r="B266" s="1">
        <v>9</v>
      </c>
      <c r="C266" s="2">
        <v>64.135213304410698</v>
      </c>
      <c r="D266" s="3">
        <v>8.6044830079537206E-3</v>
      </c>
      <c r="E266" s="4">
        <v>9.6890817064352903E-4</v>
      </c>
      <c r="F266" s="5">
        <v>2.9503759942154701</v>
      </c>
      <c r="G266" s="2">
        <v>9.8684020245842401</v>
      </c>
      <c r="H266" s="2">
        <v>11.0679681851048</v>
      </c>
      <c r="I266" s="2">
        <v>27.684519161243699</v>
      </c>
      <c r="J266" s="2">
        <f>(46.01*(siqueira!$D266*1000))/(0.082*(siqueira!$I266+273.15))</f>
        <v>16.048538720489006</v>
      </c>
      <c r="K266" s="2">
        <f>(48*(siqueira!$F266))/(0.082*(siqueira!$I266+273.15))</f>
        <v>5.7408616779842161</v>
      </c>
      <c r="L266" s="8" t="s">
        <v>14</v>
      </c>
      <c r="M266" s="1">
        <v>-3.7899023034813002</v>
      </c>
      <c r="N266" s="1">
        <v>-38.5868264581879</v>
      </c>
    </row>
    <row r="267" spans="1:14" ht="14.25" customHeight="1" x14ac:dyDescent="0.3">
      <c r="A267" s="7">
        <v>44975</v>
      </c>
      <c r="B267" s="1">
        <v>10</v>
      </c>
      <c r="C267" s="2">
        <v>54.890090090090098</v>
      </c>
      <c r="D267" s="3">
        <v>7.5315315315315299E-3</v>
      </c>
      <c r="E267" s="4">
        <v>1.0990990990991001E-3</v>
      </c>
      <c r="F267" s="5">
        <v>3.0655135135135101</v>
      </c>
      <c r="G267" s="2">
        <v>8.4522522522522507</v>
      </c>
      <c r="H267" s="2">
        <v>9.14054054054054</v>
      </c>
      <c r="I267" s="2">
        <v>30.159531531531499</v>
      </c>
      <c r="J267" s="2">
        <f>(46.01*(siqueira!$D267*1000))/(0.082*(siqueira!$I267+273.15))</f>
        <v>13.932710757274441</v>
      </c>
      <c r="K267" s="2">
        <f>(48*(siqueira!$F267))/(0.082*(siqueira!$I267+273.15))</f>
        <v>5.9162233566440632</v>
      </c>
      <c r="L267" s="8" t="s">
        <v>14</v>
      </c>
      <c r="M267" s="1">
        <v>-3.7899023034813002</v>
      </c>
      <c r="N267" s="1">
        <v>-38.5868264581879</v>
      </c>
    </row>
    <row r="268" spans="1:14" ht="14.25" customHeight="1" x14ac:dyDescent="0.3">
      <c r="A268" s="7">
        <v>44975</v>
      </c>
      <c r="B268" s="1">
        <v>11</v>
      </c>
      <c r="C268" s="2">
        <v>45.098591549295797</v>
      </c>
      <c r="D268" s="3">
        <v>7.46478873239437E-3</v>
      </c>
      <c r="E268" s="4">
        <v>3.0516431924882599E-3</v>
      </c>
      <c r="F268" s="5">
        <v>2.5824882629107999</v>
      </c>
      <c r="G268" s="2">
        <v>6.9061032863849796</v>
      </c>
      <c r="H268" s="2">
        <v>7.63849765258216</v>
      </c>
      <c r="I268" s="2">
        <v>32.522957746478902</v>
      </c>
      <c r="J268" s="2">
        <f>(46.01*(siqueira!$D268*1000))/(0.082*(siqueira!$I268+273.15))</f>
        <v>13.702470711912175</v>
      </c>
      <c r="K268" s="2">
        <f>(48*(siqueira!$F268))/(0.082*(siqueira!$I268+273.15))</f>
        <v>4.9454830997373209</v>
      </c>
      <c r="L268" s="8" t="s">
        <v>14</v>
      </c>
      <c r="M268" s="1">
        <v>-3.7899023034813002</v>
      </c>
      <c r="N268" s="1">
        <v>-38.5868264581879</v>
      </c>
    </row>
    <row r="269" spans="1:14" ht="14.25" customHeight="1" x14ac:dyDescent="0.3">
      <c r="A269" s="7">
        <v>44975</v>
      </c>
      <c r="B269" s="1">
        <v>12</v>
      </c>
      <c r="C269" s="2">
        <v>39.707677165354298</v>
      </c>
      <c r="D269" s="3">
        <v>9.9114173228346501E-3</v>
      </c>
      <c r="E269" s="4">
        <v>5.74803149606299E-3</v>
      </c>
      <c r="F269" s="5">
        <v>2.8211811023622002</v>
      </c>
      <c r="G269" s="2">
        <v>7.4212598425196896</v>
      </c>
      <c r="H269" s="2">
        <v>8.2342519685039406</v>
      </c>
      <c r="I269" s="2">
        <v>33.678592519684997</v>
      </c>
      <c r="J269" s="2">
        <f>(46.01*(siqueira!$D269*1000))/(0.082*(siqueira!$I269+273.15))</f>
        <v>18.125012535450516</v>
      </c>
      <c r="K269" s="2">
        <f>(48*(siqueira!$F269))/(0.082*(siqueira!$I269+273.15))</f>
        <v>5.3822333529872433</v>
      </c>
      <c r="L269" s="8" t="s">
        <v>14</v>
      </c>
      <c r="M269" s="1">
        <v>-3.7899023034813002</v>
      </c>
      <c r="N269" s="1">
        <v>-38.5868264581879</v>
      </c>
    </row>
    <row r="270" spans="1:14" ht="14.25" customHeight="1" x14ac:dyDescent="0.3">
      <c r="A270" s="7">
        <v>44975</v>
      </c>
      <c r="B270" s="1">
        <v>13</v>
      </c>
      <c r="C270" s="2">
        <v>41.171764705882403</v>
      </c>
      <c r="D270" s="3">
        <v>1.5286274509803899E-2</v>
      </c>
      <c r="E270" s="4">
        <v>8.8313725490196098E-3</v>
      </c>
      <c r="F270" s="5">
        <v>2.5100392156862701</v>
      </c>
      <c r="G270" s="2">
        <v>7.6039215686274497</v>
      </c>
      <c r="H270" s="2">
        <v>8.64</v>
      </c>
      <c r="I270" s="2">
        <v>33.947090196078399</v>
      </c>
      <c r="J270" s="2">
        <f>(46.01*(siqueira!$D270*1000))/(0.082*(siqueira!$I270+273.15))</f>
        <v>27.929575426384584</v>
      </c>
      <c r="K270" s="2">
        <f>(48*(siqueira!$F270))/(0.082*(siqueira!$I270+273.15))</f>
        <v>4.7844518724305383</v>
      </c>
      <c r="L270" s="8" t="s">
        <v>14</v>
      </c>
      <c r="M270" s="1">
        <v>-3.7899023034813002</v>
      </c>
      <c r="N270" s="1">
        <v>-38.5868264581879</v>
      </c>
    </row>
    <row r="271" spans="1:14" ht="14.25" customHeight="1" x14ac:dyDescent="0.3">
      <c r="A271" s="7">
        <v>44975</v>
      </c>
      <c r="B271" s="1">
        <v>14</v>
      </c>
      <c r="C271" s="2">
        <v>44.9107011070111</v>
      </c>
      <c r="D271" s="3">
        <v>2.6841328413284099E-2</v>
      </c>
      <c r="E271" s="4">
        <v>1.0922509225092299E-2</v>
      </c>
      <c r="F271" s="5">
        <v>2.9383763837638401</v>
      </c>
      <c r="G271" s="2">
        <v>7.9247232472324702</v>
      </c>
      <c r="H271" s="2">
        <v>9.1195571955719608</v>
      </c>
      <c r="I271" s="2">
        <v>32.357726937269398</v>
      </c>
      <c r="J271" s="2">
        <f>(46.01*(siqueira!$D271*1000))/(0.082*(siqueira!$I271+273.15))</f>
        <v>49.296965602220169</v>
      </c>
      <c r="K271" s="2">
        <f>(48*(siqueira!$F271))/(0.082*(siqueira!$I271+273.15))</f>
        <v>5.6300546552303103</v>
      </c>
      <c r="L271" s="8" t="s">
        <v>14</v>
      </c>
      <c r="M271" s="1">
        <v>-3.7899023034813002</v>
      </c>
      <c r="N271" s="1">
        <v>-38.5868264581879</v>
      </c>
    </row>
    <row r="272" spans="1:14" ht="14.25" customHeight="1" x14ac:dyDescent="0.3">
      <c r="A272" s="7">
        <v>44975</v>
      </c>
      <c r="B272" s="1">
        <v>15</v>
      </c>
      <c r="C272" s="2">
        <v>49.009828009827999</v>
      </c>
      <c r="D272" s="3">
        <v>6.3357903357903395E-2</v>
      </c>
      <c r="E272" s="4">
        <v>1.4438984438984399E-2</v>
      </c>
      <c r="F272" s="5">
        <v>3.4311138411138402</v>
      </c>
      <c r="G272" s="2">
        <v>8.9107289107289098</v>
      </c>
      <c r="H272" s="2">
        <v>10.220311220311199</v>
      </c>
      <c r="I272" s="2">
        <v>31.766633906633899</v>
      </c>
      <c r="J272" s="2">
        <f>(46.01*(siqueira!$D272*1000))/(0.082*(siqueira!$I272+273.15))</f>
        <v>116.58912991127097</v>
      </c>
      <c r="K272" s="2">
        <f>(48*(siqueira!$F272))/(0.082*(siqueira!$I272+273.15))</f>
        <v>6.58690494142808</v>
      </c>
      <c r="L272" s="8" t="s">
        <v>14</v>
      </c>
      <c r="M272" s="1">
        <v>-3.7899023034813002</v>
      </c>
      <c r="N272" s="1">
        <v>-38.5868264581879</v>
      </c>
    </row>
    <row r="273" spans="1:14" ht="14.25" customHeight="1" x14ac:dyDescent="0.3">
      <c r="A273" s="7">
        <v>44975</v>
      </c>
      <c r="B273" s="1">
        <v>16</v>
      </c>
      <c r="C273" s="2">
        <v>53.690611664295901</v>
      </c>
      <c r="D273" s="3">
        <v>0.15285917496443799</v>
      </c>
      <c r="E273" s="4">
        <v>2.4751066856329999E-2</v>
      </c>
      <c r="F273" s="5">
        <v>2.52100284495021</v>
      </c>
      <c r="G273" s="2">
        <v>9.3975817923186291</v>
      </c>
      <c r="H273" s="2">
        <v>10.884068278805101</v>
      </c>
      <c r="I273" s="2">
        <v>30.585533428165</v>
      </c>
      <c r="J273" s="2">
        <f>(46.01*(siqueira!$D273*1000))/(0.082*(siqueira!$I273+273.15))</f>
        <v>282.38023150351921</v>
      </c>
      <c r="K273" s="2">
        <f>(48*(siqueira!$F273))/(0.082*(siqueira!$I273+273.15))</f>
        <v>4.8585325719188264</v>
      </c>
      <c r="L273" s="8" t="s">
        <v>14</v>
      </c>
      <c r="M273" s="1">
        <v>-3.7899023034813002</v>
      </c>
      <c r="N273" s="1">
        <v>-38.5868264581879</v>
      </c>
    </row>
    <row r="274" spans="1:14" ht="14.25" customHeight="1" x14ac:dyDescent="0.3">
      <c r="A274" s="7">
        <v>44975</v>
      </c>
      <c r="B274" s="1">
        <v>17</v>
      </c>
      <c r="C274" s="2">
        <v>55.525592055003798</v>
      </c>
      <c r="D274" s="3">
        <v>0.112918258212376</v>
      </c>
      <c r="E274" s="4">
        <v>1.7906799083269701E-2</v>
      </c>
      <c r="F274" s="5">
        <v>2.55627196333079</v>
      </c>
      <c r="G274" s="2">
        <v>8.9220779220779196</v>
      </c>
      <c r="H274" s="2">
        <v>10.1909854851031</v>
      </c>
      <c r="I274" s="2">
        <v>30.611978609625702</v>
      </c>
      <c r="J274" s="2">
        <f>(46.01*(siqueira!$D274*1000))/(0.082*(siqueira!$I274+273.15))</f>
        <v>208.57830714225727</v>
      </c>
      <c r="K274" s="2">
        <f>(48*(siqueira!$F274))/(0.082*(siqueira!$I274+273.15))</f>
        <v>4.9260751027748748</v>
      </c>
      <c r="L274" s="8" t="s">
        <v>14</v>
      </c>
      <c r="M274" s="1">
        <v>-3.7899023034813002</v>
      </c>
      <c r="N274" s="1">
        <v>-38.5868264581879</v>
      </c>
    </row>
    <row r="275" spans="1:14" ht="14.25" customHeight="1" x14ac:dyDescent="0.3">
      <c r="A275" s="7">
        <v>44975</v>
      </c>
      <c r="B275" s="1">
        <v>18</v>
      </c>
      <c r="C275" s="2">
        <v>58.7820613690008</v>
      </c>
      <c r="D275" s="3">
        <v>9.8725413060582204E-2</v>
      </c>
      <c r="E275" s="4">
        <v>1.58143194335169E-2</v>
      </c>
      <c r="F275" s="5">
        <v>1.92251770259638</v>
      </c>
      <c r="G275" s="2">
        <v>10.121164437450799</v>
      </c>
      <c r="H275" s="2">
        <v>11.548387096774199</v>
      </c>
      <c r="I275" s="2">
        <v>30.3167505900865</v>
      </c>
      <c r="J275" s="2">
        <f>(46.01*(siqueira!$D275*1000))/(0.082*(siqueira!$I275+273.15))</f>
        <v>182.53923491416552</v>
      </c>
      <c r="K275" s="2">
        <f>(48*(siqueira!$F275))/(0.082*(siqueira!$I275+273.15))</f>
        <v>3.7084003897155173</v>
      </c>
      <c r="L275" s="8" t="s">
        <v>14</v>
      </c>
      <c r="M275" s="1">
        <v>-3.7899023034813002</v>
      </c>
      <c r="N275" s="1">
        <v>-38.5868264581879</v>
      </c>
    </row>
    <row r="276" spans="1:14" ht="14.25" customHeight="1" x14ac:dyDescent="0.3">
      <c r="A276" s="7">
        <v>44975</v>
      </c>
      <c r="B276" s="1">
        <v>19</v>
      </c>
      <c r="C276" s="2">
        <v>61.279202279202302</v>
      </c>
      <c r="D276" s="3">
        <v>0.12261396011396</v>
      </c>
      <c r="E276" s="4">
        <v>1.62321937321937E-2</v>
      </c>
      <c r="F276" s="5">
        <v>2.1458262108262098</v>
      </c>
      <c r="G276" s="2">
        <v>8.8846153846153904</v>
      </c>
      <c r="H276" s="2">
        <v>10.2286324786325</v>
      </c>
      <c r="I276" s="2">
        <v>29.472200854700901</v>
      </c>
      <c r="J276" s="2">
        <f>(46.01*(siqueira!$D276*1000))/(0.082*(siqueira!$I276+273.15))</f>
        <v>227.34086847295148</v>
      </c>
      <c r="K276" s="2">
        <f>(48*(siqueira!$F276))/(0.082*(siqueira!$I276+273.15))</f>
        <v>4.1506980920617922</v>
      </c>
      <c r="L276" s="8" t="s">
        <v>14</v>
      </c>
      <c r="M276" s="1">
        <v>-3.7899023034813002</v>
      </c>
      <c r="N276" s="1">
        <v>-38.5868264581879</v>
      </c>
    </row>
    <row r="277" spans="1:14" ht="14.25" customHeight="1" x14ac:dyDescent="0.3">
      <c r="A277" s="7">
        <v>44975</v>
      </c>
      <c r="B277" s="1">
        <v>20</v>
      </c>
      <c r="C277" s="2">
        <v>64.294216261525605</v>
      </c>
      <c r="D277" s="3">
        <v>0.15482816429170199</v>
      </c>
      <c r="E277" s="4">
        <v>1.6974015088013401E-2</v>
      </c>
      <c r="F277" s="5">
        <v>2.36348700754401</v>
      </c>
      <c r="G277" s="2">
        <v>10.710813076278299</v>
      </c>
      <c r="H277" s="2">
        <v>12.3269069572506</v>
      </c>
      <c r="I277" s="2">
        <v>28.915297569153399</v>
      </c>
      <c r="J277" s="2">
        <f>(46.01*(siqueira!$D277*1000))/(0.082*(siqueira!$I277+273.15))</f>
        <v>287.59909216157655</v>
      </c>
      <c r="K277" s="2">
        <f>(48*(siqueira!$F277))/(0.082*(siqueira!$I277+273.15))</f>
        <v>4.580150718786645</v>
      </c>
      <c r="L277" s="8" t="s">
        <v>14</v>
      </c>
      <c r="M277" s="1">
        <v>-3.7899023034813002</v>
      </c>
      <c r="N277" s="1">
        <v>-38.5868264581879</v>
      </c>
    </row>
    <row r="278" spans="1:14" ht="14.25" customHeight="1" x14ac:dyDescent="0.3">
      <c r="A278" s="7">
        <v>44975</v>
      </c>
      <c r="B278" s="1">
        <v>21</v>
      </c>
      <c r="C278" s="2">
        <v>64.072340425531905</v>
      </c>
      <c r="D278" s="3">
        <v>0.19856028368794301</v>
      </c>
      <c r="E278" s="4">
        <v>1.9858156028368799E-2</v>
      </c>
      <c r="F278" s="5">
        <v>2.20021276595745</v>
      </c>
      <c r="G278" s="2">
        <v>8.0815602836879403</v>
      </c>
      <c r="H278" s="2">
        <v>9.6879432624113502</v>
      </c>
      <c r="I278" s="2">
        <v>28.638141843971599</v>
      </c>
      <c r="J278" s="2">
        <f>(46.01*(siqueira!$D278*1000))/(0.082*(siqueira!$I278+273.15))</f>
        <v>369.17186408712934</v>
      </c>
      <c r="K278" s="2">
        <f>(48*(siqueira!$F278))/(0.082*(siqueira!$I278+273.15))</f>
        <v>4.2676608037202772</v>
      </c>
      <c r="L278" s="8" t="s">
        <v>14</v>
      </c>
      <c r="M278" s="1">
        <v>-3.7899023034813002</v>
      </c>
      <c r="N278" s="1">
        <v>-38.5868264581879</v>
      </c>
    </row>
    <row r="279" spans="1:14" ht="14.25" customHeight="1" x14ac:dyDescent="0.3">
      <c r="A279" s="7">
        <v>44975</v>
      </c>
      <c r="B279" s="1">
        <v>22</v>
      </c>
      <c r="C279" s="2">
        <v>63.508593750000003</v>
      </c>
      <c r="D279" s="3">
        <v>0.27149218749999998</v>
      </c>
      <c r="E279" s="4">
        <v>2.5664062500000001E-2</v>
      </c>
      <c r="F279" s="5">
        <v>1.97646875</v>
      </c>
      <c r="G279" s="2">
        <v>7.1617187500000004</v>
      </c>
      <c r="H279" s="2">
        <v>8.72265625</v>
      </c>
      <c r="I279" s="2">
        <v>28.580195312499999</v>
      </c>
      <c r="J279" s="2">
        <f>(46.01*(siqueira!$D279*1000))/(0.082*(siqueira!$I279+273.15))</f>
        <v>504.8669526509006</v>
      </c>
      <c r="K279" s="2">
        <f>(48*(siqueira!$F279))/(0.082*(siqueira!$I279+273.15))</f>
        <v>3.8344101288070207</v>
      </c>
      <c r="L279" s="8" t="s">
        <v>14</v>
      </c>
      <c r="M279" s="1">
        <v>-3.7899023034813002</v>
      </c>
      <c r="N279" s="1">
        <v>-38.5868264581879</v>
      </c>
    </row>
    <row r="280" spans="1:14" ht="14.25" customHeight="1" x14ac:dyDescent="0.3">
      <c r="A280" s="7">
        <v>44975</v>
      </c>
      <c r="B280" s="1">
        <v>23</v>
      </c>
      <c r="C280" s="2">
        <v>65.176334106728504</v>
      </c>
      <c r="D280" s="3">
        <v>0.32416860015467902</v>
      </c>
      <c r="E280" s="4">
        <v>2.9969064191802001E-2</v>
      </c>
      <c r="F280" s="5">
        <v>1.98646558391338</v>
      </c>
      <c r="G280" s="2">
        <v>6.7161639597834499</v>
      </c>
      <c r="H280" s="2">
        <v>8.1044083526682105</v>
      </c>
      <c r="I280" s="2">
        <v>28.512436194895599</v>
      </c>
      <c r="J280" s="2">
        <f>(46.01*(siqueira!$D280*1000))/(0.082*(siqueira!$I280+273.15))</f>
        <v>602.95943103155855</v>
      </c>
      <c r="K280" s="2">
        <f>(48*(siqueira!$F280))/(0.082*(siqueira!$I280+273.15))</f>
        <v>3.8546699315903585</v>
      </c>
      <c r="L280" s="8" t="s">
        <v>14</v>
      </c>
      <c r="M280" s="1">
        <v>-3.7899023034813002</v>
      </c>
      <c r="N280" s="1">
        <v>-38.5868264581879</v>
      </c>
    </row>
    <row r="281" spans="1:14" ht="14.25" customHeight="1" x14ac:dyDescent="0.3">
      <c r="A281" s="7">
        <v>44976</v>
      </c>
      <c r="B281" s="1">
        <v>0</v>
      </c>
      <c r="C281" s="2">
        <v>64.335032774945404</v>
      </c>
      <c r="D281" s="3">
        <v>0.27568099053168199</v>
      </c>
      <c r="E281" s="4">
        <v>2.6081573197378E-2</v>
      </c>
      <c r="F281" s="5">
        <v>2.1819737800437</v>
      </c>
      <c r="G281" s="2">
        <v>6.9599417334304396</v>
      </c>
      <c r="H281" s="2">
        <v>8.2148579752367095</v>
      </c>
      <c r="I281" s="2">
        <v>28.478892935178401</v>
      </c>
      <c r="J281" s="2">
        <f>(46.01*(siqueira!$D281*1000))/(0.082*(siqueira!$I281+273.15))</f>
        <v>512.82862821735478</v>
      </c>
      <c r="K281" s="2">
        <f>(48*(siqueira!$F281))/(0.082*(siqueira!$I281+273.15))</f>
        <v>4.2345178937825185</v>
      </c>
      <c r="L281" s="8" t="s">
        <v>14</v>
      </c>
      <c r="M281" s="1">
        <v>-3.7899023034813002</v>
      </c>
      <c r="N281" s="1">
        <v>-38.5868264581879</v>
      </c>
    </row>
    <row r="282" spans="1:14" ht="14.25" customHeight="1" x14ac:dyDescent="0.3">
      <c r="A282" s="7">
        <v>44976</v>
      </c>
      <c r="B282" s="1">
        <v>1</v>
      </c>
      <c r="C282" s="2">
        <v>63.682989690721598</v>
      </c>
      <c r="D282" s="3">
        <v>0.16584407216494801</v>
      </c>
      <c r="E282" s="4">
        <v>1.5837628865979399E-2</v>
      </c>
      <c r="F282" s="5">
        <v>2.5796198453608201</v>
      </c>
      <c r="G282" s="2">
        <v>5.9368556701030899</v>
      </c>
      <c r="H282" s="2">
        <v>7.2725515463917496</v>
      </c>
      <c r="I282" s="2">
        <v>28.484806701030902</v>
      </c>
      <c r="J282" s="2">
        <f>(46.01*(siqueira!$D282*1000))/(0.082*(siqueira!$I282+273.15))</f>
        <v>308.50121513412631</v>
      </c>
      <c r="K282" s="2">
        <f>(48*(siqueira!$F282))/(0.082*(siqueira!$I282+273.15))</f>
        <v>5.0061244237997213</v>
      </c>
      <c r="L282" s="8" t="s">
        <v>14</v>
      </c>
      <c r="M282" s="1">
        <v>-3.7899023034813002</v>
      </c>
      <c r="N282" s="1">
        <v>-38.5868264581879</v>
      </c>
    </row>
    <row r="283" spans="1:14" ht="14.25" customHeight="1" x14ac:dyDescent="0.3">
      <c r="A283" s="7">
        <v>44976</v>
      </c>
      <c r="B283" s="1">
        <v>2</v>
      </c>
      <c r="C283" s="2">
        <v>62.428969359331496</v>
      </c>
      <c r="D283" s="3">
        <v>0.11218941504178299</v>
      </c>
      <c r="E283" s="4">
        <v>1.1899721448468001E-2</v>
      </c>
      <c r="F283" s="5">
        <v>2.7333760445682498</v>
      </c>
      <c r="G283" s="2">
        <v>5.4317548746518103</v>
      </c>
      <c r="H283" s="2">
        <v>6.5821727019498599</v>
      </c>
      <c r="I283" s="2">
        <v>28.467543175487499</v>
      </c>
      <c r="J283" s="2">
        <f>(46.01*(siqueira!$D283*1000))/(0.082*(siqueira!$I283+273.15))</f>
        <v>208.70539055680737</v>
      </c>
      <c r="K283" s="2">
        <f>(48*(siqueira!$F283))/(0.082*(siqueira!$I283+273.15))</f>
        <v>5.3048141194080323</v>
      </c>
      <c r="L283" s="8" t="s">
        <v>14</v>
      </c>
      <c r="M283" s="1">
        <v>-3.7899023034813002</v>
      </c>
      <c r="N283" s="1">
        <v>-38.5868264581879</v>
      </c>
    </row>
    <row r="284" spans="1:14" ht="14.25" customHeight="1" x14ac:dyDescent="0.3">
      <c r="A284" s="7">
        <v>44976</v>
      </c>
      <c r="B284" s="1">
        <v>3</v>
      </c>
      <c r="C284" s="2">
        <v>64.194729136164</v>
      </c>
      <c r="D284" s="3">
        <v>0.177730600292826</v>
      </c>
      <c r="E284" s="4">
        <v>1.7650073206442199E-2</v>
      </c>
      <c r="F284" s="5">
        <v>2.6511493411420202</v>
      </c>
      <c r="G284" s="2">
        <v>5.4084919472913597</v>
      </c>
      <c r="H284" s="2">
        <v>6.6713030746705702</v>
      </c>
      <c r="I284" s="2">
        <v>28.2921742313324</v>
      </c>
      <c r="J284" s="2">
        <f>(46.01*(siqueira!$D284*1000))/(0.082*(siqueira!$I284+273.15))</f>
        <v>330.82366987741216</v>
      </c>
      <c r="K284" s="2">
        <f>(48*(siqueira!$F284))/(0.082*(siqueira!$I284+273.15))</f>
        <v>5.1482255301904578</v>
      </c>
      <c r="L284" s="8" t="s">
        <v>14</v>
      </c>
      <c r="M284" s="1">
        <v>-3.7899023034813002</v>
      </c>
      <c r="N284" s="1">
        <v>-38.5868264581879</v>
      </c>
    </row>
    <row r="285" spans="1:14" ht="14.25" customHeight="1" x14ac:dyDescent="0.3">
      <c r="A285" s="7">
        <v>44976</v>
      </c>
      <c r="B285" s="1">
        <v>4</v>
      </c>
      <c r="C285" s="2">
        <v>64.7</v>
      </c>
      <c r="D285" s="3">
        <v>0.27347794117647101</v>
      </c>
      <c r="E285" s="4">
        <v>2.58308823529412E-2</v>
      </c>
      <c r="F285" s="5">
        <v>2.1706911764705898</v>
      </c>
      <c r="G285" s="2">
        <v>5.6161764705882398</v>
      </c>
      <c r="H285" s="2">
        <v>7.1433823529411802</v>
      </c>
      <c r="I285" s="2">
        <v>28.1400073529412</v>
      </c>
      <c r="J285" s="2">
        <f>(46.01*(siqueira!$D285*1000))/(0.082*(siqueira!$I285+273.15))</f>
        <v>509.30267194356446</v>
      </c>
      <c r="K285" s="2">
        <f>(48*(siqueira!$F285))/(0.082*(siqueira!$I285+273.15))</f>
        <v>4.2173602261401246</v>
      </c>
      <c r="L285" s="8" t="s">
        <v>14</v>
      </c>
      <c r="M285" s="1">
        <v>-3.7899023034813002</v>
      </c>
      <c r="N285" s="1">
        <v>-38.5868264581879</v>
      </c>
    </row>
    <row r="286" spans="1:14" ht="14.25" customHeight="1" x14ac:dyDescent="0.3">
      <c r="A286" s="7">
        <v>44976</v>
      </c>
      <c r="B286" s="1">
        <v>5</v>
      </c>
      <c r="C286" s="2">
        <v>64.223045267489695</v>
      </c>
      <c r="D286" s="3">
        <v>0.229851851851852</v>
      </c>
      <c r="E286" s="4">
        <v>2.15473251028807E-2</v>
      </c>
      <c r="F286" s="5">
        <v>2.3094320987654302</v>
      </c>
      <c r="G286" s="2">
        <v>4.8246913580246904</v>
      </c>
      <c r="H286" s="2">
        <v>6.0683127572016504</v>
      </c>
      <c r="I286" s="2">
        <v>28.117818930041199</v>
      </c>
      <c r="J286" s="2">
        <f>(46.01*(siqueira!$D286*1000))/(0.082*(siqueira!$I286+273.15))</f>
        <v>428.08858217196411</v>
      </c>
      <c r="K286" s="2">
        <f>(48*(siqueira!$F286))/(0.082*(siqueira!$I286+273.15))</f>
        <v>4.4872455901908799</v>
      </c>
      <c r="L286" s="8" t="s">
        <v>14</v>
      </c>
      <c r="M286" s="1">
        <v>-3.7899023034813002</v>
      </c>
      <c r="N286" s="1">
        <v>-38.5868264581879</v>
      </c>
    </row>
    <row r="287" spans="1:14" ht="14.25" customHeight="1" x14ac:dyDescent="0.3">
      <c r="A287" s="7">
        <v>44976</v>
      </c>
      <c r="B287" s="1">
        <v>6</v>
      </c>
      <c r="C287" s="2">
        <v>62.575284090909101</v>
      </c>
      <c r="D287" s="3">
        <v>0.12875</v>
      </c>
      <c r="E287" s="4">
        <v>1.3089488636363601E-2</v>
      </c>
      <c r="F287" s="5">
        <v>3.6454048295454502</v>
      </c>
      <c r="G287" s="2">
        <v>4.0802556818181799</v>
      </c>
      <c r="H287" s="2">
        <v>5.21875</v>
      </c>
      <c r="I287" s="2">
        <v>28.114829545454501</v>
      </c>
      <c r="J287" s="2">
        <f>(46.01*(siqueira!$D287*1000))/(0.082*(siqueira!$I287+273.15))</f>
        <v>239.79337742346743</v>
      </c>
      <c r="K287" s="2">
        <f>(48*(siqueira!$F287))/(0.082*(siqueira!$I287+273.15))</f>
        <v>7.0831218937750746</v>
      </c>
      <c r="L287" s="8" t="s">
        <v>14</v>
      </c>
      <c r="M287" s="1">
        <v>-3.7899023034813002</v>
      </c>
      <c r="N287" s="1">
        <v>-38.5868264581879</v>
      </c>
    </row>
    <row r="288" spans="1:14" ht="14.25" customHeight="1" x14ac:dyDescent="0.3">
      <c r="A288" s="7">
        <v>44976</v>
      </c>
      <c r="B288" s="1">
        <v>7</v>
      </c>
      <c r="C288" s="2">
        <v>63.733282090699497</v>
      </c>
      <c r="D288" s="3">
        <v>0.15348962336664099</v>
      </c>
      <c r="E288" s="4">
        <v>1.47117601844735E-2</v>
      </c>
      <c r="F288" s="5">
        <v>3.6140276710222898</v>
      </c>
      <c r="G288" s="2">
        <v>4.2236740968485798</v>
      </c>
      <c r="H288" s="2">
        <v>5.4627209838585697</v>
      </c>
      <c r="I288" s="2">
        <v>28.044212144504201</v>
      </c>
      <c r="J288" s="2">
        <f>(46.01*(siqueira!$D288*1000))/(0.082*(siqueira!$I288+273.15))</f>
        <v>285.93727845197799</v>
      </c>
      <c r="K288" s="2">
        <f>(48*(siqueira!$F288))/(0.082*(siqueira!$I288+273.15))</f>
        <v>7.0238016120262188</v>
      </c>
      <c r="L288" s="8" t="s">
        <v>14</v>
      </c>
      <c r="M288" s="1">
        <v>-3.7899023034813002</v>
      </c>
      <c r="N288" s="1">
        <v>-38.5868264581879</v>
      </c>
    </row>
    <row r="289" spans="1:14" ht="14.25" customHeight="1" x14ac:dyDescent="0.3">
      <c r="A289" s="7">
        <v>44976</v>
      </c>
      <c r="B289" s="1">
        <v>8</v>
      </c>
      <c r="C289" s="2">
        <v>63.067398119122302</v>
      </c>
      <c r="D289" s="3">
        <v>0.15420062695924799</v>
      </c>
      <c r="E289" s="4">
        <v>1.50313479623824E-2</v>
      </c>
      <c r="F289" s="5">
        <v>3.5341144200626999</v>
      </c>
      <c r="G289" s="2">
        <v>3.9388714733542298</v>
      </c>
      <c r="H289" s="2">
        <v>5.1496865203761804</v>
      </c>
      <c r="I289" s="2">
        <v>28.056355799373002</v>
      </c>
      <c r="J289" s="2">
        <f>(46.01*(siqueira!$D289*1000))/(0.082*(siqueira!$I289+273.15))</f>
        <v>287.2502323469364</v>
      </c>
      <c r="K289" s="2">
        <f>(48*(siqueira!$F289))/(0.082*(siqueira!$I289+273.15))</f>
        <v>6.8682146461905855</v>
      </c>
      <c r="L289" s="8" t="s">
        <v>14</v>
      </c>
      <c r="M289" s="1">
        <v>-3.7899023034813002</v>
      </c>
      <c r="N289" s="1">
        <v>-38.5868264581879</v>
      </c>
    </row>
    <row r="290" spans="1:14" ht="14.25" customHeight="1" x14ac:dyDescent="0.3">
      <c r="A290" s="7">
        <v>44976</v>
      </c>
      <c r="B290" s="1">
        <v>9</v>
      </c>
      <c r="C290" s="2">
        <v>60.9324227174694</v>
      </c>
      <c r="D290" s="3">
        <v>8.0560747663551396E-2</v>
      </c>
      <c r="E290" s="4">
        <v>1.2343637670740501E-2</v>
      </c>
      <c r="F290" s="5">
        <v>3.62743350107836</v>
      </c>
      <c r="G290" s="2">
        <v>3.7081236520488901</v>
      </c>
      <c r="H290" s="2">
        <v>4.8526240115025203</v>
      </c>
      <c r="I290" s="2">
        <v>28.519683680805201</v>
      </c>
      <c r="J290" s="2">
        <f>(46.01*(siqueira!$D290*1000))/(0.082*(siqueira!$I290+273.15))</f>
        <v>149.84084072637097</v>
      </c>
      <c r="K290" s="2">
        <f>(48*(siqueira!$F290))/(0.082*(siqueira!$I290+273.15))</f>
        <v>7.0387441059375355</v>
      </c>
      <c r="L290" s="8" t="s">
        <v>14</v>
      </c>
      <c r="M290" s="1">
        <v>-3.7899023034813002</v>
      </c>
      <c r="N290" s="1">
        <v>-38.5868264581879</v>
      </c>
    </row>
    <row r="291" spans="1:14" ht="14.25" customHeight="1" x14ac:dyDescent="0.3">
      <c r="A291" s="7">
        <v>44976</v>
      </c>
      <c r="B291" s="1">
        <v>10</v>
      </c>
      <c r="C291" s="2">
        <v>58.527272727272702</v>
      </c>
      <c r="D291" s="3">
        <v>4.4909090909090899E-2</v>
      </c>
      <c r="E291" s="4">
        <v>9.8181818181818196E-3</v>
      </c>
      <c r="F291" s="5">
        <v>3.7310909090909101</v>
      </c>
      <c r="G291" s="2">
        <v>3.21818181818182</v>
      </c>
      <c r="H291" s="2">
        <v>3.8909090909090902</v>
      </c>
      <c r="I291" s="2">
        <v>29.3438181818182</v>
      </c>
      <c r="J291" s="2">
        <f>(46.01*(siqueira!$D291*1000))/(0.082*(siqueira!$I291+273.15))</f>
        <v>83.302136639291533</v>
      </c>
      <c r="K291" s="2">
        <f>(48*(siqueira!$F291))/(0.082*(siqueira!$I291+273.15))</f>
        <v>7.2201581777940653</v>
      </c>
      <c r="L291" s="8" t="s">
        <v>14</v>
      </c>
      <c r="M291" s="1">
        <v>-3.7899023034813002</v>
      </c>
      <c r="N291" s="1">
        <v>-38.5868264581879</v>
      </c>
    </row>
    <row r="292" spans="1:14" ht="14.25" customHeight="1" x14ac:dyDescent="0.3">
      <c r="A292" s="7">
        <v>44976</v>
      </c>
      <c r="B292" s="1">
        <v>11</v>
      </c>
      <c r="C292" s="2">
        <v>42.176991150442497</v>
      </c>
      <c r="D292" s="3">
        <v>4.7286135693215298E-2</v>
      </c>
      <c r="E292" s="4">
        <v>1.10619469026549E-2</v>
      </c>
      <c r="F292" s="5">
        <v>2.3783185840707999</v>
      </c>
      <c r="G292" s="2">
        <v>2.3716814159292001</v>
      </c>
      <c r="H292" s="2">
        <v>3.3244837758112098</v>
      </c>
      <c r="I292" s="2">
        <v>32.526430678466099</v>
      </c>
      <c r="J292" s="2">
        <f>(46.01*(siqueira!$D292*1000))/(0.082*(siqueira!$I292+273.15))</f>
        <v>86.798106568227254</v>
      </c>
      <c r="K292" s="2">
        <f>(48*(siqueira!$F292))/(0.082*(siqueira!$I292+273.15))</f>
        <v>4.5544449899082151</v>
      </c>
      <c r="L292" s="8" t="s">
        <v>14</v>
      </c>
      <c r="M292" s="1">
        <v>-3.7899023034813002</v>
      </c>
      <c r="N292" s="1">
        <v>-38.5868264581879</v>
      </c>
    </row>
    <row r="293" spans="1:14" ht="14.25" customHeight="1" x14ac:dyDescent="0.3">
      <c r="A293" s="7">
        <v>44976</v>
      </c>
      <c r="B293" s="1">
        <v>12</v>
      </c>
      <c r="C293" s="2">
        <v>44.296774193548401</v>
      </c>
      <c r="D293" s="3">
        <v>7.7483870967741897E-2</v>
      </c>
      <c r="E293" s="4">
        <v>1.5741935483871001E-2</v>
      </c>
      <c r="F293" s="5">
        <v>2.4969032258064501</v>
      </c>
      <c r="G293" s="2">
        <v>2.54193548387097</v>
      </c>
      <c r="H293" s="2">
        <v>3.3741935483871002</v>
      </c>
      <c r="I293" s="2">
        <v>32.795806451612897</v>
      </c>
      <c r="J293" s="2">
        <f>(46.01*(siqueira!$D293*1000))/(0.082*(siqueira!$I293+273.15))</f>
        <v>142.10363436318195</v>
      </c>
      <c r="K293" s="2">
        <f>(48*(siqueira!$F293))/(0.082*(siqueira!$I293+273.15))</f>
        <v>4.7773228377559311</v>
      </c>
      <c r="L293" s="8" t="s">
        <v>14</v>
      </c>
      <c r="M293" s="1">
        <v>-3.7899023034813002</v>
      </c>
      <c r="N293" s="1">
        <v>-38.5868264581879</v>
      </c>
    </row>
    <row r="294" spans="1:14" ht="14.25" customHeight="1" x14ac:dyDescent="0.3">
      <c r="A294" s="7">
        <v>44976</v>
      </c>
      <c r="B294" s="1">
        <v>13</v>
      </c>
      <c r="C294" s="2">
        <v>43.606808510638302</v>
      </c>
      <c r="D294" s="3">
        <v>7.5685106382978706E-2</v>
      </c>
      <c r="E294" s="4">
        <v>1.48510638297872E-2</v>
      </c>
      <c r="F294" s="5">
        <v>2.5654042553191498</v>
      </c>
      <c r="G294" s="2">
        <v>2.5642553191489399</v>
      </c>
      <c r="H294" s="2">
        <v>3.51659574468085</v>
      </c>
      <c r="I294" s="2">
        <v>32.602263829787198</v>
      </c>
      <c r="J294" s="2">
        <f>(46.01*(siqueira!$D294*1000))/(0.082*(siqueira!$I294+273.15))</f>
        <v>138.89260560736258</v>
      </c>
      <c r="K294" s="2">
        <f>(48*(siqueira!$F294))/(0.082*(siqueira!$I294+273.15))</f>
        <v>4.9114928311050399</v>
      </c>
      <c r="L294" s="8" t="s">
        <v>14</v>
      </c>
      <c r="M294" s="1">
        <v>-3.7899023034813002</v>
      </c>
      <c r="N294" s="1">
        <v>-38.5868264581879</v>
      </c>
    </row>
    <row r="295" spans="1:14" ht="14.25" customHeight="1" x14ac:dyDescent="0.3">
      <c r="A295" s="7">
        <v>44976</v>
      </c>
      <c r="B295" s="1">
        <v>14</v>
      </c>
      <c r="C295" s="2">
        <v>52.7083333333333</v>
      </c>
      <c r="D295" s="3">
        <v>0.105833333333333</v>
      </c>
      <c r="E295" s="4">
        <v>2.0166666666666701E-2</v>
      </c>
      <c r="F295" s="5">
        <v>1.72983333333333</v>
      </c>
      <c r="G295" s="2">
        <v>2.8666666666666698</v>
      </c>
      <c r="H295" s="2">
        <v>3.7083333333333299</v>
      </c>
      <c r="I295" s="2">
        <v>30.2039166666667</v>
      </c>
      <c r="J295" s="2">
        <f>(46.01*(siqueira!$D295*1000))/(0.082*(siqueira!$I295+273.15))</f>
        <v>195.7542722894963</v>
      </c>
      <c r="K295" s="2">
        <f>(48*(siqueira!$F295))/(0.082*(siqueira!$I295+273.15))</f>
        <v>3.3379670088990876</v>
      </c>
      <c r="L295" s="8" t="s">
        <v>14</v>
      </c>
      <c r="M295" s="1">
        <v>-3.7899023034813002</v>
      </c>
      <c r="N295" s="1">
        <v>-38.5868264581879</v>
      </c>
    </row>
    <row r="296" spans="1:14" ht="14.25" customHeight="1" x14ac:dyDescent="0.3">
      <c r="A296" s="7">
        <v>44976</v>
      </c>
      <c r="B296" s="1">
        <v>15</v>
      </c>
      <c r="C296" s="2">
        <v>52.487465181058496</v>
      </c>
      <c r="D296" s="3">
        <v>0.113788300835655</v>
      </c>
      <c r="E296" s="4">
        <v>1.63231197771588E-2</v>
      </c>
      <c r="F296" s="5">
        <v>2.0686072423398301</v>
      </c>
      <c r="G296" s="2">
        <v>4.7270194986072402</v>
      </c>
      <c r="H296" s="2">
        <v>5.8412256267409504</v>
      </c>
      <c r="I296" s="2">
        <v>31.014512534818898</v>
      </c>
      <c r="J296" s="2">
        <f>(46.01*(siqueira!$D296*1000))/(0.082*(siqueira!$I296+273.15))</f>
        <v>209.90725556498381</v>
      </c>
      <c r="K296" s="2">
        <f>(48*(siqueira!$F296))/(0.082*(siqueira!$I296+273.15))</f>
        <v>3.9810431342080723</v>
      </c>
      <c r="L296" s="8" t="s">
        <v>14</v>
      </c>
      <c r="M296" s="1">
        <v>-3.7899023034813002</v>
      </c>
      <c r="N296" s="1">
        <v>-38.5868264581879</v>
      </c>
    </row>
    <row r="297" spans="1:14" ht="14.25" customHeight="1" x14ac:dyDescent="0.3">
      <c r="A297" s="7">
        <v>44976</v>
      </c>
      <c r="B297" s="1">
        <v>16</v>
      </c>
      <c r="C297" s="2">
        <v>51.305882352941197</v>
      </c>
      <c r="D297" s="3">
        <v>0.113051470588235</v>
      </c>
      <c r="E297" s="4">
        <v>1.6169117647058799E-2</v>
      </c>
      <c r="F297" s="5">
        <v>2.30374264705882</v>
      </c>
      <c r="G297" s="2">
        <v>4.6617647058823497</v>
      </c>
      <c r="H297" s="2">
        <v>5.8544117647058798</v>
      </c>
      <c r="I297" s="2">
        <v>31.010595588235301</v>
      </c>
      <c r="J297" s="2">
        <f>(46.01*(siqueira!$D297*1000))/(0.082*(siqueira!$I297+273.15))</f>
        <v>208.55069766380379</v>
      </c>
      <c r="K297" s="2">
        <f>(48*(siqueira!$F297))/(0.082*(siqueira!$I297+273.15))</f>
        <v>4.4336192812785349</v>
      </c>
      <c r="L297" s="8" t="s">
        <v>14</v>
      </c>
      <c r="M297" s="1">
        <v>-3.7899023034813002</v>
      </c>
      <c r="N297" s="1">
        <v>-38.5868264581879</v>
      </c>
    </row>
    <row r="298" spans="1:14" ht="14.25" customHeight="1" x14ac:dyDescent="0.3">
      <c r="A298" s="7">
        <v>44976</v>
      </c>
      <c r="B298" s="1">
        <v>17</v>
      </c>
      <c r="C298" s="2">
        <v>50.073938506588597</v>
      </c>
      <c r="D298" s="3">
        <v>6.74231332357247E-2</v>
      </c>
      <c r="E298" s="4">
        <v>1.1581259150805301E-2</v>
      </c>
      <c r="F298" s="5">
        <v>2.5482576866764299</v>
      </c>
      <c r="G298" s="2">
        <v>6.2364568081991196</v>
      </c>
      <c r="H298" s="2">
        <v>7.5373352855051197</v>
      </c>
      <c r="I298" s="2">
        <v>30.9129941434846</v>
      </c>
      <c r="J298" s="2">
        <f>(46.01*(siqueira!$D298*1000))/(0.082*(siqueira!$I298+273.15))</f>
        <v>124.41815130599753</v>
      </c>
      <c r="K298" s="2">
        <f>(48*(siqueira!$F298))/(0.082*(siqueira!$I298+273.15))</f>
        <v>4.9057697412509658</v>
      </c>
      <c r="L298" s="8" t="s">
        <v>14</v>
      </c>
      <c r="M298" s="1">
        <v>-3.7899023034813002</v>
      </c>
      <c r="N298" s="1">
        <v>-38.5868264581879</v>
      </c>
    </row>
    <row r="299" spans="1:14" ht="14.25" customHeight="1" x14ac:dyDescent="0.3">
      <c r="A299" s="7">
        <v>44976</v>
      </c>
      <c r="B299" s="1">
        <v>18</v>
      </c>
      <c r="C299" s="2">
        <v>51.534937888198797</v>
      </c>
      <c r="D299" s="3">
        <v>9.0388198757763993E-2</v>
      </c>
      <c r="E299" s="4">
        <v>1.26863354037267E-2</v>
      </c>
      <c r="F299" s="5">
        <v>2.8964984472049702</v>
      </c>
      <c r="G299" s="2">
        <v>7.5597826086956497</v>
      </c>
      <c r="H299" s="2">
        <v>9.2841614906832302</v>
      </c>
      <c r="I299" s="2">
        <v>30.374386645962701</v>
      </c>
      <c r="J299" s="2">
        <f>(46.01*(siqueira!$D299*1000))/(0.082*(siqueira!$I299+273.15))</f>
        <v>167.09233292386793</v>
      </c>
      <c r="K299" s="2">
        <f>(48*(siqueira!$F299))/(0.082*(siqueira!$I299+273.15))</f>
        <v>5.5860792765440745</v>
      </c>
      <c r="L299" s="8" t="s">
        <v>14</v>
      </c>
      <c r="M299" s="1">
        <v>-3.7899023034813002</v>
      </c>
      <c r="N299" s="1">
        <v>-38.5868264581879</v>
      </c>
    </row>
    <row r="300" spans="1:14" ht="14.25" customHeight="1" x14ac:dyDescent="0.3">
      <c r="A300" s="7">
        <v>44976</v>
      </c>
      <c r="B300" s="1">
        <v>19</v>
      </c>
      <c r="C300" s="2">
        <v>54.559739319333801</v>
      </c>
      <c r="D300" s="3">
        <v>6.6444605358435896E-2</v>
      </c>
      <c r="E300" s="4">
        <v>1.0622737146994901E-2</v>
      </c>
      <c r="F300" s="5">
        <v>2.9346488052136102</v>
      </c>
      <c r="G300" s="2">
        <v>10.6806661839247</v>
      </c>
      <c r="H300" s="2">
        <v>12.735698769008</v>
      </c>
      <c r="I300" s="2">
        <v>29.781781317885599</v>
      </c>
      <c r="J300" s="2">
        <f>(46.01*(siqueira!$D300*1000))/(0.082*(siqueira!$I300+273.15))</f>
        <v>123.07030264177872</v>
      </c>
      <c r="K300" s="2">
        <f>(48*(siqueira!$F300))/(0.082*(siqueira!$I300+273.15))</f>
        <v>5.6707262459504939</v>
      </c>
      <c r="L300" s="8" t="s">
        <v>14</v>
      </c>
      <c r="M300" s="1">
        <v>-3.7899023034813002</v>
      </c>
      <c r="N300" s="1">
        <v>-38.5868264581879</v>
      </c>
    </row>
    <row r="301" spans="1:14" ht="14.25" customHeight="1" x14ac:dyDescent="0.3">
      <c r="A301" s="7">
        <v>44976</v>
      </c>
      <c r="B301" s="1">
        <v>20</v>
      </c>
      <c r="C301" s="2">
        <v>58.2887788778878</v>
      </c>
      <c r="D301" s="3">
        <v>7.6443894389438993E-2</v>
      </c>
      <c r="E301" s="4">
        <v>1.08745874587459E-2</v>
      </c>
      <c r="F301" s="5">
        <v>2.3662706270627099</v>
      </c>
      <c r="G301" s="2">
        <v>9.1361386138613891</v>
      </c>
      <c r="H301" s="2">
        <v>11.004125412541301</v>
      </c>
      <c r="I301" s="2">
        <v>28.9105198019802</v>
      </c>
      <c r="J301" s="2">
        <f>(46.01*(siqueira!$D301*1000))/(0.082*(siqueira!$I301+273.15))</f>
        <v>141.99963213170017</v>
      </c>
      <c r="K301" s="2">
        <f>(48*(siqueira!$F301))/(0.082*(siqueira!$I301+273.15))</f>
        <v>4.5856175659954737</v>
      </c>
      <c r="L301" s="8" t="s">
        <v>14</v>
      </c>
      <c r="M301" s="1">
        <v>-3.7899023034813002</v>
      </c>
      <c r="N301" s="1">
        <v>-38.5868264581879</v>
      </c>
    </row>
    <row r="302" spans="1:14" ht="14.25" customHeight="1" x14ac:dyDescent="0.3">
      <c r="A302" s="7">
        <v>44976</v>
      </c>
      <c r="B302" s="1">
        <v>21</v>
      </c>
      <c r="C302" s="2">
        <v>61.094632768361599</v>
      </c>
      <c r="D302" s="3">
        <v>0.23467514124293801</v>
      </c>
      <c r="E302" s="4">
        <v>1.8361581920904001E-2</v>
      </c>
      <c r="F302" s="5">
        <v>1.94659604519774</v>
      </c>
      <c r="G302" s="2">
        <v>8.5557909604519793</v>
      </c>
      <c r="H302" s="2">
        <v>10.463276836158199</v>
      </c>
      <c r="I302" s="2">
        <v>28.499166666666699</v>
      </c>
      <c r="J302" s="2">
        <f>(46.01*(siqueira!$D302*1000))/(0.082*(siqueira!$I302+273.15))</f>
        <v>436.51918826126109</v>
      </c>
      <c r="K302" s="2">
        <f>(48*(siqueira!$F302))/(0.082*(siqueira!$I302+273.15))</f>
        <v>3.7774705904779209</v>
      </c>
      <c r="L302" s="8" t="s">
        <v>14</v>
      </c>
      <c r="M302" s="1">
        <v>-3.7899023034813002</v>
      </c>
      <c r="N302" s="1">
        <v>-38.5868264581879</v>
      </c>
    </row>
    <row r="303" spans="1:14" ht="14.25" customHeight="1" x14ac:dyDescent="0.3">
      <c r="A303" s="7">
        <v>44976</v>
      </c>
      <c r="B303" s="1">
        <v>22</v>
      </c>
      <c r="C303" s="2">
        <v>62.161897590361399</v>
      </c>
      <c r="D303" s="3">
        <v>0.240768072289157</v>
      </c>
      <c r="E303" s="4">
        <v>2.3320783132530099E-2</v>
      </c>
      <c r="F303" s="5">
        <v>2.2011445783132499</v>
      </c>
      <c r="G303" s="2">
        <v>6.2259036144578301</v>
      </c>
      <c r="H303" s="2">
        <v>7.6679216867469897</v>
      </c>
      <c r="I303" s="2">
        <v>28.459397590361402</v>
      </c>
      <c r="J303" s="2">
        <f>(46.01*(siqueira!$D303*1000))/(0.082*(siqueira!$I303+273.15))</f>
        <v>447.91170036991764</v>
      </c>
      <c r="K303" s="2">
        <f>(48*(siqueira!$F303))/(0.082*(siqueira!$I303+273.15))</f>
        <v>4.2719984370651831</v>
      </c>
      <c r="L303" s="8" t="s">
        <v>14</v>
      </c>
      <c r="M303" s="1">
        <v>-3.7899023034813002</v>
      </c>
      <c r="N303" s="1">
        <v>-38.5868264581879</v>
      </c>
    </row>
    <row r="304" spans="1:14" ht="14.25" customHeight="1" x14ac:dyDescent="0.3">
      <c r="A304" s="7">
        <v>44976</v>
      </c>
      <c r="B304" s="1">
        <v>23</v>
      </c>
      <c r="C304" s="2">
        <v>63.048742138364801</v>
      </c>
      <c r="D304" s="3">
        <v>0.225424528301887</v>
      </c>
      <c r="E304" s="4">
        <v>2.2279874213836499E-2</v>
      </c>
      <c r="F304" s="5">
        <v>2.0823349056603799</v>
      </c>
      <c r="G304" s="2">
        <v>5.5102201257861596</v>
      </c>
      <c r="H304" s="2">
        <v>6.6996855345911897</v>
      </c>
      <c r="I304" s="2">
        <v>28.479606918239</v>
      </c>
      <c r="J304" s="2">
        <f>(46.01*(siqueira!$D304*1000))/(0.082*(siqueira!$I304+273.15))</f>
        <v>419.33931588006112</v>
      </c>
      <c r="K304" s="2">
        <f>(48*(siqueira!$F304))/(0.082*(siqueira!$I304+273.15))</f>
        <v>4.0411409281359578</v>
      </c>
      <c r="L304" s="8" t="s">
        <v>14</v>
      </c>
      <c r="M304" s="1">
        <v>-3.7899023034813002</v>
      </c>
      <c r="N304" s="1">
        <v>-38.5868264581879</v>
      </c>
    </row>
    <row r="305" spans="1:14" ht="14.25" customHeight="1" x14ac:dyDescent="0.3">
      <c r="A305" s="7">
        <v>44977</v>
      </c>
      <c r="B305" s="1">
        <v>0</v>
      </c>
      <c r="C305" s="2">
        <v>62.207764198418403</v>
      </c>
      <c r="D305" s="3">
        <v>0.22757728253055401</v>
      </c>
      <c r="E305" s="4">
        <v>2.2631200575125798E-2</v>
      </c>
      <c r="F305" s="5">
        <v>1.90948238677211</v>
      </c>
      <c r="G305" s="2">
        <v>4.3630481667864798</v>
      </c>
      <c r="H305" s="2">
        <v>5.3091301222142304</v>
      </c>
      <c r="I305" s="2">
        <v>28.468705966930301</v>
      </c>
      <c r="J305" s="2">
        <f>(46.01*(siqueira!$D305*1000))/(0.082*(siqueira!$I305+273.15))</f>
        <v>423.35921358720856</v>
      </c>
      <c r="K305" s="2">
        <f>(48*(siqueira!$F305))/(0.082*(siqueira!$I305+273.15))</f>
        <v>3.7058238274563338</v>
      </c>
      <c r="L305" s="8" t="s">
        <v>14</v>
      </c>
      <c r="M305" s="1">
        <v>-3.7899023034813002</v>
      </c>
      <c r="N305" s="1">
        <v>-38.5868264581879</v>
      </c>
    </row>
    <row r="306" spans="1:14" ht="14.25" customHeight="1" x14ac:dyDescent="0.3">
      <c r="A306" s="7">
        <v>44977</v>
      </c>
      <c r="B306" s="1">
        <v>1</v>
      </c>
      <c r="C306" s="2">
        <v>61.804778554778601</v>
      </c>
      <c r="D306" s="3">
        <v>0.128712121212121</v>
      </c>
      <c r="E306" s="4">
        <v>1.4790209790209801E-2</v>
      </c>
      <c r="F306" s="5">
        <v>2.0347960372960401</v>
      </c>
      <c r="G306" s="2">
        <v>4.3525641025641004</v>
      </c>
      <c r="H306" s="2">
        <v>5.3782051282051304</v>
      </c>
      <c r="I306" s="2">
        <v>28.458729603729601</v>
      </c>
      <c r="J306" s="2">
        <f>(46.01*(siqueira!$D306*1000))/(0.082*(siqueira!$I306+273.15))</f>
        <v>239.44949264235447</v>
      </c>
      <c r="K306" s="2">
        <f>(48*(siqueira!$F306))/(0.082*(siqueira!$I306+273.15))</f>
        <v>3.9491566472818538</v>
      </c>
      <c r="L306" s="8" t="s">
        <v>14</v>
      </c>
      <c r="M306" s="1">
        <v>-3.7899023034813002</v>
      </c>
      <c r="N306" s="1">
        <v>-38.5868264581879</v>
      </c>
    </row>
    <row r="307" spans="1:14" ht="14.25" customHeight="1" x14ac:dyDescent="0.3">
      <c r="A307" s="7">
        <v>44977</v>
      </c>
      <c r="B307" s="1">
        <v>2</v>
      </c>
      <c r="C307" s="2">
        <v>61.900473933649302</v>
      </c>
      <c r="D307" s="3">
        <v>5.1482735274204501E-2</v>
      </c>
      <c r="E307" s="4">
        <v>9.4515910629654701E-3</v>
      </c>
      <c r="F307" s="5">
        <v>2.0509817197020999</v>
      </c>
      <c r="G307" s="2">
        <v>5.76844955991875</v>
      </c>
      <c r="H307" s="2">
        <v>6.7894380501015599</v>
      </c>
      <c r="I307" s="2">
        <v>28.323432633717001</v>
      </c>
      <c r="J307" s="2">
        <f>(46.01*(siqueira!$D307*1000))/(0.082*(siqueira!$I307+273.15))</f>
        <v>95.818848587583332</v>
      </c>
      <c r="K307" s="2">
        <f>(48*(siqueira!$F307))/(0.082*(siqueira!$I307+273.15))</f>
        <v>3.9823564375244387</v>
      </c>
      <c r="L307" s="8" t="s">
        <v>14</v>
      </c>
      <c r="M307" s="1">
        <v>-3.7899023034813002</v>
      </c>
      <c r="N307" s="1">
        <v>-38.5868264581879</v>
      </c>
    </row>
    <row r="308" spans="1:14" ht="14.25" customHeight="1" x14ac:dyDescent="0.3">
      <c r="A308" s="7">
        <v>44977</v>
      </c>
      <c r="B308" s="1">
        <v>3</v>
      </c>
      <c r="C308" s="2">
        <v>61.9429824561403</v>
      </c>
      <c r="D308" s="3">
        <v>4.2404970760233897E-2</v>
      </c>
      <c r="E308" s="4">
        <v>8.7865497076023407E-3</v>
      </c>
      <c r="F308" s="5">
        <v>2.3070467836257298</v>
      </c>
      <c r="G308" s="2">
        <v>5.7828947368421098</v>
      </c>
      <c r="H308" s="2">
        <v>6.7485380116959099</v>
      </c>
      <c r="I308" s="2">
        <v>28.248757309941499</v>
      </c>
      <c r="J308" s="2">
        <f>(46.01*(siqueira!$D308*1000))/(0.082*(siqueira!$I308+273.15))</f>
        <v>78.94301183976539</v>
      </c>
      <c r="K308" s="2">
        <f>(48*(siqueira!$F308))/(0.082*(siqueira!$I308+273.15))</f>
        <v>4.4806634970246844</v>
      </c>
      <c r="L308" s="8" t="s">
        <v>14</v>
      </c>
      <c r="M308" s="1">
        <v>-3.7899023034813002</v>
      </c>
      <c r="N308" s="1">
        <v>-38.5868264581879</v>
      </c>
    </row>
    <row r="309" spans="1:14" ht="14.25" customHeight="1" x14ac:dyDescent="0.3">
      <c r="A309" s="7">
        <v>44977</v>
      </c>
      <c r="B309" s="1">
        <v>4</v>
      </c>
      <c r="C309" s="2">
        <v>62.762289068231802</v>
      </c>
      <c r="D309" s="3">
        <v>6.2780630961115205E-2</v>
      </c>
      <c r="E309" s="4">
        <v>9.7138664710198098E-3</v>
      </c>
      <c r="F309" s="5">
        <v>2.1374321349963301</v>
      </c>
      <c r="G309" s="2">
        <v>5.1995597945708001</v>
      </c>
      <c r="H309" s="2">
        <v>6.1834189288334596</v>
      </c>
      <c r="I309" s="2">
        <v>28.257138664710201</v>
      </c>
      <c r="J309" s="2">
        <f>(46.01*(siqueira!$D309*1000))/(0.082*(siqueira!$I309+273.15))</f>
        <v>116.87201260344926</v>
      </c>
      <c r="K309" s="2">
        <f>(48*(siqueira!$F309))/(0.082*(siqueira!$I309+273.15))</f>
        <v>4.1511285760591958</v>
      </c>
      <c r="L309" s="8" t="s">
        <v>14</v>
      </c>
      <c r="M309" s="1">
        <v>-3.7899023034813002</v>
      </c>
      <c r="N309" s="1">
        <v>-38.5868264581879</v>
      </c>
    </row>
    <row r="310" spans="1:14" ht="14.25" customHeight="1" x14ac:dyDescent="0.3">
      <c r="A310" s="7">
        <v>44977</v>
      </c>
      <c r="B310" s="1">
        <v>5</v>
      </c>
      <c r="C310" s="2">
        <v>62.120502092050202</v>
      </c>
      <c r="D310" s="3">
        <v>3.4635983263598298E-2</v>
      </c>
      <c r="E310" s="4">
        <v>7.8744769874477E-3</v>
      </c>
      <c r="F310" s="5">
        <v>2.1489205020920501</v>
      </c>
      <c r="G310" s="2">
        <v>5</v>
      </c>
      <c r="H310" s="2">
        <v>5.8276150627615104</v>
      </c>
      <c r="I310" s="2">
        <v>28.270686192468599</v>
      </c>
      <c r="J310" s="2">
        <f>(46.01*(siqueira!$D310*1000))/(0.082*(siqueira!$I310+273.15))</f>
        <v>64.475222243995518</v>
      </c>
      <c r="K310" s="2">
        <f>(48*(siqueira!$F310))/(0.082*(siqueira!$I310+273.15))</f>
        <v>4.1732526723405572</v>
      </c>
      <c r="L310" s="8" t="s">
        <v>14</v>
      </c>
      <c r="M310" s="1">
        <v>-3.7899023034813002</v>
      </c>
      <c r="N310" s="1">
        <v>-38.5868264581879</v>
      </c>
    </row>
    <row r="311" spans="1:14" ht="14.25" customHeight="1" x14ac:dyDescent="0.3">
      <c r="A311" s="7">
        <v>44977</v>
      </c>
      <c r="B311" s="1">
        <v>6</v>
      </c>
      <c r="C311" s="2">
        <v>61.290438533429203</v>
      </c>
      <c r="D311" s="3">
        <v>1.93026599568656E-2</v>
      </c>
      <c r="E311" s="4">
        <v>6.4126527677929503E-3</v>
      </c>
      <c r="F311" s="5">
        <v>2.2485262401150301</v>
      </c>
      <c r="G311" s="2">
        <v>4.4435657800143797</v>
      </c>
      <c r="H311" s="2">
        <v>5.2048885693745497</v>
      </c>
      <c r="I311" s="2">
        <v>28.272437095614698</v>
      </c>
      <c r="J311" s="2">
        <f>(46.01*(siqueira!$D311*1000))/(0.082*(siqueira!$I311+273.15))</f>
        <v>35.931881934533095</v>
      </c>
      <c r="K311" s="2">
        <f>(48*(siqueira!$F311))/(0.082*(siqueira!$I311+273.15))</f>
        <v>4.3666639242288294</v>
      </c>
      <c r="L311" s="8" t="s">
        <v>14</v>
      </c>
      <c r="M311" s="1">
        <v>-3.7899023034813002</v>
      </c>
      <c r="N311" s="1">
        <v>-38.5868264581879</v>
      </c>
    </row>
    <row r="312" spans="1:14" ht="14.25" customHeight="1" x14ac:dyDescent="0.3">
      <c r="A312" s="7">
        <v>44977</v>
      </c>
      <c r="B312" s="1">
        <v>7</v>
      </c>
      <c r="C312" s="2">
        <v>61.868421052631597</v>
      </c>
      <c r="D312" s="3">
        <v>3.1220095693779901E-2</v>
      </c>
      <c r="E312" s="4">
        <v>8.3652312599680999E-3</v>
      </c>
      <c r="F312" s="5">
        <v>2.2518660287081298</v>
      </c>
      <c r="G312" s="2">
        <v>4.3811802232854902</v>
      </c>
      <c r="H312" s="2">
        <v>5.0295055821371601</v>
      </c>
      <c r="I312" s="2">
        <v>28.219665071770301</v>
      </c>
      <c r="J312" s="2">
        <f>(46.01*(siqueira!$D312*1000))/(0.082*(siqueira!$I312+273.15))</f>
        <v>58.126353038993798</v>
      </c>
      <c r="K312" s="2">
        <f>(48*(siqueira!$F312))/(0.082*(siqueira!$I312+273.15))</f>
        <v>4.3739156026386263</v>
      </c>
      <c r="L312" s="8" t="s">
        <v>14</v>
      </c>
      <c r="M312" s="1">
        <v>-3.7899023034813002</v>
      </c>
      <c r="N312" s="1">
        <v>-38.5868264581879</v>
      </c>
    </row>
    <row r="313" spans="1:14" ht="14.25" customHeight="1" x14ac:dyDescent="0.3">
      <c r="A313" s="7">
        <v>44977</v>
      </c>
      <c r="B313" s="1">
        <v>8</v>
      </c>
      <c r="C313" s="2">
        <v>63.611940298507498</v>
      </c>
      <c r="D313" s="3">
        <v>1.68731343283582E-2</v>
      </c>
      <c r="E313" s="4">
        <v>6.5820895522388104E-3</v>
      </c>
      <c r="F313" s="5">
        <v>2.5589402985074599</v>
      </c>
      <c r="G313" s="2">
        <v>3.9089552238806</v>
      </c>
      <c r="H313" s="2">
        <v>4.4485074626865702</v>
      </c>
      <c r="I313" s="2">
        <v>26.379246268656701</v>
      </c>
      <c r="J313" s="2">
        <f>(46.01*(siqueira!$D313*1000))/(0.082*(siqueira!$I313+273.15))</f>
        <v>31.607846764866359</v>
      </c>
      <c r="K313" s="2">
        <f>(48*(siqueira!$F313))/(0.082*(siqueira!$I313+273.15))</f>
        <v>5.0009015512078712</v>
      </c>
      <c r="L313" s="8" t="s">
        <v>14</v>
      </c>
      <c r="M313" s="1">
        <v>-3.7899023034813002</v>
      </c>
      <c r="N313" s="1">
        <v>-38.5868264581879</v>
      </c>
    </row>
    <row r="314" spans="1:14" ht="14.25" customHeight="1" x14ac:dyDescent="0.3">
      <c r="A314" s="7">
        <v>44977</v>
      </c>
      <c r="B314" s="1">
        <v>9</v>
      </c>
      <c r="C314" s="2">
        <v>66.970802919708007</v>
      </c>
      <c r="D314" s="3">
        <v>1.28248175182482E-2</v>
      </c>
      <c r="E314" s="4">
        <v>7.13138686131387E-3</v>
      </c>
      <c r="F314" s="5">
        <v>4.0589343065693404</v>
      </c>
      <c r="G314" s="2">
        <v>2.9540145985401498</v>
      </c>
      <c r="H314" s="2">
        <v>3.4956204379561999</v>
      </c>
      <c r="I314" s="2">
        <v>25.546554744525501</v>
      </c>
      <c r="J314" s="2">
        <f>(46.01*(siqueira!$D314*1000))/(0.082*(siqueira!$I314+273.15))</f>
        <v>24.091251523142063</v>
      </c>
      <c r="K314" s="2">
        <f>(48*(siqueira!$F314))/(0.082*(siqueira!$I314+273.15))</f>
        <v>7.9544323748261396</v>
      </c>
      <c r="L314" s="8" t="s">
        <v>14</v>
      </c>
      <c r="M314" s="1">
        <v>-3.7899023034813002</v>
      </c>
      <c r="N314" s="1">
        <v>-38.5868264581879</v>
      </c>
    </row>
    <row r="315" spans="1:14" ht="14.25" customHeight="1" x14ac:dyDescent="0.3">
      <c r="A315" s="7">
        <v>44977</v>
      </c>
      <c r="B315" s="1">
        <v>10</v>
      </c>
      <c r="C315" s="2">
        <v>63.240099009901002</v>
      </c>
      <c r="D315" s="3">
        <v>1.0041254125412499E-2</v>
      </c>
      <c r="E315" s="4">
        <v>3.07755775577558E-3</v>
      </c>
      <c r="F315" s="5">
        <v>4.0314438943894402</v>
      </c>
      <c r="G315" s="2">
        <v>2.6262376237623801</v>
      </c>
      <c r="H315" s="2">
        <v>3.0849834983498301</v>
      </c>
      <c r="I315" s="2">
        <v>26.278440594059401</v>
      </c>
      <c r="J315" s="2">
        <f>(46.01*(siqueira!$D315*1000))/(0.082*(siqueira!$I315+273.15))</f>
        <v>18.816259363096094</v>
      </c>
      <c r="K315" s="2">
        <f>(48*(siqueira!$F315))/(0.082*(siqueira!$I315+273.15))</f>
        <v>7.8812473258513478</v>
      </c>
      <c r="L315" s="8" t="s">
        <v>14</v>
      </c>
      <c r="M315" s="1">
        <v>-3.7899023034813002</v>
      </c>
      <c r="N315" s="1">
        <v>-38.5868264581879</v>
      </c>
    </row>
    <row r="316" spans="1:14" ht="14.25" customHeight="1" x14ac:dyDescent="0.3">
      <c r="A316" s="7">
        <v>44977</v>
      </c>
      <c r="B316" s="1">
        <v>11</v>
      </c>
      <c r="C316" s="2">
        <v>61.047754811118999</v>
      </c>
      <c r="D316" s="3">
        <v>7.8403421240199594E-3</v>
      </c>
      <c r="E316" s="4">
        <v>4.3549536707056299E-3</v>
      </c>
      <c r="F316" s="5">
        <v>4.0702851033499599</v>
      </c>
      <c r="G316" s="2">
        <v>3.05274411974341</v>
      </c>
      <c r="H316" s="2">
        <v>3.4554526015680702</v>
      </c>
      <c r="I316" s="2">
        <v>27.1424019957234</v>
      </c>
      <c r="J316" s="2">
        <f>(46.01*(siqueira!$D316*1000))/(0.082*(siqueira!$I316+273.15))</f>
        <v>14.649710794429565</v>
      </c>
      <c r="K316" s="2">
        <f>(48*(siqueira!$F316))/(0.082*(siqueira!$I316+273.15))</f>
        <v>7.9342863766163694</v>
      </c>
      <c r="L316" s="8" t="s">
        <v>14</v>
      </c>
      <c r="M316" s="1">
        <v>-3.7899023034813002</v>
      </c>
      <c r="N316" s="1">
        <v>-38.5868264581879</v>
      </c>
    </row>
    <row r="317" spans="1:14" ht="14.25" customHeight="1" x14ac:dyDescent="0.3">
      <c r="A317" s="7">
        <v>44977</v>
      </c>
      <c r="B317" s="1">
        <v>12</v>
      </c>
      <c r="C317" s="2">
        <v>56.227080394922403</v>
      </c>
      <c r="D317" s="3">
        <v>8.8434414668547307E-3</v>
      </c>
      <c r="E317" s="4">
        <v>1.5514809590973201E-3</v>
      </c>
      <c r="F317" s="5">
        <v>4.1886882933709497</v>
      </c>
      <c r="G317" s="2">
        <v>3.4400564174894201</v>
      </c>
      <c r="H317" s="2">
        <v>4.0324400564174896</v>
      </c>
      <c r="I317" s="2">
        <v>29.8809449929478</v>
      </c>
      <c r="J317" s="2">
        <f>(46.01*(siqueira!$D317*1000))/(0.082*(siqueira!$I317+273.15))</f>
        <v>16.374675654983804</v>
      </c>
      <c r="K317" s="2">
        <f>(48*(siqueira!$F317))/(0.082*(siqueira!$I317+273.15))</f>
        <v>8.0913026840069637</v>
      </c>
      <c r="L317" s="8" t="s">
        <v>14</v>
      </c>
      <c r="M317" s="1">
        <v>-3.7899023034813002</v>
      </c>
      <c r="N317" s="1">
        <v>-38.5868264581879</v>
      </c>
    </row>
    <row r="318" spans="1:14" ht="14.25" customHeight="1" x14ac:dyDescent="0.3">
      <c r="A318" s="7">
        <v>44977</v>
      </c>
      <c r="B318" s="1">
        <v>19</v>
      </c>
      <c r="C318" s="2">
        <v>58.066176470588204</v>
      </c>
      <c r="D318" s="3">
        <v>4.7941176470588202E-2</v>
      </c>
      <c r="E318" s="4">
        <v>1.01470588235294E-2</v>
      </c>
      <c r="F318" s="5">
        <v>3.8869852941176499</v>
      </c>
      <c r="G318" s="2">
        <v>2.6323529411764701</v>
      </c>
      <c r="H318" s="2">
        <v>3.27941176470588</v>
      </c>
      <c r="I318" s="2">
        <v>29.390735294117601</v>
      </c>
      <c r="J318" s="2">
        <f>(46.01*(siqueira!$D318*1000))/(0.082*(siqueira!$I318+273.15))</f>
        <v>88.912579530150154</v>
      </c>
      <c r="K318" s="2">
        <f>(48*(siqueira!$F318))/(0.082*(siqueira!$I318+273.15))</f>
        <v>7.5206681263513007</v>
      </c>
      <c r="L318" s="8" t="s">
        <v>14</v>
      </c>
      <c r="M318" s="1">
        <v>-3.7899023034813002</v>
      </c>
      <c r="N318" s="1">
        <v>-38.5868264581879</v>
      </c>
    </row>
    <row r="319" spans="1:14" ht="14.25" customHeight="1" x14ac:dyDescent="0.3">
      <c r="A319" s="7">
        <v>44977</v>
      </c>
      <c r="B319" s="1">
        <v>20</v>
      </c>
      <c r="C319" s="2">
        <v>58.767784137367101</v>
      </c>
      <c r="D319" s="3">
        <v>2.4946852003270601E-2</v>
      </c>
      <c r="E319" s="4">
        <v>8.4137367130008196E-3</v>
      </c>
      <c r="F319" s="5">
        <v>3.9723058053965699</v>
      </c>
      <c r="G319" s="2">
        <v>3.6017988552739202</v>
      </c>
      <c r="H319" s="2">
        <v>4.5502861815208497</v>
      </c>
      <c r="I319" s="2">
        <v>29.358904333605899</v>
      </c>
      <c r="J319" s="2">
        <f>(46.01*(siqueira!$D319*1000))/(0.082*(siqueira!$I319+273.15))</f>
        <v>46.271754690625919</v>
      </c>
      <c r="K319" s="2">
        <f>(48*(siqueira!$F319))/(0.082*(siqueira!$I319+273.15))</f>
        <v>7.6865578019628904</v>
      </c>
      <c r="L319" s="8" t="s">
        <v>14</v>
      </c>
      <c r="M319" s="1">
        <v>-3.7899023034813002</v>
      </c>
      <c r="N319" s="1">
        <v>-38.5868264581879</v>
      </c>
    </row>
    <row r="320" spans="1:14" ht="14.25" customHeight="1" x14ac:dyDescent="0.3">
      <c r="A320" s="7">
        <v>44977</v>
      </c>
      <c r="B320" s="1">
        <v>21</v>
      </c>
      <c r="C320" s="2">
        <v>59.470895522388098</v>
      </c>
      <c r="D320" s="3">
        <v>1.5843283582089598E-2</v>
      </c>
      <c r="E320" s="4">
        <v>6.4552238805970098E-3</v>
      </c>
      <c r="F320" s="5">
        <v>4.0715597014925402</v>
      </c>
      <c r="G320" s="2">
        <v>3.6164179104477601</v>
      </c>
      <c r="H320" s="2">
        <v>4.4447761194029898</v>
      </c>
      <c r="I320" s="2">
        <v>29.206955223880598</v>
      </c>
      <c r="J320" s="2">
        <f>(46.01*(siqueira!$D320*1000))/(0.082*(siqueira!$I320+273.15))</f>
        <v>29.401102313565303</v>
      </c>
      <c r="K320" s="2">
        <f>(48*(siqueira!$F320))/(0.082*(siqueira!$I320+273.15))</f>
        <v>7.8825771301378573</v>
      </c>
      <c r="L320" s="8" t="s">
        <v>14</v>
      </c>
      <c r="M320" s="1">
        <v>-3.7899023034813002</v>
      </c>
      <c r="N320" s="1">
        <v>-38.5868264581879</v>
      </c>
    </row>
    <row r="321" spans="1:14" ht="14.25" customHeight="1" x14ac:dyDescent="0.3">
      <c r="A321" s="7">
        <v>44977</v>
      </c>
      <c r="B321" s="1">
        <v>22</v>
      </c>
      <c r="C321" s="2">
        <v>60.131403118040097</v>
      </c>
      <c r="D321" s="3">
        <v>1.53452115812918E-2</v>
      </c>
      <c r="E321" s="4">
        <v>6.2212323682256897E-3</v>
      </c>
      <c r="F321" s="5">
        <v>3.85795842613215</v>
      </c>
      <c r="G321" s="2">
        <v>1.6429101707498099</v>
      </c>
      <c r="H321" s="2">
        <v>1.9710467706013399</v>
      </c>
      <c r="I321" s="2">
        <v>27.544328136599901</v>
      </c>
      <c r="J321" s="2">
        <f>(46.01*(siqueira!$D321*1000))/(0.082*(siqueira!$I321+273.15))</f>
        <v>28.634264052383685</v>
      </c>
      <c r="K321" s="2">
        <f>(48*(siqueira!$F321))/(0.082*(siqueira!$I321+273.15))</f>
        <v>7.5103416199659012</v>
      </c>
      <c r="L321" s="8" t="s">
        <v>14</v>
      </c>
      <c r="M321" s="1">
        <v>-3.7899023034813002</v>
      </c>
      <c r="N321" s="1">
        <v>-38.5868264581879</v>
      </c>
    </row>
    <row r="322" spans="1:14" ht="14.25" customHeight="1" x14ac:dyDescent="0.3">
      <c r="A322" s="7">
        <v>44977</v>
      </c>
      <c r="B322" s="1">
        <v>23</v>
      </c>
      <c r="C322" s="2">
        <v>61.999181669394403</v>
      </c>
      <c r="D322" s="3">
        <v>1.3052373158756099E-2</v>
      </c>
      <c r="E322" s="4">
        <v>7.0949263502454998E-3</v>
      </c>
      <c r="F322" s="5">
        <v>2.4651718494271702</v>
      </c>
      <c r="G322" s="2">
        <v>2.1219312602291298</v>
      </c>
      <c r="H322" s="2">
        <v>2.5106382978723398</v>
      </c>
      <c r="I322" s="2">
        <v>26.765081833060599</v>
      </c>
      <c r="J322" s="2">
        <f>(46.01*(siqueira!$D322*1000))/(0.082*(siqueira!$I322+273.15))</f>
        <v>24.419094563567398</v>
      </c>
      <c r="K322" s="2">
        <f>(48*(siqueira!$F322))/(0.082*(siqueira!$I322+273.15))</f>
        <v>4.8114533461780029</v>
      </c>
      <c r="L322" s="8" t="s">
        <v>14</v>
      </c>
      <c r="M322" s="1">
        <v>-3.7899023034813002</v>
      </c>
      <c r="N322" s="1">
        <v>-38.5868264581879</v>
      </c>
    </row>
    <row r="323" spans="1:14" ht="14.25" customHeight="1" x14ac:dyDescent="0.3">
      <c r="A323" s="7">
        <v>44978</v>
      </c>
      <c r="B323" s="1">
        <v>0</v>
      </c>
      <c r="C323" s="2">
        <v>62.257467994310097</v>
      </c>
      <c r="D323" s="3">
        <v>1.09743954480797E-2</v>
      </c>
      <c r="E323" s="4">
        <v>6.0597439544808002E-3</v>
      </c>
      <c r="F323" s="5">
        <v>2.53843527738265</v>
      </c>
      <c r="G323" s="2">
        <v>2.6984352773826501</v>
      </c>
      <c r="H323" s="2">
        <v>3.0825035561877701</v>
      </c>
      <c r="I323" s="2">
        <v>26.698442389758199</v>
      </c>
      <c r="J323" s="2">
        <f>(46.01*(siqueira!$D323*1000))/(0.082*(siqueira!$I323+273.15))</f>
        <v>20.536063052464531</v>
      </c>
      <c r="K323" s="2">
        <f>(48*(siqueira!$F323))/(0.082*(siqueira!$I323+273.15))</f>
        <v>4.9555479470210937</v>
      </c>
      <c r="L323" s="8" t="s">
        <v>14</v>
      </c>
      <c r="M323" s="1">
        <v>-3.7899023034813002</v>
      </c>
      <c r="N323" s="1">
        <v>-38.5868264581879</v>
      </c>
    </row>
    <row r="324" spans="1:14" ht="14.25" customHeight="1" x14ac:dyDescent="0.3">
      <c r="A324" s="7">
        <v>44978</v>
      </c>
      <c r="B324" s="1">
        <v>1</v>
      </c>
      <c r="C324" s="2">
        <v>60.958310172318001</v>
      </c>
      <c r="D324" s="3">
        <v>1.2017787659811E-2</v>
      </c>
      <c r="E324" s="4">
        <v>6.2367982212340198E-3</v>
      </c>
      <c r="F324" s="5">
        <v>2.5419955530850502</v>
      </c>
      <c r="G324" s="2">
        <v>3.1256253474152298</v>
      </c>
      <c r="H324" s="2">
        <v>3.48026681489717</v>
      </c>
      <c r="I324" s="2">
        <v>26.7448860478043</v>
      </c>
      <c r="J324" s="2">
        <f>(46.01*(siqueira!$D324*1000))/(0.082*(siqueira!$I324+273.15))</f>
        <v>22.485049455521057</v>
      </c>
      <c r="K324" s="2">
        <f>(48*(siqueira!$F324))/(0.082*(siqueira!$I324+273.15))</f>
        <v>4.9617298131940881</v>
      </c>
      <c r="L324" s="8" t="s">
        <v>14</v>
      </c>
      <c r="M324" s="1">
        <v>-3.7899023034813002</v>
      </c>
      <c r="N324" s="1">
        <v>-38.5868264581879</v>
      </c>
    </row>
    <row r="325" spans="1:14" ht="14.25" customHeight="1" x14ac:dyDescent="0.3">
      <c r="A325" s="7">
        <v>44978</v>
      </c>
      <c r="B325" s="1">
        <v>2</v>
      </c>
      <c r="C325" s="2">
        <v>62.481419855795899</v>
      </c>
      <c r="D325" s="3">
        <v>1.33555185801442E-2</v>
      </c>
      <c r="E325" s="4">
        <v>7.3599556295063798E-3</v>
      </c>
      <c r="F325" s="5">
        <v>2.19779256794232</v>
      </c>
      <c r="G325" s="2">
        <v>4.8036605657237903</v>
      </c>
      <c r="H325" s="2">
        <v>5.2540210759844701</v>
      </c>
      <c r="I325" s="2">
        <v>26.620249584026599</v>
      </c>
      <c r="J325" s="2">
        <f>(46.01*(siqueira!$D325*1000))/(0.082*(siqueira!$I325+273.15))</f>
        <v>24.99830757482432</v>
      </c>
      <c r="K325" s="2">
        <f>(48*(siqueira!$F325))/(0.082*(siqueira!$I325+273.15))</f>
        <v>4.2916624464340964</v>
      </c>
      <c r="L325" s="8" t="s">
        <v>14</v>
      </c>
      <c r="M325" s="1">
        <v>-3.7899023034813002</v>
      </c>
      <c r="N325" s="1">
        <v>-38.5868264581879</v>
      </c>
    </row>
    <row r="326" spans="1:14" ht="14.25" customHeight="1" x14ac:dyDescent="0.3">
      <c r="A326" s="7">
        <v>44978</v>
      </c>
      <c r="B326" s="1">
        <v>3</v>
      </c>
      <c r="C326" s="2">
        <v>63.293486590038299</v>
      </c>
      <c r="D326" s="3">
        <v>1.0360153256705E-2</v>
      </c>
      <c r="E326" s="4">
        <v>6.8735632183908003E-3</v>
      </c>
      <c r="F326" s="5">
        <v>2.33278927203065</v>
      </c>
      <c r="G326" s="2">
        <v>4.1394636015325696</v>
      </c>
      <c r="H326" s="2">
        <v>4.48505747126437</v>
      </c>
      <c r="I326" s="2">
        <v>26.593157088122599</v>
      </c>
      <c r="J326" s="2">
        <f>(46.01*(siqueira!$D326*1000))/(0.082*(siqueira!$I326+273.15))</f>
        <v>19.393459320780064</v>
      </c>
      <c r="K326" s="2">
        <f>(48*(siqueira!$F326))/(0.082*(siqueira!$I326+273.15))</f>
        <v>4.5556842627978282</v>
      </c>
      <c r="L326" s="8" t="s">
        <v>14</v>
      </c>
      <c r="M326" s="1">
        <v>-3.7899023034813002</v>
      </c>
      <c r="N326" s="1">
        <v>-38.5868264581879</v>
      </c>
    </row>
    <row r="327" spans="1:14" ht="14.25" customHeight="1" x14ac:dyDescent="0.3">
      <c r="A327" s="7">
        <v>44978</v>
      </c>
      <c r="B327" s="1">
        <v>4</v>
      </c>
      <c r="C327" s="2">
        <v>63.621582733813</v>
      </c>
      <c r="D327" s="3">
        <v>1.01654676258993E-2</v>
      </c>
      <c r="E327" s="4">
        <v>5.0071942446043198E-3</v>
      </c>
      <c r="F327" s="5">
        <v>2.5877194244604298</v>
      </c>
      <c r="G327" s="2">
        <v>4.1683453237410104</v>
      </c>
      <c r="H327" s="2">
        <v>4.5035971223021596</v>
      </c>
      <c r="I327" s="2">
        <v>26.555043165467598</v>
      </c>
      <c r="J327" s="2">
        <f>(46.01*(siqueira!$D327*1000))/(0.082*(siqueira!$I327+273.15))</f>
        <v>19.031441816344518</v>
      </c>
      <c r="K327" s="2">
        <f>(48*(siqueira!$F327))/(0.082*(siqueira!$I327+273.15))</f>
        <v>5.0541778474236549</v>
      </c>
      <c r="L327" s="8" t="s">
        <v>14</v>
      </c>
      <c r="M327" s="1">
        <v>-3.7899023034813002</v>
      </c>
      <c r="N327" s="1">
        <v>-38.5868264581879</v>
      </c>
    </row>
    <row r="328" spans="1:14" ht="14.25" customHeight="1" x14ac:dyDescent="0.3">
      <c r="A328" s="7">
        <v>44978</v>
      </c>
      <c r="B328" s="1">
        <v>5</v>
      </c>
      <c r="C328" s="2">
        <v>62.690176322418097</v>
      </c>
      <c r="D328" s="3">
        <v>9.7145256087321601E-3</v>
      </c>
      <c r="E328" s="4">
        <v>2.7959697732997499E-3</v>
      </c>
      <c r="F328" s="5">
        <v>2.8321158690176298</v>
      </c>
      <c r="G328" s="2">
        <v>3.0436607892527299</v>
      </c>
      <c r="H328" s="2">
        <v>3.3895885810243498</v>
      </c>
      <c r="I328" s="2">
        <v>26.770251889168801</v>
      </c>
      <c r="J328" s="2">
        <f>(46.01*(siqueira!$D328*1000))/(0.082*(siqueira!$I328+273.15))</f>
        <v>18.174153264945176</v>
      </c>
      <c r="K328" s="2">
        <f>(48*(siqueira!$F328))/(0.082*(siqueira!$I328+273.15))</f>
        <v>5.5275491164231827</v>
      </c>
      <c r="L328" s="8" t="s">
        <v>14</v>
      </c>
      <c r="M328" s="1">
        <v>-3.7899023034813002</v>
      </c>
      <c r="N328" s="1">
        <v>-38.5868264581879</v>
      </c>
    </row>
    <row r="329" spans="1:14" ht="14.25" customHeight="1" x14ac:dyDescent="0.3">
      <c r="A329" s="7">
        <v>44978</v>
      </c>
      <c r="B329" s="1">
        <v>6</v>
      </c>
      <c r="C329" s="2">
        <v>63.306647605432502</v>
      </c>
      <c r="D329" s="3">
        <v>9.3209435310936395E-3</v>
      </c>
      <c r="E329" s="4">
        <v>2.3373838456040002E-3</v>
      </c>
      <c r="F329" s="5">
        <v>2.6414224446032901</v>
      </c>
      <c r="G329" s="2">
        <v>2.5368120085775598</v>
      </c>
      <c r="H329" s="2">
        <v>2.9256611865618298</v>
      </c>
      <c r="I329" s="2">
        <v>26.8920443173695</v>
      </c>
      <c r="J329" s="2">
        <f>(46.01*(siqueira!$D329*1000))/(0.082*(siqueira!$I329+273.15))</f>
        <v>17.430752723961714</v>
      </c>
      <c r="K329" s="2">
        <f>(48*(siqueira!$F329))/(0.082*(siqueira!$I329+273.15))</f>
        <v>5.1532727944038808</v>
      </c>
      <c r="L329" s="8" t="s">
        <v>14</v>
      </c>
      <c r="M329" s="1">
        <v>-3.7899023034813002</v>
      </c>
      <c r="N329" s="1">
        <v>-38.5868264581879</v>
      </c>
    </row>
    <row r="330" spans="1:14" ht="14.25" customHeight="1" x14ac:dyDescent="0.3">
      <c r="A330" s="7">
        <v>44978</v>
      </c>
      <c r="B330" s="1">
        <v>7</v>
      </c>
      <c r="C330" s="2">
        <v>63.831220285261502</v>
      </c>
      <c r="D330" s="3">
        <v>9.7147385103011092E-3</v>
      </c>
      <c r="E330" s="4">
        <v>3.7083993660855801E-3</v>
      </c>
      <c r="F330" s="5">
        <v>2.60797147385103</v>
      </c>
      <c r="G330" s="2">
        <v>4.1798732171156896</v>
      </c>
      <c r="H330" s="2">
        <v>4.7805071315372398</v>
      </c>
      <c r="I330" s="2">
        <v>26.800023771790801</v>
      </c>
      <c r="J330" s="2">
        <f>(46.01*(siqueira!$D330*1000))/(0.082*(siqueira!$I330+273.15))</f>
        <v>18.172747630095103</v>
      </c>
      <c r="K330" s="2">
        <f>(48*(siqueira!$F330))/(0.082*(siqueira!$I330+273.15))</f>
        <v>5.0895726858465169</v>
      </c>
      <c r="L330" s="8" t="s">
        <v>14</v>
      </c>
      <c r="M330" s="1">
        <v>-3.7899023034813002</v>
      </c>
      <c r="N330" s="1">
        <v>-38.5868264581879</v>
      </c>
    </row>
    <row r="331" spans="1:14" ht="14.25" customHeight="1" x14ac:dyDescent="0.3">
      <c r="A331" s="7">
        <v>44978</v>
      </c>
      <c r="B331" s="1">
        <v>8</v>
      </c>
      <c r="C331" s="2">
        <v>64.448575949367097</v>
      </c>
      <c r="D331" s="3">
        <v>9.6439873417721502E-3</v>
      </c>
      <c r="E331" s="4">
        <v>3.32278481012658E-3</v>
      </c>
      <c r="F331" s="5">
        <v>2.8945965189873402</v>
      </c>
      <c r="G331" s="2">
        <v>2.0031645569620302</v>
      </c>
      <c r="H331" s="2">
        <v>2.46756329113924</v>
      </c>
      <c r="I331" s="2">
        <v>26.549454113924</v>
      </c>
      <c r="J331" s="2">
        <f>(46.01*(siqueira!$D331*1000))/(0.082*(siqueira!$I331+273.15))</f>
        <v>18.055480920198988</v>
      </c>
      <c r="K331" s="2">
        <f>(48*(siqueira!$F331))/(0.082*(siqueira!$I331+273.15))</f>
        <v>5.6536571524416779</v>
      </c>
      <c r="L331" s="8" t="s">
        <v>14</v>
      </c>
      <c r="M331" s="1">
        <v>-3.7899023034813002</v>
      </c>
      <c r="N331" s="1">
        <v>-38.5868264581879</v>
      </c>
    </row>
    <row r="332" spans="1:14" ht="14.25" customHeight="1" x14ac:dyDescent="0.3">
      <c r="A332" s="7">
        <v>44978</v>
      </c>
      <c r="B332" s="1">
        <v>9</v>
      </c>
      <c r="C332" s="2">
        <v>56.505190311418701</v>
      </c>
      <c r="D332" s="3">
        <v>8.5697808535178804E-3</v>
      </c>
      <c r="E332" s="4">
        <v>1.9953863898500598E-3</v>
      </c>
      <c r="F332" s="5">
        <v>2.4986043829296398</v>
      </c>
      <c r="G332" s="2">
        <v>2</v>
      </c>
      <c r="H332" s="2">
        <v>2.6447520184544402</v>
      </c>
      <c r="I332" s="2">
        <v>29.387554786620498</v>
      </c>
      <c r="J332" s="2">
        <f>(46.01*(siqueira!$D332*1000))/(0.082*(siqueira!$I332+273.15))</f>
        <v>15.893838827367336</v>
      </c>
      <c r="K332" s="2">
        <f>(48*(siqueira!$F332))/(0.082*(siqueira!$I332+273.15))</f>
        <v>4.8344334923977907</v>
      </c>
      <c r="L332" s="8" t="s">
        <v>14</v>
      </c>
      <c r="M332" s="1">
        <v>-3.7899023034813002</v>
      </c>
      <c r="N332" s="1">
        <v>-38.5868264581879</v>
      </c>
    </row>
    <row r="333" spans="1:14" ht="14.25" customHeight="1" x14ac:dyDescent="0.3">
      <c r="A333" s="7">
        <v>44978</v>
      </c>
      <c r="B333" s="1">
        <v>10</v>
      </c>
      <c r="C333" s="2">
        <v>39.095049504950502</v>
      </c>
      <c r="D333" s="3">
        <v>5.4653465346534702E-3</v>
      </c>
      <c r="E333" s="4">
        <v>2.1782178217821802E-3</v>
      </c>
      <c r="F333" s="5">
        <v>2.24914851485148</v>
      </c>
      <c r="G333" s="2">
        <v>0.82574257425742603</v>
      </c>
      <c r="H333" s="2">
        <v>1.4277227722772301</v>
      </c>
      <c r="I333" s="2">
        <v>34.069386138613901</v>
      </c>
      <c r="J333" s="2">
        <f>(46.01*(siqueira!$D333*1000))/(0.082*(siqueira!$I333+273.15))</f>
        <v>9.9817679119277702</v>
      </c>
      <c r="K333" s="2">
        <f>(48*(siqueira!$F333))/(0.082*(siqueira!$I333+273.15))</f>
        <v>4.2854546288522393</v>
      </c>
      <c r="L333" s="8" t="s">
        <v>14</v>
      </c>
      <c r="M333" s="1">
        <v>-3.7899023034813002</v>
      </c>
      <c r="N333" s="1">
        <v>-38.5868264581879</v>
      </c>
    </row>
    <row r="334" spans="1:14" ht="14.25" customHeight="1" x14ac:dyDescent="0.3">
      <c r="A334" s="7">
        <v>44978</v>
      </c>
      <c r="B334" s="1">
        <v>11</v>
      </c>
      <c r="C334" s="2">
        <v>40.506441223832503</v>
      </c>
      <c r="D334" s="3">
        <v>1.0426731078905E-2</v>
      </c>
      <c r="E334" s="4">
        <v>8.0193236714975902E-3</v>
      </c>
      <c r="F334" s="5">
        <v>2.5312962962963002</v>
      </c>
      <c r="G334" s="2">
        <v>0.79146537842190001</v>
      </c>
      <c r="H334" s="2">
        <v>1.5305958132045101</v>
      </c>
      <c r="I334" s="2">
        <v>33.027624798711798</v>
      </c>
      <c r="J334" s="2">
        <f>(46.01*(siqueira!$D334*1000))/(0.082*(siqueira!$I334+273.15))</f>
        <v>19.107906337598571</v>
      </c>
      <c r="K334" s="2">
        <f>(48*(siqueira!$F334))/(0.082*(siqueira!$I334+273.15))</f>
        <v>4.8394601608079686</v>
      </c>
      <c r="L334" s="8" t="s">
        <v>14</v>
      </c>
      <c r="M334" s="1">
        <v>-3.7899023034813002</v>
      </c>
      <c r="N334" s="1">
        <v>-38.5868264581879</v>
      </c>
    </row>
    <row r="335" spans="1:14" ht="14.25" customHeight="1" x14ac:dyDescent="0.3">
      <c r="A335" s="7">
        <v>44978</v>
      </c>
      <c r="B335" s="1">
        <v>12</v>
      </c>
      <c r="C335" s="2">
        <v>36.704292527821899</v>
      </c>
      <c r="D335" s="3">
        <v>1.10095389507154E-2</v>
      </c>
      <c r="E335" s="4">
        <v>7.8457869634340205E-3</v>
      </c>
      <c r="F335" s="5">
        <v>2.86862480127186</v>
      </c>
      <c r="G335" s="2">
        <v>0.63116057233704304</v>
      </c>
      <c r="H335" s="2">
        <v>1.40620031796502</v>
      </c>
      <c r="I335" s="2">
        <v>34.770031796502401</v>
      </c>
      <c r="J335" s="2">
        <f>(46.01*(siqueira!$D335*1000))/(0.082*(siqueira!$I335+273.15))</f>
        <v>20.06178492731161</v>
      </c>
      <c r="K335" s="2">
        <f>(48*(siqueira!$F335))/(0.082*(siqueira!$I335+273.15))</f>
        <v>5.4533477274135107</v>
      </c>
      <c r="L335" s="8" t="s">
        <v>14</v>
      </c>
      <c r="M335" s="1">
        <v>-3.7899023034813002</v>
      </c>
      <c r="N335" s="1">
        <v>-38.5868264581879</v>
      </c>
    </row>
    <row r="336" spans="1:14" ht="14.25" customHeight="1" x14ac:dyDescent="0.3">
      <c r="A336" s="7">
        <v>44978</v>
      </c>
      <c r="B336" s="1">
        <v>13</v>
      </c>
      <c r="C336" s="2">
        <v>37.795109612141701</v>
      </c>
      <c r="D336" s="3">
        <v>1.6062394603709999E-2</v>
      </c>
      <c r="E336" s="4">
        <v>9.7386172006745392E-3</v>
      </c>
      <c r="F336" s="5">
        <v>2.7634991568296798</v>
      </c>
      <c r="G336" s="2">
        <v>0.77993254637436804</v>
      </c>
      <c r="H336" s="2">
        <v>1.5699831365935899</v>
      </c>
      <c r="I336" s="2">
        <v>34.399671163575</v>
      </c>
      <c r="J336" s="2">
        <f>(46.01*(siqueira!$D336*1000))/(0.082*(siqueira!$I336+273.15))</f>
        <v>29.304438536616104</v>
      </c>
      <c r="K336" s="2">
        <f>(48*(siqueira!$F336))/(0.082*(siqueira!$I336+273.15))</f>
        <v>5.259826931051653</v>
      </c>
      <c r="L336" s="8" t="s">
        <v>14</v>
      </c>
      <c r="M336" s="1">
        <v>-3.7899023034813002</v>
      </c>
      <c r="N336" s="1">
        <v>-38.5868264581879</v>
      </c>
    </row>
    <row r="337" spans="1:14" ht="14.25" customHeight="1" x14ac:dyDescent="0.3">
      <c r="A337" s="7">
        <v>44978</v>
      </c>
      <c r="B337" s="1">
        <v>14</v>
      </c>
      <c r="C337" s="2">
        <v>42.678291814946597</v>
      </c>
      <c r="D337" s="3">
        <v>2.3729537366547999E-2</v>
      </c>
      <c r="E337" s="4">
        <v>1.1722419928825599E-2</v>
      </c>
      <c r="F337" s="5">
        <v>3.1909679715302501</v>
      </c>
      <c r="G337" s="2">
        <v>1.0362989323843399</v>
      </c>
      <c r="H337" s="2">
        <v>1.91459074733096</v>
      </c>
      <c r="I337" s="2">
        <v>32.6936654804271</v>
      </c>
      <c r="J337" s="2">
        <f>(46.01*(siqueira!$D337*1000))/(0.082*(siqueira!$I337+273.15))</f>
        <v>43.533958823488405</v>
      </c>
      <c r="K337" s="2">
        <f>(48*(siqueira!$F337))/(0.082*(siqueira!$I337+273.15))</f>
        <v>6.1073152772928418</v>
      </c>
      <c r="L337" s="8" t="s">
        <v>14</v>
      </c>
      <c r="M337" s="1">
        <v>-3.7899023034813002</v>
      </c>
      <c r="N337" s="1">
        <v>-38.5868264581879</v>
      </c>
    </row>
    <row r="338" spans="1:14" ht="14.25" customHeight="1" x14ac:dyDescent="0.3">
      <c r="A338" s="7">
        <v>44978</v>
      </c>
      <c r="B338" s="1">
        <v>15</v>
      </c>
      <c r="C338" s="2">
        <v>46.458494957331297</v>
      </c>
      <c r="D338" s="3">
        <v>2.68269976726144E-2</v>
      </c>
      <c r="E338" s="4">
        <v>1.1217998448409599E-2</v>
      </c>
      <c r="F338" s="5">
        <v>2.8071761055081499</v>
      </c>
      <c r="G338" s="2">
        <v>1.2552366175329699</v>
      </c>
      <c r="H338" s="2">
        <v>1.9751745539177701</v>
      </c>
      <c r="I338" s="2">
        <v>32.271388673390199</v>
      </c>
      <c r="J338" s="2">
        <f>(46.01*(siqueira!$D338*1000))/(0.082*(siqueira!$I338+273.15))</f>
        <v>49.284573774560116</v>
      </c>
      <c r="K338" s="2">
        <f>(48*(siqueira!$F338))/(0.082*(siqueira!$I338+273.15))</f>
        <v>5.3801897912521346</v>
      </c>
      <c r="L338" s="8" t="s">
        <v>14</v>
      </c>
      <c r="M338" s="1">
        <v>-3.7899023034813002</v>
      </c>
      <c r="N338" s="1">
        <v>-38.5868264581879</v>
      </c>
    </row>
    <row r="339" spans="1:14" ht="14.25" customHeight="1" x14ac:dyDescent="0.3">
      <c r="A339" s="7">
        <v>44978</v>
      </c>
      <c r="B339" s="1">
        <v>16</v>
      </c>
      <c r="C339" s="2">
        <v>48.5555555555556</v>
      </c>
      <c r="D339" s="3">
        <v>3.95061728395062E-2</v>
      </c>
      <c r="E339" s="4">
        <v>1.2746913580246899E-2</v>
      </c>
      <c r="F339" s="5">
        <v>2.5393364197530901</v>
      </c>
      <c r="G339" s="2">
        <v>0.98611111111111105</v>
      </c>
      <c r="H339" s="2">
        <v>1.7175925925925899</v>
      </c>
      <c r="I339" s="2">
        <v>31.845439814814799</v>
      </c>
      <c r="J339" s="2">
        <f>(46.01*(siqueira!$D339*1000))/(0.082*(siqueira!$I339+273.15))</f>
        <v>72.679175915505212</v>
      </c>
      <c r="K339" s="2">
        <f>(48*(siqueira!$F339))/(0.082*(siqueira!$I339+273.15))</f>
        <v>4.8736493633396858</v>
      </c>
      <c r="L339" s="8" t="s">
        <v>14</v>
      </c>
      <c r="M339" s="1">
        <v>-3.7899023034813002</v>
      </c>
      <c r="N339" s="1">
        <v>-38.5868264581879</v>
      </c>
    </row>
    <row r="340" spans="1:14" ht="14.25" customHeight="1" x14ac:dyDescent="0.3">
      <c r="A340" s="7">
        <v>44978</v>
      </c>
      <c r="B340" s="1">
        <v>17</v>
      </c>
      <c r="C340" s="2">
        <v>51.742313323572503</v>
      </c>
      <c r="D340" s="3">
        <v>5.8653001464128801E-2</v>
      </c>
      <c r="E340" s="4">
        <v>1.5688140556368999E-2</v>
      </c>
      <c r="F340" s="5">
        <v>3.06439238653001</v>
      </c>
      <c r="G340" s="2">
        <v>1.1478770131771601</v>
      </c>
      <c r="H340" s="2">
        <v>1.92606149341142</v>
      </c>
      <c r="I340" s="2">
        <v>31.244663250365999</v>
      </c>
      <c r="J340" s="2">
        <f>(46.01*(siqueira!$D340*1000))/(0.082*(siqueira!$I340+273.15))</f>
        <v>108.11640294216612</v>
      </c>
      <c r="K340" s="2">
        <f>(48*(siqueira!$F340))/(0.082*(siqueira!$I340+273.15))</f>
        <v>5.8929767234797366</v>
      </c>
      <c r="L340" s="8" t="s">
        <v>14</v>
      </c>
      <c r="M340" s="1">
        <v>-3.7899023034813002</v>
      </c>
      <c r="N340" s="1">
        <v>-38.5868264581879</v>
      </c>
    </row>
    <row r="341" spans="1:14" ht="14.25" customHeight="1" x14ac:dyDescent="0.3">
      <c r="A341" s="7">
        <v>44978</v>
      </c>
      <c r="B341" s="1">
        <v>18</v>
      </c>
      <c r="C341" s="2">
        <v>56.355792933442899</v>
      </c>
      <c r="D341" s="3">
        <v>8.3697617091207904E-2</v>
      </c>
      <c r="E341" s="4">
        <v>1.76006573541495E-2</v>
      </c>
      <c r="F341" s="5">
        <v>3.4262941659819202</v>
      </c>
      <c r="G341" s="2">
        <v>2.9786359901396899</v>
      </c>
      <c r="H341" s="2">
        <v>4.1717337715694303</v>
      </c>
      <c r="I341" s="2">
        <v>30.577962202136401</v>
      </c>
      <c r="J341" s="2">
        <f>(46.01*(siqueira!$D341*1000))/(0.082*(siqueira!$I341+273.15))</f>
        <v>154.62036642544243</v>
      </c>
      <c r="K341" s="2">
        <f>(48*(siqueira!$F341))/(0.082*(siqueira!$I341+273.15))</f>
        <v>6.6033946786252224</v>
      </c>
      <c r="L341" s="8" t="s">
        <v>14</v>
      </c>
      <c r="M341" s="1">
        <v>-3.7899023034813002</v>
      </c>
      <c r="N341" s="1">
        <v>-38.5868264581879</v>
      </c>
    </row>
    <row r="342" spans="1:14" ht="14.25" customHeight="1" x14ac:dyDescent="0.3">
      <c r="A342" s="7">
        <v>44978</v>
      </c>
      <c r="B342" s="1">
        <v>19</v>
      </c>
      <c r="C342" s="2">
        <v>59.492947813822298</v>
      </c>
      <c r="D342" s="3">
        <v>8.8201692524682698E-2</v>
      </c>
      <c r="E342" s="4">
        <v>1.7383638928067699E-2</v>
      </c>
      <c r="F342" s="5">
        <v>2.5674612129760201</v>
      </c>
      <c r="G342" s="2">
        <v>3.7447108603667099</v>
      </c>
      <c r="H342" s="2">
        <v>5.2193229901269396</v>
      </c>
      <c r="I342" s="2">
        <v>30.008568406205899</v>
      </c>
      <c r="J342" s="2">
        <f>(46.01*(siqueira!$D342*1000))/(0.082*(siqueira!$I342+273.15))</f>
        <v>163.24709147988918</v>
      </c>
      <c r="K342" s="2">
        <f>(48*(siqueira!$F342))/(0.082*(siqueira!$I342+273.15))</f>
        <v>4.9574852281764645</v>
      </c>
      <c r="L342" s="8" t="s">
        <v>14</v>
      </c>
      <c r="M342" s="1">
        <v>-3.7899023034813002</v>
      </c>
      <c r="N342" s="1">
        <v>-38.5868264581879</v>
      </c>
    </row>
    <row r="343" spans="1:14" ht="14.25" customHeight="1" x14ac:dyDescent="0.3">
      <c r="A343" s="7">
        <v>44978</v>
      </c>
      <c r="B343" s="1">
        <v>20</v>
      </c>
      <c r="C343" s="2">
        <v>61.161568627450997</v>
      </c>
      <c r="D343" s="3">
        <v>8.3254901960784305E-2</v>
      </c>
      <c r="E343" s="4">
        <v>1.50901960784314E-2</v>
      </c>
      <c r="F343" s="5">
        <v>2.2200000000000002</v>
      </c>
      <c r="G343" s="2">
        <v>4.8243137254902004</v>
      </c>
      <c r="H343" s="2">
        <v>6.16156862745098</v>
      </c>
      <c r="I343" s="2">
        <v>29.429027450980399</v>
      </c>
      <c r="J343" s="2">
        <f>(46.01*(siqueira!$D343*1000))/(0.082*(siqueira!$I343+273.15))</f>
        <v>154.38651787268219</v>
      </c>
      <c r="K343" s="2">
        <f>(48*(siqueira!$F343))/(0.082*(siqueira!$I343+273.15))</f>
        <v>4.2947860797539246</v>
      </c>
      <c r="L343" s="8" t="s">
        <v>14</v>
      </c>
      <c r="M343" s="1">
        <v>-3.7899023034813002</v>
      </c>
      <c r="N343" s="1">
        <v>-38.5868264581879</v>
      </c>
    </row>
    <row r="344" spans="1:14" ht="14.25" customHeight="1" x14ac:dyDescent="0.3">
      <c r="A344" s="7">
        <v>44978</v>
      </c>
      <c r="B344" s="1">
        <v>21</v>
      </c>
      <c r="C344" s="2">
        <v>64.217987804878007</v>
      </c>
      <c r="D344" s="3">
        <v>7.9893292682926803E-2</v>
      </c>
      <c r="E344" s="4">
        <v>1.30487804878049E-2</v>
      </c>
      <c r="F344" s="5">
        <v>2.2960213414634101</v>
      </c>
      <c r="G344" s="2">
        <v>5.8094512195121997</v>
      </c>
      <c r="H344" s="2">
        <v>7.3231707317073198</v>
      </c>
      <c r="I344" s="2">
        <v>29.086577743902399</v>
      </c>
      <c r="J344" s="2">
        <f>(46.01*(siqueira!$D344*1000))/(0.082*(siqueira!$I344+273.15))</f>
        <v>148.32066984521416</v>
      </c>
      <c r="K344" s="2">
        <f>(48*(siqueira!$F344))/(0.082*(siqueira!$I344+273.15))</f>
        <v>4.4468889324930911</v>
      </c>
      <c r="L344" s="8" t="s">
        <v>14</v>
      </c>
      <c r="M344" s="1">
        <v>-3.7899023034813002</v>
      </c>
      <c r="N344" s="1">
        <v>-38.5868264581879</v>
      </c>
    </row>
    <row r="345" spans="1:14" ht="14.25" customHeight="1" x14ac:dyDescent="0.3">
      <c r="A345" s="7">
        <v>44978</v>
      </c>
      <c r="B345" s="1">
        <v>22</v>
      </c>
      <c r="C345" s="2">
        <v>65.663250366032202</v>
      </c>
      <c r="D345" s="3">
        <v>8.0124450951683704E-2</v>
      </c>
      <c r="E345" s="4">
        <v>1.32723279648609E-2</v>
      </c>
      <c r="F345" s="5">
        <v>2.0600585651537302</v>
      </c>
      <c r="G345" s="2">
        <v>2.2101024890190302</v>
      </c>
      <c r="H345" s="2">
        <v>3.53587115666179</v>
      </c>
      <c r="I345" s="2">
        <v>28.989055636896001</v>
      </c>
      <c r="J345" s="2">
        <f>(46.01*(siqueira!$D345*1000))/(0.082*(siqueira!$I345+273.15))</f>
        <v>148.79782393153661</v>
      </c>
      <c r="K345" s="2">
        <f>(48*(siqueira!$F345))/(0.082*(siqueira!$I345+273.15))</f>
        <v>3.9911686956055181</v>
      </c>
      <c r="L345" s="8" t="s">
        <v>14</v>
      </c>
      <c r="M345" s="1">
        <v>-3.7899023034813002</v>
      </c>
      <c r="N345" s="1">
        <v>-38.5868264581879</v>
      </c>
    </row>
    <row r="346" spans="1:14" ht="14.25" customHeight="1" x14ac:dyDescent="0.3">
      <c r="A346" s="7">
        <v>44978</v>
      </c>
      <c r="B346" s="1">
        <v>23</v>
      </c>
      <c r="C346" s="2">
        <v>65.920529801324506</v>
      </c>
      <c r="D346" s="3">
        <v>5.7839403973509902E-2</v>
      </c>
      <c r="E346" s="4">
        <v>1.0869205298013201E-2</v>
      </c>
      <c r="F346" s="5">
        <v>1.86942880794702</v>
      </c>
      <c r="G346" s="2">
        <v>2.3104304635761599</v>
      </c>
      <c r="H346" s="2">
        <v>3.4056291390728499</v>
      </c>
      <c r="I346" s="2">
        <v>29.040033112582801</v>
      </c>
      <c r="J346" s="2">
        <f>(46.01*(siqueira!$D346*1000))/(0.082*(siqueira!$I346+273.15))</f>
        <v>107.39450326519743</v>
      </c>
      <c r="K346" s="2">
        <f>(48*(siqueira!$F346))/(0.082*(siqueira!$I346+273.15))</f>
        <v>3.6212305837700458</v>
      </c>
      <c r="L346" s="8" t="s">
        <v>14</v>
      </c>
      <c r="M346" s="1">
        <v>-3.7899023034813002</v>
      </c>
      <c r="N346" s="1">
        <v>-38.5868264581879</v>
      </c>
    </row>
    <row r="347" spans="1:14" ht="14.25" customHeight="1" x14ac:dyDescent="0.3">
      <c r="A347" s="7">
        <v>44979</v>
      </c>
      <c r="B347" s="1">
        <v>0</v>
      </c>
      <c r="C347" s="2">
        <v>65.939136588818101</v>
      </c>
      <c r="D347" s="3">
        <v>5.3128096249115402E-2</v>
      </c>
      <c r="E347" s="4">
        <v>1.0629865534324099E-2</v>
      </c>
      <c r="F347" s="5">
        <v>1.9429228591648999</v>
      </c>
      <c r="G347" s="2">
        <v>3.2137296532201001</v>
      </c>
      <c r="H347" s="2">
        <v>4.7296532200990802</v>
      </c>
      <c r="I347" s="2">
        <v>28.999440905874</v>
      </c>
      <c r="J347" s="2">
        <f>(46.01*(siqueira!$D347*1000))/(0.082*(siqueira!$I347+273.15))</f>
        <v>98.65993839102471</v>
      </c>
      <c r="K347" s="2">
        <f>(48*(siqueira!$F347))/(0.082*(siqueira!$I347+273.15))</f>
        <v>3.7640999587420914</v>
      </c>
      <c r="L347" s="8" t="s">
        <v>14</v>
      </c>
      <c r="M347" s="1">
        <v>-3.7899023034813002</v>
      </c>
      <c r="N347" s="1">
        <v>-38.5868264581879</v>
      </c>
    </row>
    <row r="348" spans="1:14" ht="14.25" customHeight="1" x14ac:dyDescent="0.3">
      <c r="A348" s="7">
        <v>44979</v>
      </c>
      <c r="B348" s="1">
        <v>1</v>
      </c>
      <c r="C348" s="2">
        <v>64.789392774788595</v>
      </c>
      <c r="D348" s="3">
        <v>5.5710991544965401E-2</v>
      </c>
      <c r="E348" s="4">
        <v>1.0545734050730201E-2</v>
      </c>
      <c r="F348" s="5">
        <v>2.18010760953113</v>
      </c>
      <c r="G348" s="2">
        <v>3.4373558800922401</v>
      </c>
      <c r="H348" s="2">
        <v>4.5388162951575701</v>
      </c>
      <c r="I348" s="2">
        <v>29.012036894696401</v>
      </c>
      <c r="J348" s="2">
        <f>(46.01*(siqueira!$D348*1000))/(0.082*(siqueira!$I348+273.15))</f>
        <v>103.45211396065211</v>
      </c>
      <c r="K348" s="2">
        <f>(48*(siqueira!$F348))/(0.082*(siqueira!$I348+273.15))</f>
        <v>4.2234311266752682</v>
      </c>
      <c r="L348" s="8" t="s">
        <v>14</v>
      </c>
      <c r="M348" s="1">
        <v>-3.7899023034813002</v>
      </c>
      <c r="N348" s="1">
        <v>-38.5868264581879</v>
      </c>
    </row>
    <row r="349" spans="1:14" ht="14.25" customHeight="1" x14ac:dyDescent="0.3">
      <c r="A349" s="7">
        <v>44979</v>
      </c>
      <c r="B349" s="1">
        <v>2</v>
      </c>
      <c r="C349" s="2">
        <v>65.378656126482198</v>
      </c>
      <c r="D349" s="3">
        <v>6.6869565217391305E-2</v>
      </c>
      <c r="E349" s="4">
        <v>1.0988142292490099E-2</v>
      </c>
      <c r="F349" s="5">
        <v>2.2455415019762799</v>
      </c>
      <c r="G349" s="2">
        <v>3.6150197628458498</v>
      </c>
      <c r="H349" s="2">
        <v>4.81897233201581</v>
      </c>
      <c r="I349" s="2">
        <v>28.943114624505899</v>
      </c>
      <c r="J349" s="2">
        <f>(46.01*(siqueira!$D349*1000))/(0.082*(siqueira!$I349+273.15))</f>
        <v>124.20127480765187</v>
      </c>
      <c r="K349" s="2">
        <f>(48*(siqueira!$F349))/(0.082*(siqueira!$I349+273.15))</f>
        <v>4.3511859575610057</v>
      </c>
      <c r="L349" s="8" t="s">
        <v>14</v>
      </c>
      <c r="M349" s="1">
        <v>-3.7899023034813002</v>
      </c>
      <c r="N349" s="1">
        <v>-38.5868264581879</v>
      </c>
    </row>
    <row r="350" spans="1:14" ht="14.25" customHeight="1" x14ac:dyDescent="0.3">
      <c r="A350" s="7">
        <v>44979</v>
      </c>
      <c r="B350" s="1">
        <v>3</v>
      </c>
      <c r="C350" s="2">
        <v>65.349286314021796</v>
      </c>
      <c r="D350" s="3">
        <v>6.3526448362720395E-2</v>
      </c>
      <c r="E350" s="4">
        <v>1.1729638958858099E-2</v>
      </c>
      <c r="F350" s="5">
        <v>2.1842233417296399</v>
      </c>
      <c r="G350" s="2">
        <v>2.3295549958018502</v>
      </c>
      <c r="H350" s="2">
        <v>3.5440806045340101</v>
      </c>
      <c r="I350" s="2">
        <v>28.810709487825399</v>
      </c>
      <c r="J350" s="2">
        <f>(46.01*(siqueira!$D350*1000))/(0.082*(siqueira!$I350+273.15))</f>
        <v>118.04361996043914</v>
      </c>
      <c r="K350" s="2">
        <f>(48*(siqueira!$F350))/(0.082*(siqueira!$I350+273.15))</f>
        <v>4.2342255824644708</v>
      </c>
      <c r="L350" s="8" t="s">
        <v>14</v>
      </c>
      <c r="M350" s="1">
        <v>-3.7899023034813002</v>
      </c>
      <c r="N350" s="1">
        <v>-38.5868264581879</v>
      </c>
    </row>
    <row r="351" spans="1:14" ht="14.25" customHeight="1" x14ac:dyDescent="0.3">
      <c r="A351" s="7">
        <v>44979</v>
      </c>
      <c r="B351" s="1">
        <v>4</v>
      </c>
      <c r="C351" s="2">
        <v>65.126619770455406</v>
      </c>
      <c r="D351" s="3">
        <v>7.3606071825249905E-2</v>
      </c>
      <c r="E351" s="4">
        <v>1.3998519067012201E-2</v>
      </c>
      <c r="F351" s="5">
        <v>2.32189559422436</v>
      </c>
      <c r="G351" s="2">
        <v>1.4887078859681599</v>
      </c>
      <c r="H351" s="2">
        <v>2.4098482043687501</v>
      </c>
      <c r="I351" s="2">
        <v>28.642473158089601</v>
      </c>
      <c r="J351" s="2">
        <f>(46.01*(siqueira!$D351*1000))/(0.082*(siqueira!$I351+273.15))</f>
        <v>136.8496269703478</v>
      </c>
      <c r="K351" s="2">
        <f>(48*(siqueira!$F351))/(0.082*(siqueira!$I351+273.15))</f>
        <v>4.5036192665652139</v>
      </c>
      <c r="L351" s="8" t="s">
        <v>14</v>
      </c>
      <c r="M351" s="1">
        <v>-3.7899023034813002</v>
      </c>
      <c r="N351" s="1">
        <v>-38.5868264581879</v>
      </c>
    </row>
    <row r="352" spans="1:14" ht="14.25" customHeight="1" x14ac:dyDescent="0.3">
      <c r="A352" s="7">
        <v>44979</v>
      </c>
      <c r="B352" s="1">
        <v>5</v>
      </c>
      <c r="C352" s="2">
        <v>64.945785516422603</v>
      </c>
      <c r="D352" s="3">
        <v>8.6944994064107606E-2</v>
      </c>
      <c r="E352" s="4">
        <v>1.5730114760585698E-2</v>
      </c>
      <c r="F352" s="5">
        <v>2.1677760189948598</v>
      </c>
      <c r="G352" s="2">
        <v>1.11594776414721</v>
      </c>
      <c r="H352" s="2">
        <v>2.0019786307874901</v>
      </c>
      <c r="I352" s="2">
        <v>28.7778709932727</v>
      </c>
      <c r="J352" s="2">
        <f>(46.01*(siqueira!$D352*1000))/(0.082*(siqueira!$I352+273.15))</f>
        <v>161.57708113503912</v>
      </c>
      <c r="K352" s="2">
        <f>(48*(siqueira!$F352))/(0.082*(siqueira!$I352+273.15))</f>
        <v>4.2027986873981025</v>
      </c>
      <c r="L352" s="8" t="s">
        <v>14</v>
      </c>
      <c r="M352" s="1">
        <v>-3.7899023034813002</v>
      </c>
      <c r="N352" s="1">
        <v>-38.5868264581879</v>
      </c>
    </row>
    <row r="353" spans="1:14" ht="14.25" customHeight="1" x14ac:dyDescent="0.3">
      <c r="A353" s="7">
        <v>44979</v>
      </c>
      <c r="B353" s="1">
        <v>6</v>
      </c>
      <c r="C353" s="2">
        <v>64.617507886435305</v>
      </c>
      <c r="D353" s="3">
        <v>7.3860410094637202E-2</v>
      </c>
      <c r="E353" s="4">
        <v>1.4440063091482699E-2</v>
      </c>
      <c r="F353" s="5">
        <v>2.0380481072555199</v>
      </c>
      <c r="G353" s="2">
        <v>0.84660883280757104</v>
      </c>
      <c r="H353" s="2">
        <v>1.4846214511041</v>
      </c>
      <c r="I353" s="2">
        <v>28.791679810725601</v>
      </c>
      <c r="J353" s="2">
        <f>(46.01*(siqueira!$D353*1000))/(0.082*(siqueira!$I353+273.15))</f>
        <v>137.25463799081342</v>
      </c>
      <c r="K353" s="2">
        <f>(48*(siqueira!$F353))/(0.082*(siqueira!$I353+273.15))</f>
        <v>3.9511066204859011</v>
      </c>
      <c r="L353" s="8" t="s">
        <v>14</v>
      </c>
      <c r="M353" s="1">
        <v>-3.7899023034813002</v>
      </c>
      <c r="N353" s="1">
        <v>-38.5868264581879</v>
      </c>
    </row>
    <row r="354" spans="1:14" ht="14.25" customHeight="1" x14ac:dyDescent="0.3">
      <c r="A354" s="7">
        <v>44979</v>
      </c>
      <c r="B354" s="1">
        <v>7</v>
      </c>
      <c r="C354" s="2">
        <v>64.0625</v>
      </c>
      <c r="D354" s="3">
        <v>3.9738924050632903E-2</v>
      </c>
      <c r="E354" s="4">
        <v>1.0882120253164601E-2</v>
      </c>
      <c r="F354" s="5">
        <v>2.1600988924050601</v>
      </c>
      <c r="G354" s="2">
        <v>0.838212025316456</v>
      </c>
      <c r="H354" s="2">
        <v>1.44541139240506</v>
      </c>
      <c r="I354" s="2">
        <v>28.816890822784799</v>
      </c>
      <c r="J354" s="2">
        <f>(46.01*(siqueira!$D354*1000))/(0.082*(siqueira!$I354+273.15))</f>
        <v>73.840589939679163</v>
      </c>
      <c r="K354" s="2">
        <f>(48*(siqueira!$F354))/(0.082*(siqueira!$I354+273.15))</f>
        <v>4.1873734192985212</v>
      </c>
      <c r="L354" s="8" t="s">
        <v>14</v>
      </c>
      <c r="M354" s="1">
        <v>-3.7899023034813002</v>
      </c>
      <c r="N354" s="1">
        <v>-38.5868264581879</v>
      </c>
    </row>
    <row r="355" spans="1:14" ht="14.25" customHeight="1" x14ac:dyDescent="0.3">
      <c r="A355" s="7">
        <v>44979</v>
      </c>
      <c r="B355" s="1">
        <v>8</v>
      </c>
      <c r="C355" s="2">
        <v>63.048076923076898</v>
      </c>
      <c r="D355" s="3">
        <v>3.1268491124260403E-2</v>
      </c>
      <c r="E355" s="4">
        <v>1.0798816568047299E-2</v>
      </c>
      <c r="F355" s="5">
        <v>2.4084874260354998</v>
      </c>
      <c r="G355" s="2">
        <v>0.85539940828402405</v>
      </c>
      <c r="H355" s="2">
        <v>1.51368343195266</v>
      </c>
      <c r="I355" s="2">
        <v>28.8010946745562</v>
      </c>
      <c r="J355" s="2">
        <f>(46.01*(siqueira!$D355*1000))/(0.082*(siqueira!$I355+273.15))</f>
        <v>58.104356681070215</v>
      </c>
      <c r="K355" s="2">
        <f>(48*(siqueira!$F355))/(0.082*(siqueira!$I355+273.15))</f>
        <v>4.6691213346540721</v>
      </c>
      <c r="L355" s="8" t="s">
        <v>14</v>
      </c>
      <c r="M355" s="1">
        <v>-3.7899023034813002</v>
      </c>
      <c r="N355" s="1">
        <v>-38.5868264581879</v>
      </c>
    </row>
    <row r="356" spans="1:14" ht="14.25" customHeight="1" x14ac:dyDescent="0.3">
      <c r="A356" s="7">
        <v>44979</v>
      </c>
      <c r="B356" s="1">
        <v>9</v>
      </c>
      <c r="C356" s="2">
        <v>60.058753943217702</v>
      </c>
      <c r="D356" s="3">
        <v>1.51932176656151E-2</v>
      </c>
      <c r="E356" s="4">
        <v>8.1821766561514207E-3</v>
      </c>
      <c r="F356" s="5">
        <v>2.3978667192429</v>
      </c>
      <c r="G356" s="2">
        <v>3.31230283911672</v>
      </c>
      <c r="H356" s="2">
        <v>3.9992113564668799</v>
      </c>
      <c r="I356" s="2">
        <v>29.338639589905402</v>
      </c>
      <c r="J356" s="2">
        <f>(46.01*(siqueira!$D356*1000))/(0.082*(siqueira!$I356+273.15))</f>
        <v>28.182471206540708</v>
      </c>
      <c r="K356" s="2">
        <f>(48*(siqueira!$F356))/(0.082*(siqueira!$I356+273.15))</f>
        <v>4.6402711221550819</v>
      </c>
      <c r="L356" s="8" t="s">
        <v>14</v>
      </c>
      <c r="M356" s="1">
        <v>-3.7899023034813002</v>
      </c>
      <c r="N356" s="1">
        <v>-38.5868264581879</v>
      </c>
    </row>
    <row r="357" spans="1:14" ht="14.25" customHeight="1" x14ac:dyDescent="0.3">
      <c r="A357" s="7">
        <v>44979</v>
      </c>
      <c r="B357" s="1">
        <v>10</v>
      </c>
      <c r="C357" s="2">
        <v>55.028864970645799</v>
      </c>
      <c r="D357" s="3">
        <v>9.8287671232876704E-3</v>
      </c>
      <c r="E357" s="4">
        <v>3.0185909980430499E-3</v>
      </c>
      <c r="F357" s="5">
        <v>2.8624755381604698</v>
      </c>
      <c r="G357" s="2">
        <v>4.9315068493150704</v>
      </c>
      <c r="H357" s="2">
        <v>5.6213307240704502</v>
      </c>
      <c r="I357" s="2">
        <v>30.533449119373799</v>
      </c>
      <c r="J357" s="2">
        <f>(46.01*(siqueira!$D357*1000))/(0.082*(siqueira!$I357+273.15))</f>
        <v>18.160019178740761</v>
      </c>
      <c r="K357" s="2">
        <f>(48*(siqueira!$F357))/(0.082*(siqueira!$I357+273.15))</f>
        <v>5.5175724651142533</v>
      </c>
      <c r="L357" s="8" t="s">
        <v>14</v>
      </c>
      <c r="M357" s="1">
        <v>-3.7899023034813002</v>
      </c>
      <c r="N357" s="1">
        <v>-38.5868264581879</v>
      </c>
    </row>
    <row r="358" spans="1:14" ht="14.25" customHeight="1" x14ac:dyDescent="0.3">
      <c r="A358" s="7">
        <v>44979</v>
      </c>
      <c r="B358" s="1">
        <v>11</v>
      </c>
      <c r="C358" s="2">
        <v>59.070099009901</v>
      </c>
      <c r="D358" s="3">
        <v>1.04514851485149E-2</v>
      </c>
      <c r="E358" s="4">
        <v>5.7108910891089104E-3</v>
      </c>
      <c r="F358" s="5">
        <v>3.5798019801980199</v>
      </c>
      <c r="G358" s="2">
        <v>5.5057425742574297</v>
      </c>
      <c r="H358" s="2">
        <v>6.4079207920792101</v>
      </c>
      <c r="I358" s="2">
        <v>28.039944554455399</v>
      </c>
      <c r="J358" s="2">
        <f>(46.01*(siqueira!$D358*1000))/(0.082*(siqueira!$I358+273.15))</f>
        <v>19.470446910435442</v>
      </c>
      <c r="K358" s="2">
        <f>(48*(siqueira!$F358))/(0.082*(siqueira!$I358+273.15))</f>
        <v>6.9573831396229311</v>
      </c>
      <c r="L358" s="8" t="s">
        <v>14</v>
      </c>
      <c r="M358" s="1">
        <v>-3.7899023034813002</v>
      </c>
      <c r="N358" s="1">
        <v>-38.5868264581879</v>
      </c>
    </row>
    <row r="359" spans="1:14" ht="14.25" customHeight="1" x14ac:dyDescent="0.3">
      <c r="A359" s="7">
        <v>44979</v>
      </c>
      <c r="B359" s="1">
        <v>12</v>
      </c>
      <c r="C359" s="2">
        <v>55.025586353944597</v>
      </c>
      <c r="D359" s="3">
        <v>1.0618336886993599E-2</v>
      </c>
      <c r="E359" s="4">
        <v>6.05543710021322E-3</v>
      </c>
      <c r="F359" s="5">
        <v>3.4662473347548</v>
      </c>
      <c r="G359" s="2">
        <v>4.5522388059701502</v>
      </c>
      <c r="H359" s="2">
        <v>5.1002132196162</v>
      </c>
      <c r="I359" s="2">
        <v>30.0100426439232</v>
      </c>
      <c r="J359" s="2">
        <f>(46.01*(siqueira!$D359*1000))/(0.082*(siqueira!$I359+273.15))</f>
        <v>19.652731530676483</v>
      </c>
      <c r="K359" s="2">
        <f>(48*(siqueira!$F359))/(0.082*(siqueira!$I359+273.15))</f>
        <v>6.6929098320637204</v>
      </c>
      <c r="L359" s="8" t="s">
        <v>14</v>
      </c>
      <c r="M359" s="1">
        <v>-3.7899023034813002</v>
      </c>
      <c r="N359" s="1">
        <v>-38.5868264581879</v>
      </c>
    </row>
    <row r="360" spans="1:14" ht="14.25" customHeight="1" x14ac:dyDescent="0.3">
      <c r="A360" s="7">
        <v>44979</v>
      </c>
      <c r="B360" s="1">
        <v>13</v>
      </c>
      <c r="C360" s="2">
        <v>52.535968379446601</v>
      </c>
      <c r="D360" s="3">
        <v>1.5818181818181801E-2</v>
      </c>
      <c r="E360" s="4">
        <v>9.1462450592885401E-3</v>
      </c>
      <c r="F360" s="5">
        <v>3.4537193675889299</v>
      </c>
      <c r="G360" s="2">
        <v>1.89090909090909</v>
      </c>
      <c r="H360" s="2">
        <v>2.39723320158103</v>
      </c>
      <c r="I360" s="2">
        <v>30.759098814229201</v>
      </c>
      <c r="J360" s="2">
        <f>(46.01*(siqueira!$D360*1000))/(0.082*(siqueira!$I360+273.15))</f>
        <v>29.204598585170711</v>
      </c>
      <c r="K360" s="2">
        <f>(48*(siqueira!$F360))/(0.082*(siqueira!$I360+273.15))</f>
        <v>6.6522831787327137</v>
      </c>
      <c r="L360" s="8" t="s">
        <v>14</v>
      </c>
      <c r="M360" s="1">
        <v>-3.7899023034813002</v>
      </c>
      <c r="N360" s="1">
        <v>-38.5868264581879</v>
      </c>
    </row>
    <row r="361" spans="1:14" ht="14.25" customHeight="1" x14ac:dyDescent="0.3">
      <c r="A361" s="7">
        <v>44979</v>
      </c>
      <c r="B361" s="1">
        <v>14</v>
      </c>
      <c r="C361" s="2">
        <v>52.604134366925102</v>
      </c>
      <c r="D361" s="3">
        <v>2.4651162790697699E-2</v>
      </c>
      <c r="E361" s="4">
        <v>1.04754521963824E-2</v>
      </c>
      <c r="F361" s="5">
        <v>3.3503617571059401</v>
      </c>
      <c r="G361" s="2">
        <v>1.6723514211886299</v>
      </c>
      <c r="H361" s="2">
        <v>2.2428940568475499</v>
      </c>
      <c r="I361" s="2">
        <v>30.4843255813953</v>
      </c>
      <c r="J361" s="2">
        <f>(46.01*(siqueira!$D361*1000))/(0.082*(siqueira!$I361+273.15))</f>
        <v>45.553832856638991</v>
      </c>
      <c r="K361" s="2">
        <f>(48*(siqueira!$F361))/(0.082*(siqueira!$I361+273.15))</f>
        <v>6.4590436745186031</v>
      </c>
      <c r="L361" s="8" t="s">
        <v>14</v>
      </c>
      <c r="M361" s="1">
        <v>-3.7899023034813002</v>
      </c>
      <c r="N361" s="1">
        <v>-38.5868264581879</v>
      </c>
    </row>
    <row r="362" spans="1:14" ht="14.25" customHeight="1" x14ac:dyDescent="0.3">
      <c r="A362" s="7">
        <v>44979</v>
      </c>
      <c r="B362" s="1">
        <v>15</v>
      </c>
      <c r="C362" s="2">
        <v>52.133870967741899</v>
      </c>
      <c r="D362" s="3">
        <v>3.7903225806451599E-2</v>
      </c>
      <c r="E362" s="4">
        <v>1.3564516129032299E-2</v>
      </c>
      <c r="F362" s="5">
        <v>3.2896935483870999</v>
      </c>
      <c r="G362" s="2">
        <v>1.1790322580645201</v>
      </c>
      <c r="H362" s="2">
        <v>1.7443548387096799</v>
      </c>
      <c r="I362" s="2">
        <v>30.8358064516129</v>
      </c>
      <c r="J362" s="2">
        <f>(46.01*(siqueira!$D362*1000))/(0.082*(siqueira!$I362+273.15))</f>
        <v>69.961843947122034</v>
      </c>
      <c r="K362" s="2">
        <f>(48*(siqueira!$F362))/(0.082*(siqueira!$I362+273.15))</f>
        <v>6.3347506079469387</v>
      </c>
      <c r="L362" s="8" t="s">
        <v>14</v>
      </c>
      <c r="M362" s="1">
        <v>-3.7899023034813002</v>
      </c>
      <c r="N362" s="1">
        <v>-38.5868264581879</v>
      </c>
    </row>
    <row r="363" spans="1:14" ht="14.25" customHeight="1" x14ac:dyDescent="0.3">
      <c r="A363" s="7">
        <v>44979</v>
      </c>
      <c r="B363" s="1">
        <v>16</v>
      </c>
      <c r="C363" s="2">
        <v>52.830769230769199</v>
      </c>
      <c r="D363" s="3">
        <v>3.5846153846153798E-2</v>
      </c>
      <c r="E363" s="4">
        <v>1.24615384615385E-2</v>
      </c>
      <c r="F363" s="5">
        <v>3.2893846153846198</v>
      </c>
      <c r="G363" s="2">
        <v>0.87692307692307703</v>
      </c>
      <c r="H363" s="2">
        <v>1.2153846153846199</v>
      </c>
      <c r="I363" s="2">
        <v>31.147692307692299</v>
      </c>
      <c r="J363" s="2">
        <f>(46.01*(siqueira!$D363*1000))/(0.082*(siqueira!$I363+273.15))</f>
        <v>66.097081909828646</v>
      </c>
      <c r="K363" s="2">
        <f>(48*(siqueira!$F363))/(0.082*(siqueira!$I363+273.15))</f>
        <v>6.3276636072839549</v>
      </c>
      <c r="L363" s="8" t="s">
        <v>14</v>
      </c>
      <c r="M363" s="1">
        <v>-3.7899023034813002</v>
      </c>
      <c r="N363" s="1">
        <v>-38.5868264581879</v>
      </c>
    </row>
    <row r="364" spans="1:14" ht="14.25" customHeight="1" x14ac:dyDescent="0.3">
      <c r="A364" s="7">
        <v>44979</v>
      </c>
      <c r="B364" s="1">
        <v>17</v>
      </c>
      <c r="C364" s="2">
        <v>57.672413793103402</v>
      </c>
      <c r="D364" s="3">
        <v>6.4655172413793094E-2</v>
      </c>
      <c r="E364" s="4">
        <v>1.6896551724137902E-2</v>
      </c>
      <c r="F364" s="5">
        <v>3.17086206896552</v>
      </c>
      <c r="G364" s="2">
        <v>3.2931034482758599</v>
      </c>
      <c r="H364" s="2">
        <v>4.2413793103448301</v>
      </c>
      <c r="I364" s="2">
        <v>30.1181034482759</v>
      </c>
      <c r="J364" s="2">
        <f>(46.01*(siqueira!$D364*1000))/(0.082*(siqueira!$I364+273.15))</f>
        <v>119.62306333354383</v>
      </c>
      <c r="K364" s="2">
        <f>(48*(siqueira!$F364))/(0.082*(siqueira!$I364+273.15))</f>
        <v>6.1203745488850796</v>
      </c>
      <c r="L364" s="8" t="s">
        <v>14</v>
      </c>
      <c r="M364" s="1">
        <v>-3.7899023034813002</v>
      </c>
      <c r="N364" s="1">
        <v>-38.5868264581879</v>
      </c>
    </row>
    <row r="365" spans="1:14" ht="14.25" customHeight="1" x14ac:dyDescent="0.3">
      <c r="A365" s="7">
        <v>44979</v>
      </c>
      <c r="B365" s="1">
        <v>18</v>
      </c>
      <c r="C365" s="2">
        <v>62.199341021416799</v>
      </c>
      <c r="D365" s="3">
        <v>0.20588962108731501</v>
      </c>
      <c r="E365" s="4">
        <v>4.1943986820428297E-2</v>
      </c>
      <c r="F365" s="5">
        <v>2.93498352553542</v>
      </c>
      <c r="G365" s="2">
        <v>3.5494233937397</v>
      </c>
      <c r="H365" s="2">
        <v>5.0617792421746302</v>
      </c>
      <c r="I365" s="2">
        <v>29.0504612850082</v>
      </c>
      <c r="J365" s="2">
        <f>(46.01*(siqueira!$D365*1000))/(0.082*(siqueira!$I365+273.15))</f>
        <v>382.27659789484227</v>
      </c>
      <c r="K365" s="2">
        <f>(48*(siqueira!$F365))/(0.082*(siqueira!$I365+273.15))</f>
        <v>5.6850976652827905</v>
      </c>
      <c r="L365" s="8" t="s">
        <v>14</v>
      </c>
      <c r="M365" s="1">
        <v>-3.7899023034813002</v>
      </c>
      <c r="N365" s="1">
        <v>-38.5868264581879</v>
      </c>
    </row>
    <row r="366" spans="1:14" ht="14.25" customHeight="1" x14ac:dyDescent="0.3">
      <c r="A366" s="7">
        <v>44979</v>
      </c>
      <c r="B366" s="1">
        <v>19</v>
      </c>
      <c r="C366" s="2">
        <v>65.693033381712596</v>
      </c>
      <c r="D366" s="3">
        <v>0.33415820029027599</v>
      </c>
      <c r="E366" s="4">
        <v>7.1574746008708306E-2</v>
      </c>
      <c r="F366" s="5">
        <v>2.5892162554426701</v>
      </c>
      <c r="G366" s="2">
        <v>3.3258345428156799</v>
      </c>
      <c r="H366" s="2">
        <v>4.7119013062409296</v>
      </c>
      <c r="I366" s="2">
        <v>28.027162554426699</v>
      </c>
      <c r="J366" s="2">
        <f>(46.01*(siqueira!$D366*1000))/(0.082*(siqueira!$I366+273.15))</f>
        <v>622.54172784096886</v>
      </c>
      <c r="K366" s="2">
        <f>(48*(siqueira!$F366))/(0.082*(siqueira!$I366+273.15))</f>
        <v>5.0323828367958088</v>
      </c>
      <c r="L366" s="8" t="s">
        <v>14</v>
      </c>
      <c r="M366" s="1">
        <v>-3.7899023034813002</v>
      </c>
      <c r="N366" s="1">
        <v>-38.5868264581879</v>
      </c>
    </row>
    <row r="367" spans="1:14" ht="14.25" customHeight="1" x14ac:dyDescent="0.3">
      <c r="A367" s="7">
        <v>44979</v>
      </c>
      <c r="B367" s="1">
        <v>20</v>
      </c>
      <c r="C367" s="2">
        <v>66.522974101921506</v>
      </c>
      <c r="D367" s="3">
        <v>0.39849624060150401</v>
      </c>
      <c r="E367" s="4">
        <v>7.8897243107769396E-2</v>
      </c>
      <c r="F367" s="5">
        <v>2.4719047619047601</v>
      </c>
      <c r="G367" s="2">
        <v>3.9231411862990799</v>
      </c>
      <c r="H367" s="2">
        <v>5.3700918964076898</v>
      </c>
      <c r="I367" s="2">
        <v>27.9150793650794</v>
      </c>
      <c r="J367" s="2">
        <f>(46.01*(siqueira!$D367*1000))/(0.082*(siqueira!$I367+273.15))</f>
        <v>742.68084870884741</v>
      </c>
      <c r="K367" s="2">
        <f>(48*(siqueira!$F367))/(0.082*(siqueira!$I367+273.15))</f>
        <v>4.806165644207276</v>
      </c>
      <c r="L367" s="8" t="s">
        <v>14</v>
      </c>
      <c r="M367" s="1">
        <v>-3.7899023034813002</v>
      </c>
      <c r="N367" s="1">
        <v>-38.5868264581879</v>
      </c>
    </row>
    <row r="368" spans="1:14" ht="14.25" customHeight="1" x14ac:dyDescent="0.3">
      <c r="A368" s="7">
        <v>44979</v>
      </c>
      <c r="B368" s="1">
        <v>21</v>
      </c>
      <c r="C368" s="2">
        <v>67.486813970064105</v>
      </c>
      <c r="D368" s="3">
        <v>0.38397006414825402</v>
      </c>
      <c r="E368" s="4">
        <v>6.5466856735566598E-2</v>
      </c>
      <c r="F368" s="5">
        <v>1.6316250890948001</v>
      </c>
      <c r="G368" s="2">
        <v>4.5302922309337097</v>
      </c>
      <c r="H368" s="2">
        <v>6.1225944404846802</v>
      </c>
      <c r="I368" s="2">
        <v>28.202851033499599</v>
      </c>
      <c r="J368" s="2">
        <f>(46.01*(siqueira!$D368*1000))/(0.082*(siqueira!$I368+273.15))</f>
        <v>714.92493182778628</v>
      </c>
      <c r="K368" s="2">
        <f>(48*(siqueira!$F368))/(0.082*(siqueira!$I368+273.15))</f>
        <v>3.1693664415422798</v>
      </c>
      <c r="L368" s="8" t="s">
        <v>14</v>
      </c>
      <c r="M368" s="1">
        <v>-3.7899023034813002</v>
      </c>
      <c r="N368" s="1">
        <v>-38.5868264581879</v>
      </c>
    </row>
    <row r="369" spans="1:14" ht="14.25" customHeight="1" x14ac:dyDescent="0.3">
      <c r="A369" s="7">
        <v>44979</v>
      </c>
      <c r="B369" s="1">
        <v>22</v>
      </c>
      <c r="C369" s="2">
        <v>68.112055641421904</v>
      </c>
      <c r="D369" s="3">
        <v>0.288578052550232</v>
      </c>
      <c r="E369" s="4">
        <v>4.30525502318393E-2</v>
      </c>
      <c r="F369" s="5">
        <v>1.6010664605873299</v>
      </c>
      <c r="G369" s="2">
        <v>4.1700154559505398</v>
      </c>
      <c r="H369" s="2">
        <v>5.7697063369397199</v>
      </c>
      <c r="I369" s="2">
        <v>28.0701854714065</v>
      </c>
      <c r="J369" s="2">
        <f>(46.01*(siqueira!$D369*1000))/(0.082*(siqueira!$I369+273.15))</f>
        <v>537.54844212589103</v>
      </c>
      <c r="K369" s="2">
        <f>(48*(siqueira!$F369))/(0.082*(siqueira!$I369+273.15))</f>
        <v>3.1113772604549417</v>
      </c>
      <c r="L369" s="8" t="s">
        <v>14</v>
      </c>
      <c r="M369" s="1">
        <v>-3.7899023034813002</v>
      </c>
      <c r="N369" s="1">
        <v>-38.5868264581879</v>
      </c>
    </row>
    <row r="370" spans="1:14" ht="14.25" customHeight="1" x14ac:dyDescent="0.3">
      <c r="A370" s="7">
        <v>44979</v>
      </c>
      <c r="B370" s="1">
        <v>23</v>
      </c>
      <c r="C370" s="2">
        <v>67.976019184652301</v>
      </c>
      <c r="D370" s="3">
        <v>0.383109512390088</v>
      </c>
      <c r="E370" s="4">
        <v>6.9944044764188695E-2</v>
      </c>
      <c r="F370" s="5">
        <v>1.6652438049560401</v>
      </c>
      <c r="G370" s="2">
        <v>4.2621902478017599</v>
      </c>
      <c r="H370" s="2">
        <v>5.8065547561950401</v>
      </c>
      <c r="I370" s="2">
        <v>28.156059152677901</v>
      </c>
      <c r="J370" s="2">
        <f>(46.01*(siqueira!$D370*1000))/(0.082*(siqueira!$I370+273.15))</f>
        <v>713.43342245801955</v>
      </c>
      <c r="K370" s="2">
        <f>(48*(siqueira!$F370))/(0.082*(siqueira!$I370+273.15))</f>
        <v>3.235171785721517</v>
      </c>
      <c r="L370" s="8" t="s">
        <v>14</v>
      </c>
      <c r="M370" s="1">
        <v>-3.7899023034813002</v>
      </c>
      <c r="N370" s="1">
        <v>-38.5868264581879</v>
      </c>
    </row>
    <row r="371" spans="1:14" ht="14.25" customHeight="1" x14ac:dyDescent="0.3">
      <c r="A371" s="7">
        <v>44980</v>
      </c>
      <c r="B371" s="1">
        <v>0</v>
      </c>
      <c r="C371" s="2">
        <v>69.5416666666667</v>
      </c>
      <c r="D371" s="3">
        <v>0.30049707602339198</v>
      </c>
      <c r="E371" s="4">
        <v>5.3128654970760199E-2</v>
      </c>
      <c r="F371" s="5">
        <v>1.5529239766081899</v>
      </c>
      <c r="G371" s="2">
        <v>4.1951754385964897</v>
      </c>
      <c r="H371" s="2">
        <v>6.0146198830409396</v>
      </c>
      <c r="I371" s="2">
        <v>27.159100877193001</v>
      </c>
      <c r="J371" s="2">
        <f>(46.01*(siqueira!$D371*1000))/(0.082*(siqueira!$I371+273.15))</f>
        <v>561.44877376186298</v>
      </c>
      <c r="K371" s="2">
        <f>(48*(siqueira!$F371))/(0.082*(siqueira!$I371+273.15))</f>
        <v>3.0269767602074653</v>
      </c>
      <c r="L371" s="8" t="s">
        <v>14</v>
      </c>
      <c r="M371" s="1">
        <v>-3.7899023034813002</v>
      </c>
      <c r="N371" s="1">
        <v>-38.5868264581879</v>
      </c>
    </row>
    <row r="372" spans="1:14" ht="14.25" customHeight="1" x14ac:dyDescent="0.3">
      <c r="A372" s="7">
        <v>44980</v>
      </c>
      <c r="B372" s="1">
        <v>1</v>
      </c>
      <c r="C372" s="2">
        <v>69.0849834983498</v>
      </c>
      <c r="D372" s="3">
        <v>0.242384488448845</v>
      </c>
      <c r="E372" s="4">
        <v>3.7367986798679899E-2</v>
      </c>
      <c r="F372" s="5">
        <v>1.6932343234323399</v>
      </c>
      <c r="G372" s="2">
        <v>3.3094059405940599</v>
      </c>
      <c r="H372" s="2">
        <v>4.7516501650164997</v>
      </c>
      <c r="I372" s="2">
        <v>27.613712871287099</v>
      </c>
      <c r="J372" s="2">
        <f>(46.01*(siqueira!$D372*1000))/(0.082*(siqueira!$I372+273.15))</f>
        <v>452.18668165986514</v>
      </c>
      <c r="K372" s="2">
        <f>(48*(siqueira!$F372))/(0.082*(siqueira!$I372+273.15))</f>
        <v>3.2954825092350073</v>
      </c>
      <c r="L372" s="8" t="s">
        <v>14</v>
      </c>
      <c r="M372" s="1">
        <v>-3.7899023034813002</v>
      </c>
      <c r="N372" s="1">
        <v>-38.5868264581879</v>
      </c>
    </row>
    <row r="373" spans="1:14" ht="14.25" customHeight="1" x14ac:dyDescent="0.3">
      <c r="A373" s="7">
        <v>44980</v>
      </c>
      <c r="B373" s="1">
        <v>2</v>
      </c>
      <c r="C373" s="2">
        <v>67.9409158050222</v>
      </c>
      <c r="D373" s="3">
        <v>0.27263663220088602</v>
      </c>
      <c r="E373" s="4">
        <v>3.6728212703101899E-2</v>
      </c>
      <c r="F373" s="5">
        <v>1.5521713441654399</v>
      </c>
      <c r="G373" s="2">
        <v>1.80871491875923</v>
      </c>
      <c r="H373" s="2">
        <v>2.6425406203840498</v>
      </c>
      <c r="I373" s="2">
        <v>27.456129985229001</v>
      </c>
      <c r="J373" s="2">
        <f>(46.01*(siqueira!$D373*1000))/(0.082*(siqueira!$I373+273.15))</f>
        <v>508.89098425251132</v>
      </c>
      <c r="K373" s="2">
        <f>(48*(siqueira!$F373))/(0.082*(siqueira!$I373+273.15))</f>
        <v>3.0225202125664126</v>
      </c>
      <c r="L373" s="8" t="s">
        <v>14</v>
      </c>
      <c r="M373" s="1">
        <v>-3.7899023034813002</v>
      </c>
      <c r="N373" s="1">
        <v>-38.5868264581879</v>
      </c>
    </row>
    <row r="374" spans="1:14" ht="14.25" customHeight="1" x14ac:dyDescent="0.3">
      <c r="A374" s="7">
        <v>44980</v>
      </c>
      <c r="B374" s="1">
        <v>3</v>
      </c>
      <c r="C374" s="2">
        <v>69.733549083063707</v>
      </c>
      <c r="D374" s="3">
        <v>0.26708737864077697</v>
      </c>
      <c r="E374" s="4">
        <v>3.7745415318230897E-2</v>
      </c>
      <c r="F374" s="5">
        <v>1.47382955771305</v>
      </c>
      <c r="G374" s="2">
        <v>2.0442286947141302</v>
      </c>
      <c r="H374" s="2">
        <v>2.8004314994606299</v>
      </c>
      <c r="I374" s="2">
        <v>27.485933117583599</v>
      </c>
      <c r="J374" s="2">
        <f>(46.01*(siqueira!$D374*1000))/(0.082*(siqueira!$I374+273.15))</f>
        <v>498.48358168181983</v>
      </c>
      <c r="K374" s="2">
        <f>(48*(siqueira!$F374))/(0.082*(siqueira!$I374+273.15))</f>
        <v>2.8696819047923166</v>
      </c>
      <c r="L374" s="8" t="s">
        <v>14</v>
      </c>
      <c r="M374" s="1">
        <v>-3.7899023034813002</v>
      </c>
      <c r="N374" s="1">
        <v>-38.5868264581879</v>
      </c>
    </row>
    <row r="375" spans="1:14" ht="14.25" customHeight="1" x14ac:dyDescent="0.3">
      <c r="A375" s="7">
        <v>44980</v>
      </c>
      <c r="B375" s="1">
        <v>4</v>
      </c>
      <c r="C375" s="2">
        <v>69.529257641921404</v>
      </c>
      <c r="D375" s="3">
        <v>0.15246288209607001</v>
      </c>
      <c r="E375" s="4">
        <v>2.17554585152838E-2</v>
      </c>
      <c r="F375" s="5">
        <v>1.74173799126638</v>
      </c>
      <c r="G375" s="2">
        <v>2.6436681222707401</v>
      </c>
      <c r="H375" s="2">
        <v>3.6847161572052398</v>
      </c>
      <c r="I375" s="2">
        <v>27.592969432314401</v>
      </c>
      <c r="J375" s="2">
        <f>(46.01*(siqueira!$D375*1000))/(0.082*(siqueira!$I375+273.15))</f>
        <v>284.45071033545827</v>
      </c>
      <c r="K375" s="2">
        <f>(48*(siqueira!$F375))/(0.082*(siqueira!$I375+273.15))</f>
        <v>3.3901173085830401</v>
      </c>
      <c r="L375" s="8" t="s">
        <v>14</v>
      </c>
      <c r="M375" s="1">
        <v>-3.7899023034813002</v>
      </c>
      <c r="N375" s="1">
        <v>-38.5868264581879</v>
      </c>
    </row>
    <row r="376" spans="1:14" ht="14.25" customHeight="1" x14ac:dyDescent="0.3">
      <c r="A376" s="7">
        <v>44980</v>
      </c>
      <c r="B376" s="1">
        <v>5</v>
      </c>
      <c r="C376" s="2">
        <v>66.501118568232698</v>
      </c>
      <c r="D376" s="3">
        <v>4.7061894108874E-2</v>
      </c>
      <c r="E376" s="4">
        <v>9.0007457121551102E-3</v>
      </c>
      <c r="F376" s="5">
        <v>3.4114466815809101</v>
      </c>
      <c r="G376" s="2">
        <v>2.0343027591349698</v>
      </c>
      <c r="H376" s="2">
        <v>2.8680089485458602</v>
      </c>
      <c r="I376" s="2">
        <v>27.5890902311708</v>
      </c>
      <c r="J376" s="2">
        <f>(46.01*(siqueira!$D376*1000))/(0.082*(siqueira!$I376+273.15))</f>
        <v>87.804727942362703</v>
      </c>
      <c r="K376" s="2">
        <f>(48*(siqueira!$F376))/(0.082*(siqueira!$I376+273.15))</f>
        <v>6.640122497674608</v>
      </c>
      <c r="L376" s="8" t="s">
        <v>14</v>
      </c>
      <c r="M376" s="1">
        <v>-3.7899023034813002</v>
      </c>
      <c r="N376" s="1">
        <v>-38.5868264581879</v>
      </c>
    </row>
    <row r="377" spans="1:14" ht="14.25" customHeight="1" x14ac:dyDescent="0.3">
      <c r="A377" s="7">
        <v>44980</v>
      </c>
      <c r="B377" s="1">
        <v>6</v>
      </c>
      <c r="C377" s="2">
        <v>67.062636562272402</v>
      </c>
      <c r="D377" s="3">
        <v>0.120422432629279</v>
      </c>
      <c r="E377" s="4">
        <v>1.98106336489439E-2</v>
      </c>
      <c r="F377" s="5">
        <v>3.57189366351056</v>
      </c>
      <c r="G377" s="2">
        <v>2.1922796795338702</v>
      </c>
      <c r="H377" s="2">
        <v>3.0764748725418798</v>
      </c>
      <c r="I377" s="2">
        <v>26.966809905316801</v>
      </c>
      <c r="J377" s="2">
        <f>(46.01*(siqueira!$D377*1000))/(0.082*(siqueira!$I377+273.15))</f>
        <v>225.14144827927248</v>
      </c>
      <c r="K377" s="2">
        <f>(48*(siqueira!$F377))/(0.082*(siqueira!$I377+273.15))</f>
        <v>6.9668359602316814</v>
      </c>
      <c r="L377" s="8" t="s">
        <v>14</v>
      </c>
      <c r="M377" s="1">
        <v>-3.7899023034813002</v>
      </c>
      <c r="N377" s="1">
        <v>-38.5868264581879</v>
      </c>
    </row>
    <row r="378" spans="1:14" ht="14.25" customHeight="1" x14ac:dyDescent="0.3">
      <c r="A378" s="7">
        <v>44980</v>
      </c>
      <c r="B378" s="1">
        <v>7</v>
      </c>
      <c r="C378" s="2">
        <v>71.424793388429705</v>
      </c>
      <c r="D378" s="3">
        <v>1.17355371900826E-2</v>
      </c>
      <c r="E378" s="4">
        <v>2.23140495867769E-3</v>
      </c>
      <c r="F378" s="5">
        <v>3.8521322314049602</v>
      </c>
      <c r="G378" s="2">
        <v>0</v>
      </c>
      <c r="H378" s="2">
        <v>5.7851239669421501E-3</v>
      </c>
      <c r="I378" s="2">
        <v>24.522231404958699</v>
      </c>
      <c r="J378" s="2">
        <f>(46.01*(siqueira!$D378*1000))/(0.082*(siqueira!$I378+273.15))</f>
        <v>22.120912195991345</v>
      </c>
      <c r="K378" s="2">
        <f>(48*(siqueira!$F378))/(0.082*(siqueira!$I378+273.15))</f>
        <v>7.5751327606178762</v>
      </c>
      <c r="L378" s="8" t="s">
        <v>14</v>
      </c>
      <c r="M378" s="1">
        <v>-3.7899023034813002</v>
      </c>
      <c r="N378" s="1">
        <v>-38.5868264581879</v>
      </c>
    </row>
    <row r="379" spans="1:14" ht="14.25" customHeight="1" x14ac:dyDescent="0.3">
      <c r="A379" s="7">
        <v>44980</v>
      </c>
      <c r="B379" s="1">
        <v>8</v>
      </c>
      <c r="C379" s="2">
        <v>71.510699001426502</v>
      </c>
      <c r="D379" s="3">
        <v>9.9714693295292409E-3</v>
      </c>
      <c r="E379" s="4">
        <v>1.04850213980029E-3</v>
      </c>
      <c r="F379" s="5">
        <v>4.1339229671897302</v>
      </c>
      <c r="G379" s="2">
        <v>0.52353780313837395</v>
      </c>
      <c r="H379" s="2">
        <v>0.71754636233951496</v>
      </c>
      <c r="I379" s="2">
        <v>24.901504992867299</v>
      </c>
      <c r="J379" s="2">
        <f>(46.01*(siqueira!$D379*1000))/(0.082*(siqueira!$I379+273.15))</f>
        <v>18.771813013579145</v>
      </c>
      <c r="K379" s="2">
        <f>(48*(siqueira!$F379))/(0.082*(siqueira!$I379+273.15))</f>
        <v>8.1189234280348881</v>
      </c>
      <c r="L379" s="8" t="s">
        <v>14</v>
      </c>
      <c r="M379" s="1">
        <v>-3.7899023034813002</v>
      </c>
      <c r="N379" s="1">
        <v>-38.5868264581879</v>
      </c>
    </row>
    <row r="380" spans="1:14" ht="14.25" customHeight="1" x14ac:dyDescent="0.3">
      <c r="A380" s="7">
        <v>44980</v>
      </c>
      <c r="B380" s="1">
        <v>9</v>
      </c>
      <c r="C380" s="2">
        <v>69.371451104100899</v>
      </c>
      <c r="D380" s="3">
        <v>9.8580441640378508E-3</v>
      </c>
      <c r="E380" s="4">
        <v>7.5709779179810699E-4</v>
      </c>
      <c r="F380" s="5">
        <v>4.2226577287066203</v>
      </c>
      <c r="G380" s="2">
        <v>1.2168769716088299</v>
      </c>
      <c r="H380" s="2">
        <v>1.5086750788643499</v>
      </c>
      <c r="I380" s="2">
        <v>25.569045741324899</v>
      </c>
      <c r="J380" s="2">
        <f>(46.01*(siqueira!$D380*1000))/(0.082*(siqueira!$I380+273.15))</f>
        <v>18.516812420528822</v>
      </c>
      <c r="K380" s="2">
        <f>(48*(siqueira!$F380))/(0.082*(siqueira!$I380+273.15))</f>
        <v>8.2746637059513688</v>
      </c>
      <c r="L380" s="8" t="s">
        <v>14</v>
      </c>
      <c r="M380" s="1">
        <v>-3.7899023034813002</v>
      </c>
      <c r="N380" s="1">
        <v>-38.5868264581879</v>
      </c>
    </row>
    <row r="381" spans="1:14" ht="14.25" customHeight="1" x14ac:dyDescent="0.3">
      <c r="A381" s="7">
        <v>44980</v>
      </c>
      <c r="B381" s="1">
        <v>10</v>
      </c>
      <c r="C381" s="2">
        <v>65.809426229508205</v>
      </c>
      <c r="D381" s="3">
        <v>9.8565573770491802E-3</v>
      </c>
      <c r="E381" s="4">
        <v>8.5040983606557397E-4</v>
      </c>
      <c r="F381" s="5">
        <v>4.2698463114754102</v>
      </c>
      <c r="G381" s="2">
        <v>1.84118852459016</v>
      </c>
      <c r="H381" s="2">
        <v>2.0358606557377099</v>
      </c>
      <c r="I381" s="2">
        <v>26.551926229508201</v>
      </c>
      <c r="J381" s="2">
        <f>(46.01*(siqueira!$D381*1000))/(0.082*(siqueira!$I381+273.15))</f>
        <v>18.453302497773283</v>
      </c>
      <c r="K381" s="2">
        <f>(48*(siqueira!$F381))/(0.082*(siqueira!$I381+273.15))</f>
        <v>8.3396935833956878</v>
      </c>
      <c r="L381" s="8" t="s">
        <v>14</v>
      </c>
      <c r="M381" s="1">
        <v>-3.7899023034813002</v>
      </c>
      <c r="N381" s="1">
        <v>-38.5868264581879</v>
      </c>
    </row>
    <row r="382" spans="1:14" ht="14.25" customHeight="1" x14ac:dyDescent="0.3">
      <c r="A382" s="7">
        <v>44981</v>
      </c>
      <c r="B382" s="1">
        <v>2</v>
      </c>
      <c r="C382" s="2">
        <v>66.325301204819297</v>
      </c>
      <c r="D382" s="3">
        <v>9.6987951807228898E-2</v>
      </c>
      <c r="E382" s="4">
        <v>1.4337349397590401E-2</v>
      </c>
      <c r="F382" s="5">
        <v>3.8789156626505998</v>
      </c>
      <c r="G382" s="2">
        <v>0</v>
      </c>
      <c r="H382" s="2">
        <v>0</v>
      </c>
      <c r="I382" s="2">
        <v>25.364819277108399</v>
      </c>
      <c r="J382" s="2">
        <f>(46.01*(siqueira!$D382*1000))/(0.082*(siqueira!$I382+273.15))</f>
        <v>182.30151298632458</v>
      </c>
      <c r="K382" s="2">
        <f>(48*(siqueira!$F382))/(0.082*(siqueira!$I382+273.15))</f>
        <v>7.6062715534037686</v>
      </c>
      <c r="L382" s="8" t="s">
        <v>14</v>
      </c>
      <c r="M382" s="1">
        <v>-3.7899023034813002</v>
      </c>
      <c r="N382" s="1">
        <v>-38.5868264581879</v>
      </c>
    </row>
    <row r="383" spans="1:14" ht="14.25" customHeight="1" x14ac:dyDescent="0.3">
      <c r="A383" s="7">
        <v>44981</v>
      </c>
      <c r="B383" s="1">
        <v>3</v>
      </c>
      <c r="C383" s="2">
        <v>73.901005413766399</v>
      </c>
      <c r="D383" s="3">
        <v>7.0928074245939707E-2</v>
      </c>
      <c r="E383" s="4">
        <v>1.11291569992266E-2</v>
      </c>
      <c r="F383" s="5">
        <v>3.6021423047177099</v>
      </c>
      <c r="G383" s="2">
        <v>7.7339520494972896E-3</v>
      </c>
      <c r="H383" s="2">
        <v>8.5073472544470202E-2</v>
      </c>
      <c r="I383" s="2">
        <v>23.8922119102862</v>
      </c>
      <c r="J383" s="2">
        <f>(46.01*(siqueira!$D383*1000))/(0.082*(siqueira!$I383+273.15))</f>
        <v>133.97950819230209</v>
      </c>
      <c r="K383" s="2">
        <f>(48*(siqueira!$F383))/(0.082*(siqueira!$I383+273.15))</f>
        <v>7.0985571095782474</v>
      </c>
      <c r="L383" s="8" t="s">
        <v>14</v>
      </c>
      <c r="M383" s="1">
        <v>-3.7899023034813002</v>
      </c>
      <c r="N383" s="1">
        <v>-38.5868264581879</v>
      </c>
    </row>
    <row r="384" spans="1:14" ht="14.25" customHeight="1" x14ac:dyDescent="0.3">
      <c r="A384" s="7">
        <v>44981</v>
      </c>
      <c r="B384" s="1">
        <v>4</v>
      </c>
      <c r="C384" s="2">
        <v>72.617961511047795</v>
      </c>
      <c r="D384" s="3">
        <v>2.8809693513898799E-2</v>
      </c>
      <c r="E384" s="4">
        <v>4.9536707056307902E-3</v>
      </c>
      <c r="F384" s="5">
        <v>4.0503635067712001</v>
      </c>
      <c r="G384" s="2">
        <v>1.2751247327156101</v>
      </c>
      <c r="H384" s="2">
        <v>1.7434069850320699</v>
      </c>
      <c r="I384" s="2">
        <v>24.323585174625801</v>
      </c>
      <c r="J384" s="2">
        <f>(46.01*(siqueira!$D384*1000))/(0.082*(siqueira!$I384+273.15))</f>
        <v>54.341123275245096</v>
      </c>
      <c r="K384" s="2">
        <f>(48*(siqueira!$F384))/(0.082*(siqueira!$I384+273.15))</f>
        <v>7.9702689917045673</v>
      </c>
      <c r="L384" s="8" t="s">
        <v>14</v>
      </c>
      <c r="M384" s="1">
        <v>-3.7899023034813002</v>
      </c>
      <c r="N384" s="1">
        <v>-38.5868264581879</v>
      </c>
    </row>
    <row r="385" spans="1:14" ht="14.25" customHeight="1" x14ac:dyDescent="0.3">
      <c r="A385" s="7">
        <v>44981</v>
      </c>
      <c r="B385" s="1">
        <v>5</v>
      </c>
      <c r="C385" s="2">
        <v>70.273869346733704</v>
      </c>
      <c r="D385" s="3">
        <v>0.01</v>
      </c>
      <c r="E385" s="4">
        <v>9.8827470686767196E-4</v>
      </c>
      <c r="F385" s="5">
        <v>2.8554522613065298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18.852890402634301</v>
      </c>
      <c r="K385" s="2">
        <f>(48*(siqueira!$F385))/(0.082*(siqueira!$I385+273.15))</f>
        <v>5.6161907619073723</v>
      </c>
      <c r="L385" s="8" t="s">
        <v>14</v>
      </c>
      <c r="M385" s="1">
        <v>-3.7899023034813002</v>
      </c>
      <c r="N385" s="1">
        <v>-38.5868264581879</v>
      </c>
    </row>
    <row r="386" spans="1:14" ht="14.25" customHeight="1" x14ac:dyDescent="0.3">
      <c r="A386" s="7">
        <v>44981</v>
      </c>
      <c r="B386" s="1">
        <v>6</v>
      </c>
      <c r="C386" s="2">
        <v>69.009762900976298</v>
      </c>
      <c r="D386" s="3">
        <v>1.00836820083682E-2</v>
      </c>
      <c r="E386" s="4">
        <v>1.95258019525802E-3</v>
      </c>
      <c r="F386" s="5">
        <v>2.6183821478382101</v>
      </c>
      <c r="G386" s="2">
        <v>1.0055788005578801</v>
      </c>
      <c r="H386" s="2">
        <v>1.2649930264992999</v>
      </c>
      <c r="I386" s="2">
        <v>24.242900976290102</v>
      </c>
      <c r="J386" s="2">
        <f>(46.01*(siqueira!$D386*1000))/(0.082*(siqueira!$I386+273.15))</f>
        <v>19.025098991855621</v>
      </c>
      <c r="K386" s="2">
        <f>(48*(siqueira!$F386))/(0.082*(siqueira!$I386+273.15))</f>
        <v>5.1538267932487845</v>
      </c>
      <c r="L386" s="8" t="s">
        <v>14</v>
      </c>
      <c r="M386" s="1">
        <v>-3.7899023034813002</v>
      </c>
      <c r="N386" s="1">
        <v>-38.5868264581879</v>
      </c>
    </row>
    <row r="387" spans="1:14" ht="14.25" customHeight="1" x14ac:dyDescent="0.3">
      <c r="A387" s="7">
        <v>44981</v>
      </c>
      <c r="B387" s="1">
        <v>7</v>
      </c>
      <c r="C387" s="2">
        <v>68.892628205128204</v>
      </c>
      <c r="D387" s="3">
        <v>1.0120192307692301E-2</v>
      </c>
      <c r="E387" s="4">
        <v>2.2676282051282098E-3</v>
      </c>
      <c r="F387" s="5">
        <v>2.6925080128205101</v>
      </c>
      <c r="G387" s="2">
        <v>0.66426282051282004</v>
      </c>
      <c r="H387" s="2">
        <v>0.93349358974358998</v>
      </c>
      <c r="I387" s="2">
        <v>24.416826923076901</v>
      </c>
      <c r="J387" s="2">
        <f>(46.01*(siqueira!$D387*1000))/(0.082*(siqueira!$I387+273.15))</f>
        <v>19.082823442272307</v>
      </c>
      <c r="K387" s="2">
        <f>(48*(siqueira!$F387))/(0.082*(siqueira!$I387+273.15))</f>
        <v>5.2966329200887747</v>
      </c>
      <c r="L387" s="8" t="s">
        <v>14</v>
      </c>
      <c r="M387" s="1">
        <v>-3.7899023034813002</v>
      </c>
      <c r="N387" s="1">
        <v>-38.5868264581879</v>
      </c>
    </row>
    <row r="388" spans="1:14" ht="14.25" customHeight="1" x14ac:dyDescent="0.3">
      <c r="A388" s="7">
        <v>44981</v>
      </c>
      <c r="B388" s="1">
        <v>8</v>
      </c>
      <c r="C388" s="2">
        <v>69.660083160083204</v>
      </c>
      <c r="D388" s="3">
        <v>0.01</v>
      </c>
      <c r="E388" s="4">
        <v>1.6839916839916801E-3</v>
      </c>
      <c r="F388" s="5">
        <v>2.8282848232848199</v>
      </c>
      <c r="G388" s="2">
        <v>0.81808731808731805</v>
      </c>
      <c r="H388" s="2">
        <v>1.00727650727651</v>
      </c>
      <c r="I388" s="2">
        <v>24.530332640332599</v>
      </c>
      <c r="J388" s="2">
        <f>(46.01*(siqueira!$D388*1000))/(0.082*(siqueira!$I388+273.15))</f>
        <v>18.848996707268086</v>
      </c>
      <c r="K388" s="2">
        <f>(48*(siqueira!$F388))/(0.082*(siqueira!$I388+273.15))</f>
        <v>5.5616081361073029</v>
      </c>
      <c r="L388" s="8" t="s">
        <v>14</v>
      </c>
      <c r="M388" s="1">
        <v>-3.7899023034813002</v>
      </c>
      <c r="N388" s="1">
        <v>-38.5868264581879</v>
      </c>
    </row>
    <row r="389" spans="1:14" ht="14.25" customHeight="1" x14ac:dyDescent="0.3">
      <c r="A389" s="7">
        <v>44981</v>
      </c>
      <c r="B389" s="1">
        <v>9</v>
      </c>
      <c r="C389" s="2">
        <v>65.512931034482804</v>
      </c>
      <c r="D389" s="3">
        <v>9.6012931034482798E-3</v>
      </c>
      <c r="E389" s="4">
        <v>5.6034482758620698E-4</v>
      </c>
      <c r="F389" s="5">
        <v>2.9605495689655199</v>
      </c>
      <c r="G389" s="2">
        <v>1.18211206896552</v>
      </c>
      <c r="H389" s="2">
        <v>1.44504310344828</v>
      </c>
      <c r="I389" s="2">
        <v>27.106896551724098</v>
      </c>
      <c r="J389" s="2">
        <f>(46.01*(siqueira!$D389*1000))/(0.082*(siqueira!$I389+273.15))</f>
        <v>17.942176197870378</v>
      </c>
      <c r="K389" s="2">
        <f>(48*(siqueira!$F389))/(0.082*(siqueira!$I389+273.15))</f>
        <v>5.7717396191010586</v>
      </c>
      <c r="L389" s="8" t="s">
        <v>14</v>
      </c>
      <c r="M389" s="1">
        <v>-3.7899023034813002</v>
      </c>
      <c r="N389" s="1">
        <v>-38.5868264581879</v>
      </c>
    </row>
    <row r="390" spans="1:14" ht="14.25" customHeight="1" x14ac:dyDescent="0.3">
      <c r="A390" s="7">
        <v>44981</v>
      </c>
      <c r="B390" s="1">
        <v>10</v>
      </c>
      <c r="C390" s="2">
        <v>52.698412698412703</v>
      </c>
      <c r="D390" s="3">
        <v>7.6190476190476199E-3</v>
      </c>
      <c r="E390" s="4">
        <v>0</v>
      </c>
      <c r="F390" s="5">
        <v>3.9112698412698399</v>
      </c>
      <c r="G390" s="2">
        <v>0.73015873015873001</v>
      </c>
      <c r="H390" s="2">
        <v>1.07936507936508</v>
      </c>
      <c r="I390" s="2">
        <v>31.243809523809499</v>
      </c>
      <c r="J390" s="2">
        <f>(46.01*(siqueira!$D390*1000))/(0.082*(siqueira!$I390+273.15))</f>
        <v>14.044402028715554</v>
      </c>
      <c r="K390" s="2">
        <f>(48*(siqueira!$F390))/(0.082*(siqueira!$I390+273.15))</f>
        <v>7.5215846639769577</v>
      </c>
      <c r="L390" s="8" t="s">
        <v>14</v>
      </c>
      <c r="M390" s="1">
        <v>-3.7899023034813002</v>
      </c>
      <c r="N390" s="1">
        <v>-38.5868264581879</v>
      </c>
    </row>
    <row r="391" spans="1:14" ht="14.25" customHeight="1" x14ac:dyDescent="0.3">
      <c r="A391" s="7">
        <v>44981</v>
      </c>
      <c r="B391" s="1">
        <v>13</v>
      </c>
      <c r="C391" s="2">
        <v>70.020172910662794</v>
      </c>
      <c r="D391" s="3">
        <v>0.18178674351585</v>
      </c>
      <c r="E391" s="4">
        <v>4.80403458213257E-2</v>
      </c>
      <c r="F391" s="5">
        <v>2.5278097982708898</v>
      </c>
      <c r="G391" s="2">
        <v>5.7665706051873196</v>
      </c>
      <c r="H391" s="2">
        <v>9.0461095100864597</v>
      </c>
      <c r="I391" s="2">
        <v>24.182074927953899</v>
      </c>
      <c r="J391" s="2">
        <f>(46.01*(siqueira!$D391*1000))/(0.082*(siqueira!$I391+273.15))</f>
        <v>343.05111020786325</v>
      </c>
      <c r="K391" s="2">
        <f>(48*(siqueira!$F391))/(0.082*(siqueira!$I391+273.15))</f>
        <v>4.9765688441443627</v>
      </c>
      <c r="L391" s="8" t="s">
        <v>14</v>
      </c>
      <c r="M391" s="1">
        <v>-3.7899023034813002</v>
      </c>
      <c r="N391" s="1">
        <v>-38.5868264581879</v>
      </c>
    </row>
    <row r="392" spans="1:14" ht="14.25" customHeight="1" x14ac:dyDescent="0.3">
      <c r="A392" s="7">
        <v>44981</v>
      </c>
      <c r="B392" s="1">
        <v>14</v>
      </c>
      <c r="C392" s="2">
        <v>76.132286995515699</v>
      </c>
      <c r="D392" s="3">
        <v>0.101569506726457</v>
      </c>
      <c r="E392" s="4">
        <v>2.4484304932735401E-2</v>
      </c>
      <c r="F392" s="5">
        <v>2.8447683109118098</v>
      </c>
      <c r="G392" s="2">
        <v>1.14349775784753</v>
      </c>
      <c r="H392" s="2">
        <v>2.0575485799701001</v>
      </c>
      <c r="I392" s="2">
        <v>24.2991031390135</v>
      </c>
      <c r="J392" s="2">
        <f>(46.01*(siqueira!$D392*1000))/(0.082*(siqueira!$I392+273.15))</f>
        <v>191.59715693301729</v>
      </c>
      <c r="K392" s="2">
        <f>(48*(siqueira!$F392))/(0.082*(siqueira!$I392+273.15))</f>
        <v>5.5983703201801074</v>
      </c>
      <c r="L392" s="8" t="s">
        <v>14</v>
      </c>
      <c r="M392" s="1">
        <v>-3.7899023034813002</v>
      </c>
      <c r="N392" s="1">
        <v>-38.5868264581879</v>
      </c>
    </row>
    <row r="393" spans="1:14" ht="14.25" customHeight="1" x14ac:dyDescent="0.3">
      <c r="A393" s="7">
        <v>44981</v>
      </c>
      <c r="B393" s="1">
        <v>15</v>
      </c>
      <c r="C393" s="2">
        <v>75.295587010824306</v>
      </c>
      <c r="D393" s="3">
        <v>5.5645295587010798E-2</v>
      </c>
      <c r="E393" s="4">
        <v>1.22064945878435E-2</v>
      </c>
      <c r="F393" s="5">
        <v>2.97764363030808</v>
      </c>
      <c r="G393" s="2">
        <v>0.43963363863447102</v>
      </c>
      <c r="H393" s="2">
        <v>0.89758534554537905</v>
      </c>
      <c r="I393" s="2">
        <v>25.015570358034999</v>
      </c>
      <c r="J393" s="2">
        <f>(46.01*(siqueira!$D393*1000))/(0.082*(siqueira!$I393+273.15))</f>
        <v>104.71510710021599</v>
      </c>
      <c r="K393" s="2">
        <f>(48*(siqueira!$F393))/(0.082*(siqueira!$I393+273.15))</f>
        <v>5.8457819373752598</v>
      </c>
      <c r="L393" s="8" t="s">
        <v>14</v>
      </c>
      <c r="M393" s="1">
        <v>-3.7899023034813002</v>
      </c>
      <c r="N393" s="1">
        <v>-38.5868264581879</v>
      </c>
    </row>
    <row r="394" spans="1:14" ht="14.25" customHeight="1" x14ac:dyDescent="0.3">
      <c r="A394" s="7">
        <v>44981</v>
      </c>
      <c r="B394" s="1">
        <v>16</v>
      </c>
      <c r="C394" s="2">
        <v>72.218838526912194</v>
      </c>
      <c r="D394" s="3">
        <v>0.18088526912181299</v>
      </c>
      <c r="E394" s="4">
        <v>6.2167138810198301E-2</v>
      </c>
      <c r="F394" s="5">
        <v>2.7655807365439098</v>
      </c>
      <c r="G394" s="2">
        <v>1.9121813031161498E-2</v>
      </c>
      <c r="H394" s="2">
        <v>0.33073654390934798</v>
      </c>
      <c r="I394" s="2">
        <v>24.844157223796</v>
      </c>
      <c r="J394" s="2">
        <f>(46.01*(siqueira!$D394*1000))/(0.082*(siqueira!$I394+273.15))</f>
        <v>340.59152121040762</v>
      </c>
      <c r="K394" s="2">
        <f>(48*(siqueira!$F394))/(0.082*(siqueira!$I394+273.15))</f>
        <v>5.4325780874047167</v>
      </c>
      <c r="L394" s="8" t="s">
        <v>14</v>
      </c>
      <c r="M394" s="1">
        <v>-3.7899023034813002</v>
      </c>
      <c r="N394" s="1">
        <v>-38.5868264581879</v>
      </c>
    </row>
    <row r="395" spans="1:14" ht="14.25" customHeight="1" x14ac:dyDescent="0.3">
      <c r="A395" s="7">
        <v>44981</v>
      </c>
      <c r="B395" s="1">
        <v>17</v>
      </c>
      <c r="C395" s="2">
        <v>69.724390243902405</v>
      </c>
      <c r="D395" s="3">
        <v>8.1105691056910595E-2</v>
      </c>
      <c r="E395" s="4">
        <v>1.88211382113821E-2</v>
      </c>
      <c r="F395" s="5">
        <v>2.6674959349593501</v>
      </c>
      <c r="G395" s="2">
        <v>2.0325203252032499E-2</v>
      </c>
      <c r="H395" s="2">
        <v>0.35203252032520299</v>
      </c>
      <c r="I395" s="2">
        <v>25.4102682926829</v>
      </c>
      <c r="J395" s="2">
        <f>(46.01*(siqueira!$D395*1000))/(0.082*(siqueira!$I395+273.15))</f>
        <v>152.42552431210146</v>
      </c>
      <c r="K395" s="2">
        <f>(48*(siqueira!$F395))/(0.082*(siqueira!$I395+273.15))</f>
        <v>5.2299692923890131</v>
      </c>
      <c r="L395" s="8" t="s">
        <v>14</v>
      </c>
      <c r="M395" s="1">
        <v>-3.7899023034813002</v>
      </c>
      <c r="N395" s="1">
        <v>-38.5868264581879</v>
      </c>
    </row>
    <row r="396" spans="1:14" ht="14.25" customHeight="1" x14ac:dyDescent="0.3">
      <c r="A396" s="7">
        <v>44981</v>
      </c>
      <c r="B396" s="1">
        <v>18</v>
      </c>
      <c r="C396" s="2">
        <v>63.572845156369198</v>
      </c>
      <c r="D396" s="3">
        <v>4.1090770404271601E-2</v>
      </c>
      <c r="E396" s="4">
        <v>9.4431731502669699E-3</v>
      </c>
      <c r="F396" s="5">
        <v>2.82626239511823</v>
      </c>
      <c r="G396" s="2">
        <v>4.1952707856598E-2</v>
      </c>
      <c r="H396" s="2">
        <v>0.28832951945080099</v>
      </c>
      <c r="I396" s="2">
        <v>26.224225781845899</v>
      </c>
      <c r="J396" s="2">
        <f>(46.01*(siqueira!$D396*1000))/(0.082*(siqueira!$I396+273.15))</f>
        <v>77.013747567054864</v>
      </c>
      <c r="K396" s="2">
        <f>(48*(siqueira!$F396))/(0.082*(siqueira!$I396+273.15))</f>
        <v>5.5261854799316055</v>
      </c>
      <c r="L396" s="8" t="s">
        <v>14</v>
      </c>
      <c r="M396" s="1">
        <v>-3.7899023034813002</v>
      </c>
      <c r="N396" s="1">
        <v>-38.5868264581879</v>
      </c>
    </row>
    <row r="397" spans="1:14" ht="14.25" customHeight="1" x14ac:dyDescent="0.3">
      <c r="A397" s="7">
        <v>44981</v>
      </c>
      <c r="B397" s="1">
        <v>19</v>
      </c>
      <c r="C397" s="2">
        <v>62.626188734454999</v>
      </c>
      <c r="D397" s="3">
        <v>4.1024140453547901E-2</v>
      </c>
      <c r="E397" s="4">
        <v>8.2662765179224596E-3</v>
      </c>
      <c r="F397" s="5">
        <v>2.75218727139722</v>
      </c>
      <c r="G397" s="2">
        <v>0</v>
      </c>
      <c r="H397" s="2">
        <v>4.6086320409656198E-2</v>
      </c>
      <c r="I397" s="2">
        <v>26.2813460131675</v>
      </c>
      <c r="J397" s="2">
        <f>(46.01*(siqueira!$D397*1000))/(0.082*(siqueira!$I397+273.15))</f>
        <v>76.874199899546696</v>
      </c>
      <c r="K397" s="2">
        <f>(48*(siqueira!$F397))/(0.082*(siqueira!$I397+273.15))</f>
        <v>5.3803199731759106</v>
      </c>
      <c r="L397" s="8" t="s">
        <v>14</v>
      </c>
      <c r="M397" s="1">
        <v>-3.7899023034813002</v>
      </c>
      <c r="N397" s="1">
        <v>-38.5868264581879</v>
      </c>
    </row>
    <row r="398" spans="1:14" ht="14.25" customHeight="1" x14ac:dyDescent="0.3">
      <c r="A398" s="7">
        <v>44981</v>
      </c>
      <c r="B398" s="1">
        <v>20</v>
      </c>
      <c r="C398" s="2">
        <v>62.941666666666698</v>
      </c>
      <c r="D398" s="3">
        <v>1.0583333333333301E-2</v>
      </c>
      <c r="E398" s="4">
        <v>8.7500000000000002E-4</v>
      </c>
      <c r="F398" s="5">
        <v>2.7732916666666698</v>
      </c>
      <c r="G398" s="2">
        <v>1.58333333333333E-2</v>
      </c>
      <c r="H398" s="2">
        <v>0.15916666666666701</v>
      </c>
      <c r="I398" s="2">
        <v>26.772024999999999</v>
      </c>
      <c r="J398" s="2">
        <f>(46.01*(siqueira!$D398*1000))/(0.082*(siqueira!$I398+273.15))</f>
        <v>19.799421267328349</v>
      </c>
      <c r="K398" s="2">
        <f>(48*(siqueira!$F398))/(0.082*(siqueira!$I398+273.15))</f>
        <v>5.4127076659423103</v>
      </c>
      <c r="L398" s="8" t="s">
        <v>14</v>
      </c>
      <c r="M398" s="1">
        <v>-3.7899023034813002</v>
      </c>
      <c r="N398" s="1">
        <v>-38.5868264581879</v>
      </c>
    </row>
    <row r="399" spans="1:14" ht="14.25" customHeight="1" x14ac:dyDescent="0.3">
      <c r="A399" s="7">
        <v>44981</v>
      </c>
      <c r="B399" s="1">
        <v>21</v>
      </c>
      <c r="C399" s="2">
        <v>63.760365425158099</v>
      </c>
      <c r="D399" s="3">
        <v>9.9648629655657104E-3</v>
      </c>
      <c r="E399" s="4">
        <v>4.2164441321152499E-4</v>
      </c>
      <c r="F399" s="5">
        <v>2.6107097680955702</v>
      </c>
      <c r="G399" s="2">
        <v>0.31553056921995798</v>
      </c>
      <c r="H399" s="2">
        <v>0.56570625439212896</v>
      </c>
      <c r="I399" s="2">
        <v>26.134609978917801</v>
      </c>
      <c r="J399" s="2">
        <f>(46.01*(siqueira!$D399*1000))/(0.082*(siqueira!$I399+273.15))</f>
        <v>18.682084273658312</v>
      </c>
      <c r="K399" s="2">
        <f>(48*(siqueira!$F399))/(0.082*(siqueira!$I399+273.15))</f>
        <v>5.1062443610568362</v>
      </c>
      <c r="L399" s="8" t="s">
        <v>14</v>
      </c>
      <c r="M399" s="1">
        <v>-3.7899023034813002</v>
      </c>
      <c r="N399" s="1">
        <v>-38.5868264581879</v>
      </c>
    </row>
    <row r="400" spans="1:14" ht="14.25" customHeight="1" x14ac:dyDescent="0.3">
      <c r="A400" s="7">
        <v>44981</v>
      </c>
      <c r="B400" s="1">
        <v>22</v>
      </c>
      <c r="C400" s="2">
        <v>64.166408668730696</v>
      </c>
      <c r="D400" s="3">
        <v>9.8684210526315801E-3</v>
      </c>
      <c r="E400" s="4">
        <v>2.2445820433436499E-4</v>
      </c>
      <c r="F400" s="5">
        <v>2.5472832817337498</v>
      </c>
      <c r="G400" s="2">
        <v>3.4605263157894699</v>
      </c>
      <c r="H400" s="2">
        <v>3.8335913312693499</v>
      </c>
      <c r="I400" s="2">
        <v>26.016834365325099</v>
      </c>
      <c r="J400" s="2">
        <f>(46.01*(siqueira!$D400*1000))/(0.082*(siqueira!$I400+273.15))</f>
        <v>18.508558928528483</v>
      </c>
      <c r="K400" s="2">
        <f>(48*(siqueira!$F400))/(0.082*(siqueira!$I400+273.15))</f>
        <v>4.984150919955785</v>
      </c>
      <c r="L400" s="8" t="s">
        <v>14</v>
      </c>
      <c r="M400" s="1">
        <v>-3.7899023034813002</v>
      </c>
      <c r="N400" s="1">
        <v>-38.5868264581879</v>
      </c>
    </row>
    <row r="401" spans="1:14" ht="14.25" customHeight="1" x14ac:dyDescent="0.3">
      <c r="A401" s="7">
        <v>44981</v>
      </c>
      <c r="B401" s="1">
        <v>23</v>
      </c>
      <c r="C401" s="2">
        <v>67.421134421134397</v>
      </c>
      <c r="D401" s="3">
        <v>9.9533799533799497E-3</v>
      </c>
      <c r="E401" s="4">
        <v>2.4087024087024101E-4</v>
      </c>
      <c r="F401" s="5">
        <v>2.9571950271950298</v>
      </c>
      <c r="G401" s="2">
        <v>6.2424242424242404</v>
      </c>
      <c r="H401" s="2">
        <v>6.7925407925407901</v>
      </c>
      <c r="I401" s="2">
        <v>25.7223931623932</v>
      </c>
      <c r="J401" s="2">
        <f>(46.01*(siqueira!$D401*1000))/(0.082*(siqueira!$I401+273.15))</f>
        <v>18.686293358217569</v>
      </c>
      <c r="K401" s="2">
        <f>(48*(siqueira!$F401))/(0.082*(siqueira!$I401+273.15))</f>
        <v>5.7919066167755133</v>
      </c>
      <c r="L401" s="8" t="s">
        <v>14</v>
      </c>
      <c r="M401" s="1">
        <v>-3.7899023034813002</v>
      </c>
      <c r="N401" s="1">
        <v>-38.5868264581879</v>
      </c>
    </row>
    <row r="402" spans="1:14" ht="14.25" customHeight="1" x14ac:dyDescent="0.3">
      <c r="A402" s="7">
        <v>44982</v>
      </c>
      <c r="B402" s="1">
        <v>0</v>
      </c>
      <c r="C402" s="2">
        <v>67.313167259786496</v>
      </c>
      <c r="D402" s="3">
        <v>9.7081850533807801E-3</v>
      </c>
      <c r="E402" s="4">
        <v>3.1316725978647699E-4</v>
      </c>
      <c r="F402" s="5">
        <v>2.6512241992882601</v>
      </c>
      <c r="G402" s="2">
        <v>9.1572953736654803</v>
      </c>
      <c r="H402" s="2">
        <v>9.8234875444839904</v>
      </c>
      <c r="I402" s="2">
        <v>25.9797010676157</v>
      </c>
      <c r="J402" s="2">
        <f>(46.01*(siqueira!$D402*1000))/(0.082*(siqueira!$I402+273.15))</f>
        <v>18.210291173060494</v>
      </c>
      <c r="K402" s="2">
        <f>(48*(siqueira!$F402))/(0.082*(siqueira!$I402+273.15))</f>
        <v>5.188171255203244</v>
      </c>
      <c r="L402" s="8" t="s">
        <v>14</v>
      </c>
      <c r="M402" s="1">
        <v>-3.7899023034813002</v>
      </c>
      <c r="N402" s="1">
        <v>-38.5868264581879</v>
      </c>
    </row>
    <row r="403" spans="1:14" ht="14.25" customHeight="1" x14ac:dyDescent="0.3">
      <c r="A403" s="7">
        <v>44982</v>
      </c>
      <c r="B403" s="1">
        <v>1</v>
      </c>
      <c r="C403" s="2">
        <v>66.609612141652605</v>
      </c>
      <c r="D403" s="3">
        <v>1.8971332209106202E-2</v>
      </c>
      <c r="E403" s="4">
        <v>5.7504215851602002E-3</v>
      </c>
      <c r="F403" s="5">
        <v>2.4372934232715</v>
      </c>
      <c r="G403" s="2">
        <v>4.9350758853288399</v>
      </c>
      <c r="H403" s="2">
        <v>6.0345699831365902</v>
      </c>
      <c r="I403" s="2">
        <v>26.623625632377699</v>
      </c>
      <c r="J403" s="2">
        <f>(46.01*(siqueira!$D403*1000))/(0.082*(siqueira!$I403+273.15))</f>
        <v>35.509355462917036</v>
      </c>
      <c r="K403" s="2">
        <f>(48*(siqueira!$F403))/(0.082*(siqueira!$I403+273.15))</f>
        <v>4.7592857521070862</v>
      </c>
      <c r="L403" s="8" t="s">
        <v>14</v>
      </c>
      <c r="M403" s="1">
        <v>-3.7899023034813002</v>
      </c>
      <c r="N403" s="1">
        <v>-38.5868264581879</v>
      </c>
    </row>
    <row r="404" spans="1:14" ht="14.25" customHeight="1" x14ac:dyDescent="0.3">
      <c r="A404" s="7">
        <v>44982</v>
      </c>
      <c r="B404" s="1">
        <v>2</v>
      </c>
      <c r="C404" s="2">
        <v>66.780058651026394</v>
      </c>
      <c r="D404" s="3">
        <v>0.01</v>
      </c>
      <c r="E404" s="4">
        <v>1.0850439882697899E-3</v>
      </c>
      <c r="F404" s="5">
        <v>2.3867448680351901</v>
      </c>
      <c r="G404" s="2">
        <v>12.2932551319648</v>
      </c>
      <c r="H404" s="2">
        <v>12.765395894428201</v>
      </c>
      <c r="I404" s="2">
        <v>25.8730791788856</v>
      </c>
      <c r="J404" s="2">
        <f>(46.01*(siqueira!$D404*1000))/(0.082*(siqueira!$I404+273.15))</f>
        <v>18.764356333844802</v>
      </c>
      <c r="K404" s="2">
        <f>(48*(siqueira!$F404))/(0.082*(siqueira!$I404+273.15))</f>
        <v>4.6722779759309052</v>
      </c>
      <c r="L404" s="8" t="s">
        <v>14</v>
      </c>
      <c r="M404" s="1">
        <v>-3.7899023034813002</v>
      </c>
      <c r="N404" s="1">
        <v>-38.5868264581879</v>
      </c>
    </row>
    <row r="405" spans="1:14" ht="14.25" customHeight="1" x14ac:dyDescent="0.3">
      <c r="A405" s="7">
        <v>44982</v>
      </c>
      <c r="B405" s="1">
        <v>5</v>
      </c>
      <c r="C405" s="2">
        <v>68</v>
      </c>
      <c r="D405" s="3">
        <v>0.01</v>
      </c>
      <c r="E405" s="4">
        <v>6.6666666666666697E-3</v>
      </c>
      <c r="F405" s="5">
        <v>2.7066666666666701</v>
      </c>
      <c r="G405" s="2">
        <v>20</v>
      </c>
      <c r="H405" s="2">
        <v>20</v>
      </c>
      <c r="I405" s="2">
        <v>25.5</v>
      </c>
      <c r="J405" s="2">
        <f>(46.01*(siqueira!$D405*1000))/(0.082*(siqueira!$I405+273.15))</f>
        <v>18.787797119558338</v>
      </c>
      <c r="K405" s="2">
        <f>(48*(siqueira!$F405))/(0.082*(siqueira!$I405+273.15))</f>
        <v>5.3051740964421263</v>
      </c>
      <c r="L405" s="8" t="s">
        <v>14</v>
      </c>
      <c r="M405" s="1">
        <v>-3.7899023034813002</v>
      </c>
      <c r="N405" s="1">
        <v>-38.5868264581879</v>
      </c>
    </row>
    <row r="406" spans="1:14" ht="14.25" customHeight="1" x14ac:dyDescent="0.3">
      <c r="A406" s="7">
        <v>44982</v>
      </c>
      <c r="B406" s="1">
        <v>7</v>
      </c>
      <c r="C406" s="2">
        <v>69.521799307958503</v>
      </c>
      <c r="D406" s="3">
        <v>9.9930795847750897E-3</v>
      </c>
      <c r="E406" s="4">
        <v>4.27681660899654E-3</v>
      </c>
      <c r="F406" s="5">
        <v>2.53589619377163</v>
      </c>
      <c r="G406" s="2">
        <v>5.4200692041522496</v>
      </c>
      <c r="H406" s="2">
        <v>5.9245674740484402</v>
      </c>
      <c r="I406" s="2">
        <v>25.248961937716299</v>
      </c>
      <c r="J406" s="2">
        <f>(46.01*(siqueira!$D406*1000))/(0.082*(siqueira!$I406+273.15))</f>
        <v>18.790590105413337</v>
      </c>
      <c r="K406" s="2">
        <f>(48*(siqueira!$F406))/(0.082*(siqueira!$I406+273.15))</f>
        <v>4.9746387541602877</v>
      </c>
      <c r="L406" s="8" t="s">
        <v>14</v>
      </c>
      <c r="M406" s="1">
        <v>-3.7899023034813002</v>
      </c>
      <c r="N406" s="1">
        <v>-38.5868264581879</v>
      </c>
    </row>
    <row r="407" spans="1:14" ht="14.25" customHeight="1" x14ac:dyDescent="0.3">
      <c r="A407" s="7">
        <v>44982</v>
      </c>
      <c r="B407" s="1">
        <v>8</v>
      </c>
      <c r="C407" s="2">
        <v>69.139628732849104</v>
      </c>
      <c r="D407" s="3">
        <v>9.9838579499596392E-3</v>
      </c>
      <c r="E407" s="4">
        <v>4.6004842615012097E-3</v>
      </c>
      <c r="F407" s="5">
        <v>2.9346004842614999</v>
      </c>
      <c r="G407" s="2">
        <v>2.47780468119451</v>
      </c>
      <c r="H407" s="2">
        <v>2.93058918482647</v>
      </c>
      <c r="I407" s="2">
        <v>25.365367231638398</v>
      </c>
      <c r="J407" s="2">
        <f>(46.01*(siqueira!$D407*1000))/(0.082*(siqueira!$I407+273.15))</f>
        <v>18.765929529190348</v>
      </c>
      <c r="K407" s="2">
        <f>(48*(siqueira!$F407))/(0.082*(siqueira!$I407+273.15))</f>
        <v>5.7545275928241182</v>
      </c>
      <c r="L407" s="8" t="s">
        <v>14</v>
      </c>
      <c r="M407" s="1">
        <v>-3.7899023034813002</v>
      </c>
      <c r="N407" s="1">
        <v>-38.5868264581879</v>
      </c>
    </row>
    <row r="408" spans="1:14" ht="14.25" customHeight="1" x14ac:dyDescent="0.3">
      <c r="A408" s="7">
        <v>44982</v>
      </c>
      <c r="B408" s="1">
        <v>9</v>
      </c>
      <c r="C408" s="2">
        <v>67.462151394422307</v>
      </c>
      <c r="D408" s="3">
        <v>0.01</v>
      </c>
      <c r="E408" s="4">
        <v>4.8871181938911004E-3</v>
      </c>
      <c r="F408" s="5">
        <v>3.8344223107569699</v>
      </c>
      <c r="G408" s="2">
        <v>2.4648074369189898</v>
      </c>
      <c r="H408" s="2">
        <v>2.8871181938911001</v>
      </c>
      <c r="I408" s="2">
        <v>26.1872908366534</v>
      </c>
      <c r="J408" s="2">
        <f>(46.01*(siqueira!$D408*1000))/(0.082*(siqueira!$I408+273.15))</f>
        <v>18.744659558030055</v>
      </c>
      <c r="K408" s="2">
        <f>(48*(siqueira!$F408))/(0.082*(siqueira!$I408+273.15))</f>
        <v>7.4983637452923437</v>
      </c>
      <c r="L408" s="8" t="s">
        <v>14</v>
      </c>
      <c r="M408" s="1">
        <v>-3.7899023034813002</v>
      </c>
      <c r="N408" s="1">
        <v>-38.5868264581879</v>
      </c>
    </row>
    <row r="409" spans="1:14" ht="14.25" customHeight="1" x14ac:dyDescent="0.3">
      <c r="A409" s="7">
        <v>44982</v>
      </c>
      <c r="B409" s="1">
        <v>11</v>
      </c>
      <c r="C409" s="2">
        <v>42.892376681614401</v>
      </c>
      <c r="D409" s="3">
        <v>6.3677130044842998E-3</v>
      </c>
      <c r="E409" s="4">
        <v>1.3901345291479801E-3</v>
      </c>
      <c r="F409" s="5">
        <v>2.3751121076233201</v>
      </c>
      <c r="G409" s="2">
        <v>3.1838565022421501</v>
      </c>
      <c r="H409" s="2">
        <v>4.2466367713004498</v>
      </c>
      <c r="I409" s="2">
        <v>33.595112107623301</v>
      </c>
      <c r="J409" s="2">
        <f>(46.01*(siqueira!$D409*1000))/(0.082*(siqueira!$I409+273.15))</f>
        <v>11.647808212035132</v>
      </c>
      <c r="K409" s="2">
        <f>(48*(siqueira!$F409))/(0.082*(siqueira!$I409+273.15))</f>
        <v>4.5324586164093548</v>
      </c>
      <c r="L409" s="8" t="s">
        <v>14</v>
      </c>
      <c r="M409" s="1">
        <v>-3.7899023034813002</v>
      </c>
      <c r="N409" s="1">
        <v>-38.5868264581879</v>
      </c>
    </row>
    <row r="410" spans="1:14" ht="14.25" customHeight="1" x14ac:dyDescent="0.3">
      <c r="A410" s="7">
        <v>44982</v>
      </c>
      <c r="B410" s="1">
        <v>12</v>
      </c>
      <c r="C410" s="2">
        <v>41.25</v>
      </c>
      <c r="D410" s="3">
        <v>2.0559701492537299E-2</v>
      </c>
      <c r="E410" s="4">
        <v>1.0634328358209001E-2</v>
      </c>
      <c r="F410" s="5">
        <v>2.0978544776119401</v>
      </c>
      <c r="G410" s="2">
        <v>1.0410447761193999</v>
      </c>
      <c r="H410" s="2">
        <v>1.6809701492537299</v>
      </c>
      <c r="I410" s="2">
        <v>33.386641791044802</v>
      </c>
      <c r="J410" s="2">
        <f>(46.01*(siqueira!$D410*1000))/(0.082*(siqueira!$I410+273.15))</f>
        <v>37.633342279886286</v>
      </c>
      <c r="K410" s="2">
        <f>(48*(siqueira!$F410))/(0.082*(siqueira!$I410+273.15))</f>
        <v>4.0060867437041656</v>
      </c>
      <c r="L410" s="8" t="s">
        <v>14</v>
      </c>
      <c r="M410" s="1">
        <v>-3.7899023034813002</v>
      </c>
      <c r="N410" s="1">
        <v>-38.5868264581879</v>
      </c>
    </row>
    <row r="411" spans="1:14" ht="14.25" customHeight="1" x14ac:dyDescent="0.3">
      <c r="A411" s="7">
        <v>44982</v>
      </c>
      <c r="B411" s="1">
        <v>13</v>
      </c>
      <c r="C411" s="2">
        <v>41.016883116883101</v>
      </c>
      <c r="D411" s="3">
        <v>2.4714285714285699E-2</v>
      </c>
      <c r="E411" s="4">
        <v>1.03376623376623E-2</v>
      </c>
      <c r="F411" s="5">
        <v>3.2023246753246801</v>
      </c>
      <c r="G411" s="2">
        <v>1.2922077922077899</v>
      </c>
      <c r="H411" s="2">
        <v>1.9506493506493501</v>
      </c>
      <c r="I411" s="2">
        <v>31.9301298701299</v>
      </c>
      <c r="J411" s="2">
        <f>(46.01*(siqueira!$D411*1000))/(0.082*(siqueira!$I411+273.15))</f>
        <v>45.454043308042323</v>
      </c>
      <c r="K411" s="2">
        <f>(48*(siqueira!$F411))/(0.082*(siqueira!$I411+273.15))</f>
        <v>6.1443907148630101</v>
      </c>
      <c r="L411" s="8" t="s">
        <v>14</v>
      </c>
      <c r="M411" s="1">
        <v>-3.7899023034813002</v>
      </c>
      <c r="N411" s="1">
        <v>-38.5868264581879</v>
      </c>
    </row>
    <row r="412" spans="1:14" ht="14.25" customHeight="1" x14ac:dyDescent="0.3">
      <c r="A412" s="7">
        <v>44982</v>
      </c>
      <c r="B412" s="1">
        <v>15</v>
      </c>
      <c r="C412" s="2">
        <v>51.215053763440899</v>
      </c>
      <c r="D412" s="3">
        <v>3.7849462365591398E-2</v>
      </c>
      <c r="E412" s="4">
        <v>1.1935483870967699E-2</v>
      </c>
      <c r="F412" s="5">
        <v>2.4774193548387098</v>
      </c>
      <c r="G412" s="2">
        <v>0</v>
      </c>
      <c r="H412" s="2">
        <v>0</v>
      </c>
      <c r="I412" s="2">
        <v>29.5259139784946</v>
      </c>
      <c r="J412" s="2">
        <f>(46.01*(siqueira!$D412*1000))/(0.082*(siqueira!$I412+273.15))</f>
        <v>70.164952137818247</v>
      </c>
      <c r="K412" s="2">
        <f>(48*(siqueira!$F412))/(0.082*(siqueira!$I412+273.15))</f>
        <v>4.791252387589652</v>
      </c>
      <c r="L412" s="8" t="s">
        <v>14</v>
      </c>
      <c r="M412" s="1">
        <v>-3.7899023034813002</v>
      </c>
      <c r="N412" s="1">
        <v>-38.5868264581879</v>
      </c>
    </row>
    <row r="413" spans="1:14" ht="14.25" customHeight="1" x14ac:dyDescent="0.3">
      <c r="A413" s="7">
        <v>44982</v>
      </c>
      <c r="B413" s="1">
        <v>17</v>
      </c>
      <c r="C413" s="2">
        <v>63.005484460694703</v>
      </c>
      <c r="D413" s="3">
        <v>8.2522851919561199E-2</v>
      </c>
      <c r="E413" s="4">
        <v>2.1517367458866499E-2</v>
      </c>
      <c r="F413" s="5">
        <v>2.3549085923217601</v>
      </c>
      <c r="G413" s="2">
        <v>1.1115173674588701</v>
      </c>
      <c r="H413" s="2">
        <v>2.0941499085923199</v>
      </c>
      <c r="I413" s="2">
        <v>26.910630712979899</v>
      </c>
      <c r="J413" s="2">
        <f>(46.01*(siqueira!$D413*1000))/(0.082*(siqueira!$I413+273.15))</f>
        <v>154.31338268800832</v>
      </c>
      <c r="K413" s="2">
        <f>(48*(siqueira!$F413))/(0.082*(siqueira!$I413+273.15))</f>
        <v>4.5940151333975718</v>
      </c>
      <c r="L413" s="8" t="s">
        <v>14</v>
      </c>
      <c r="M413" s="1">
        <v>-3.7899023034813002</v>
      </c>
      <c r="N413" s="1">
        <v>-38.5868264581879</v>
      </c>
    </row>
    <row r="414" spans="1:14" ht="14.25" customHeight="1" x14ac:dyDescent="0.3">
      <c r="A414" s="7">
        <v>44982</v>
      </c>
      <c r="B414" s="1">
        <v>18</v>
      </c>
      <c r="C414" s="2">
        <v>62.744680851063798</v>
      </c>
      <c r="D414" s="3">
        <v>4.6012608353033897E-2</v>
      </c>
      <c r="E414" s="4">
        <v>1.17966903073286E-2</v>
      </c>
      <c r="F414" s="5">
        <v>1.9663987391647</v>
      </c>
      <c r="G414" s="2">
        <v>1.1355397951142601</v>
      </c>
      <c r="H414" s="2">
        <v>1.5240346729708401</v>
      </c>
      <c r="I414" s="2">
        <v>28.243522458628799</v>
      </c>
      <c r="J414" s="2">
        <f>(46.01*(siqueira!$D414*1000))/(0.082*(siqueira!$I414+273.15))</f>
        <v>85.660640979957279</v>
      </c>
      <c r="K414" s="2">
        <f>(48*(siqueira!$F414))/(0.082*(siqueira!$I414+273.15))</f>
        <v>3.8191354186857716</v>
      </c>
      <c r="L414" s="8" t="s">
        <v>14</v>
      </c>
      <c r="M414" s="1">
        <v>-3.7899023034813002</v>
      </c>
      <c r="N414" s="1">
        <v>-38.5868264581879</v>
      </c>
    </row>
    <row r="415" spans="1:14" ht="14.25" customHeight="1" x14ac:dyDescent="0.3">
      <c r="A415" s="7">
        <v>44982</v>
      </c>
      <c r="B415" s="1">
        <v>19</v>
      </c>
      <c r="C415" s="2">
        <v>60.327926657263802</v>
      </c>
      <c r="D415" s="3">
        <v>6.2129760225670003E-2</v>
      </c>
      <c r="E415" s="4">
        <v>1.41537376586742E-2</v>
      </c>
      <c r="F415" s="5">
        <v>2.35509167842031</v>
      </c>
      <c r="G415" s="2">
        <v>2.90620592383639</v>
      </c>
      <c r="H415" s="2">
        <v>3.3138222849083201</v>
      </c>
      <c r="I415" s="2">
        <v>28.873046544428799</v>
      </c>
      <c r="J415" s="2">
        <f>(46.01*(siqueira!$D415*1000))/(0.082*(siqueira!$I415+273.15))</f>
        <v>115.42449268517898</v>
      </c>
      <c r="K415" s="2">
        <f>(48*(siqueira!$F415))/(0.082*(siqueira!$I415+273.15))</f>
        <v>4.5645200475779735</v>
      </c>
      <c r="L415" s="8" t="s">
        <v>14</v>
      </c>
      <c r="M415" s="1">
        <v>-3.7899023034813002</v>
      </c>
      <c r="N415" s="1">
        <v>-38.5868264581879</v>
      </c>
    </row>
    <row r="416" spans="1:14" ht="14.25" customHeight="1" x14ac:dyDescent="0.3">
      <c r="A416" s="7">
        <v>44982</v>
      </c>
      <c r="B416" s="1">
        <v>20</v>
      </c>
      <c r="C416" s="2">
        <v>60.554991539763101</v>
      </c>
      <c r="D416" s="3">
        <v>0.14293570219966201</v>
      </c>
      <c r="E416" s="4">
        <v>3.5160744500845997E-2</v>
      </c>
      <c r="F416" s="5">
        <v>2.1878849407783401</v>
      </c>
      <c r="G416" s="2">
        <v>4.0228426395939101</v>
      </c>
      <c r="H416" s="2">
        <v>4.6209813874788503</v>
      </c>
      <c r="I416" s="2">
        <v>28.406827411167502</v>
      </c>
      <c r="J416" s="2">
        <f>(46.01*(siqueira!$D416*1000))/(0.082*(siqueira!$I416+273.15))</f>
        <v>265.9560871795947</v>
      </c>
      <c r="K416" s="2">
        <f>(48*(siqueira!$F416))/(0.082*(siqueira!$I416+273.15))</f>
        <v>4.2470042779669503</v>
      </c>
      <c r="L416" s="8" t="s">
        <v>14</v>
      </c>
      <c r="M416" s="1">
        <v>-3.7899023034813002</v>
      </c>
      <c r="N416" s="1">
        <v>-38.5868264581879</v>
      </c>
    </row>
    <row r="417" spans="1:14" ht="14.25" customHeight="1" x14ac:dyDescent="0.3">
      <c r="A417" s="7">
        <v>44982</v>
      </c>
      <c r="B417" s="1">
        <v>21</v>
      </c>
      <c r="C417" s="2">
        <v>61.085427135678401</v>
      </c>
      <c r="D417" s="3">
        <v>0.190581478822685</v>
      </c>
      <c r="E417" s="4">
        <v>4.4206748025843498E-2</v>
      </c>
      <c r="F417" s="5">
        <v>1.8825340990667601</v>
      </c>
      <c r="G417" s="2">
        <v>0.72218234027279204</v>
      </c>
      <c r="H417" s="2">
        <v>1.22900215362527</v>
      </c>
      <c r="I417" s="2">
        <v>28.1836898779612</v>
      </c>
      <c r="J417" s="2">
        <f>(46.01*(siqueira!$D417*1000))/(0.082*(siqueira!$I417+273.15))</f>
        <v>354.87171373981278</v>
      </c>
      <c r="K417" s="2">
        <f>(48*(siqueira!$F417))/(0.082*(siqueira!$I417+273.15))</f>
        <v>3.6569796772070573</v>
      </c>
      <c r="L417" s="8" t="s">
        <v>14</v>
      </c>
      <c r="M417" s="1">
        <v>-3.7899023034813002</v>
      </c>
      <c r="N417" s="1">
        <v>-38.5868264581879</v>
      </c>
    </row>
    <row r="418" spans="1:14" ht="14.25" customHeight="1" x14ac:dyDescent="0.3">
      <c r="A418" s="7">
        <v>44982</v>
      </c>
      <c r="B418" s="1">
        <v>22</v>
      </c>
      <c r="C418" s="2">
        <v>63.280542986425303</v>
      </c>
      <c r="D418" s="3">
        <v>0.233031674208145</v>
      </c>
      <c r="E418" s="4">
        <v>5.9555052790346903E-2</v>
      </c>
      <c r="F418" s="5">
        <v>1.84984917043741</v>
      </c>
      <c r="G418" s="2">
        <v>0.52413273001508298</v>
      </c>
      <c r="H418" s="2">
        <v>1.10030165912519</v>
      </c>
      <c r="I418" s="2">
        <v>28.151696832579201</v>
      </c>
      <c r="J418" s="2">
        <f>(46.01*(siqueira!$D418*1000))/(0.082*(siqueira!$I418+273.15))</f>
        <v>433.96205664552673</v>
      </c>
      <c r="K418" s="2">
        <f>(48*(siqueira!$F418))/(0.082*(siqueira!$I418+273.15))</f>
        <v>3.5938680404920471</v>
      </c>
      <c r="L418" s="8" t="s">
        <v>14</v>
      </c>
      <c r="M418" s="1">
        <v>-3.7899023034813002</v>
      </c>
      <c r="N418" s="1">
        <v>-38.5868264581879</v>
      </c>
    </row>
    <row r="419" spans="1:14" ht="14.25" customHeight="1" x14ac:dyDescent="0.3">
      <c r="A419" s="7">
        <v>44982</v>
      </c>
      <c r="B419" s="1">
        <v>23</v>
      </c>
      <c r="C419" s="2">
        <v>62.835737179487197</v>
      </c>
      <c r="D419" s="3">
        <v>0.157988782051282</v>
      </c>
      <c r="E419" s="4">
        <v>3.5128205128205102E-2</v>
      </c>
      <c r="F419" s="5">
        <v>1.8978365384615401</v>
      </c>
      <c r="G419" s="2">
        <v>0.58814102564102599</v>
      </c>
      <c r="H419" s="2">
        <v>1.21875</v>
      </c>
      <c r="I419" s="2">
        <v>28.1481891025641</v>
      </c>
      <c r="J419" s="2">
        <f>(46.01*(siqueira!$D419*1000))/(0.082*(siqueira!$I419+273.15))</f>
        <v>294.21723553839678</v>
      </c>
      <c r="K419" s="2">
        <f>(48*(siqueira!$F419))/(0.082*(siqueira!$I419+273.15))</f>
        <v>3.6871403334678963</v>
      </c>
      <c r="L419" s="8" t="s">
        <v>14</v>
      </c>
      <c r="M419" s="1">
        <v>-3.7899023034813002</v>
      </c>
      <c r="N419" s="1">
        <v>-38.5868264581879</v>
      </c>
    </row>
    <row r="420" spans="1:14" ht="14.25" customHeight="1" x14ac:dyDescent="0.3">
      <c r="A420" s="7">
        <v>44983</v>
      </c>
      <c r="B420" s="1">
        <v>0</v>
      </c>
      <c r="C420" s="2">
        <v>61.470341939986</v>
      </c>
      <c r="D420" s="3">
        <v>7.6127006280530402E-2</v>
      </c>
      <c r="E420" s="4">
        <v>1.55896720167481E-2</v>
      </c>
      <c r="F420" s="5">
        <v>1.96062107466853</v>
      </c>
      <c r="G420" s="2">
        <v>0.97906489881367798</v>
      </c>
      <c r="H420" s="2">
        <v>1.46964410327983</v>
      </c>
      <c r="I420" s="2">
        <v>28.137836706210699</v>
      </c>
      <c r="J420" s="2">
        <f>(46.01*(siqueira!$D420*1000))/(0.082*(siqueira!$I420+273.15))</f>
        <v>141.77365410881856</v>
      </c>
      <c r="K420" s="2">
        <f>(48*(siqueira!$F420))/(0.082*(siqueira!$I420+273.15))</f>
        <v>3.8092497912332859</v>
      </c>
      <c r="L420" s="8" t="s">
        <v>14</v>
      </c>
      <c r="M420" s="1">
        <v>-3.7899023034813002</v>
      </c>
      <c r="N420" s="1">
        <v>-38.5868264581879</v>
      </c>
    </row>
    <row r="421" spans="1:14" ht="14.25" customHeight="1" x14ac:dyDescent="0.3">
      <c r="A421" s="7">
        <v>44983</v>
      </c>
      <c r="B421" s="1">
        <v>1</v>
      </c>
      <c r="C421" s="2">
        <v>62.666437414030298</v>
      </c>
      <c r="D421" s="3">
        <v>0.13068088033012401</v>
      </c>
      <c r="E421" s="4">
        <v>2.9264099037138901E-2</v>
      </c>
      <c r="F421" s="5">
        <v>1.9072283356258599</v>
      </c>
      <c r="G421" s="2">
        <v>0.82187070151306696</v>
      </c>
      <c r="H421" s="2">
        <v>1.2627235213204999</v>
      </c>
      <c r="I421" s="2">
        <v>28.122262723521299</v>
      </c>
      <c r="J421" s="2">
        <f>(46.01*(siqueira!$D421*1000))/(0.082*(siqueira!$I421+273.15))</f>
        <v>243.38358452423645</v>
      </c>
      <c r="K421" s="2">
        <f>(48*(siqueira!$F421))/(0.082*(siqueira!$I421+273.15))</f>
        <v>3.7057057052408777</v>
      </c>
      <c r="L421" s="8" t="s">
        <v>14</v>
      </c>
      <c r="M421" s="1">
        <v>-3.7899023034813002</v>
      </c>
      <c r="N421" s="1">
        <v>-38.5868264581879</v>
      </c>
    </row>
    <row r="422" spans="1:14" ht="14.25" customHeight="1" x14ac:dyDescent="0.3">
      <c r="A422" s="7">
        <v>44983</v>
      </c>
      <c r="B422" s="1">
        <v>2</v>
      </c>
      <c r="C422" s="2">
        <v>63.791968767428898</v>
      </c>
      <c r="D422" s="3">
        <v>9.0646960401561602E-2</v>
      </c>
      <c r="E422" s="4">
        <v>1.8042387060792E-2</v>
      </c>
      <c r="F422" s="5">
        <v>1.86540992749582</v>
      </c>
      <c r="G422" s="2">
        <v>1.3123257110987201</v>
      </c>
      <c r="H422" s="2">
        <v>1.82041271611824</v>
      </c>
      <c r="I422" s="2">
        <v>28.006832124930298</v>
      </c>
      <c r="J422" s="2">
        <f>(46.01*(siqueira!$D422*1000))/(0.082*(siqueira!$I422+273.15))</f>
        <v>168.88804425353254</v>
      </c>
      <c r="K422" s="2">
        <f>(48*(siqueira!$F422))/(0.082*(siqueira!$I422+273.15))</f>
        <v>3.6258426113963171</v>
      </c>
      <c r="L422" s="8" t="s">
        <v>14</v>
      </c>
      <c r="M422" s="1">
        <v>-3.7899023034813002</v>
      </c>
      <c r="N422" s="1">
        <v>-38.5868264581879</v>
      </c>
    </row>
    <row r="423" spans="1:14" ht="14.25" customHeight="1" x14ac:dyDescent="0.3">
      <c r="A423" s="7">
        <v>44983</v>
      </c>
      <c r="B423" s="1">
        <v>3</v>
      </c>
      <c r="C423" s="2">
        <v>63.166297117516599</v>
      </c>
      <c r="D423" s="3">
        <v>5.0768662232076898E-2</v>
      </c>
      <c r="E423" s="4">
        <v>9.7930524759792994E-3</v>
      </c>
      <c r="F423" s="5">
        <v>2.3587065779748699</v>
      </c>
      <c r="G423" s="2">
        <v>1.2350332594235001</v>
      </c>
      <c r="H423" s="2">
        <v>1.77827050997783</v>
      </c>
      <c r="I423" s="2">
        <v>27.870369549149999</v>
      </c>
      <c r="J423" s="2">
        <f>(46.01*(siqueira!$D423*1000))/(0.082*(siqueira!$I423+273.15))</f>
        <v>94.632042991235991</v>
      </c>
      <c r="K423" s="2">
        <f>(48*(siqueira!$F423))/(0.082*(siqueira!$I423+273.15))</f>
        <v>4.5867536858525666</v>
      </c>
      <c r="L423" s="8" t="s">
        <v>14</v>
      </c>
      <c r="M423" s="1">
        <v>-3.7899023034813002</v>
      </c>
      <c r="N423" s="1">
        <v>-38.5868264581879</v>
      </c>
    </row>
    <row r="424" spans="1:14" ht="14.25" customHeight="1" x14ac:dyDescent="0.3">
      <c r="A424" s="7">
        <v>44983</v>
      </c>
      <c r="B424" s="1">
        <v>4</v>
      </c>
      <c r="C424" s="2">
        <v>61.698884758364301</v>
      </c>
      <c r="D424" s="3">
        <v>1.8914498141263902E-2</v>
      </c>
      <c r="E424" s="4">
        <v>3.1375464684014901E-3</v>
      </c>
      <c r="F424" s="5">
        <v>2.4714126394051998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35.271605128286467</v>
      </c>
      <c r="K424" s="2">
        <f>(48*(siqueira!$F424))/(0.082*(siqueira!$I424+273.15))</f>
        <v>4.8080023221646107</v>
      </c>
      <c r="L424" s="8" t="s">
        <v>14</v>
      </c>
      <c r="M424" s="1">
        <v>-3.7899023034813002</v>
      </c>
      <c r="N424" s="1">
        <v>-38.5868264581879</v>
      </c>
    </row>
    <row r="425" spans="1:14" ht="14.25" customHeight="1" x14ac:dyDescent="0.3">
      <c r="A425" s="7">
        <v>44983</v>
      </c>
      <c r="B425" s="1">
        <v>5</v>
      </c>
      <c r="C425" s="2">
        <v>62.8393442622951</v>
      </c>
      <c r="D425" s="3">
        <v>9.8606557377049191E-3</v>
      </c>
      <c r="E425" s="4">
        <v>7.4590163934426198E-4</v>
      </c>
      <c r="F425" s="5">
        <v>2.6584508196721299</v>
      </c>
      <c r="G425" s="2">
        <v>2.8590163934426198</v>
      </c>
      <c r="H425" s="2">
        <v>3.2959016393442599</v>
      </c>
      <c r="I425" s="2">
        <v>27.401549180327901</v>
      </c>
      <c r="J425" s="2">
        <f>(46.01*(siqueira!$D425*1000))/(0.082*(siqueira!$I425+273.15))</f>
        <v>18.408788439572355</v>
      </c>
      <c r="K425" s="2">
        <f>(48*(siqueira!$F425))/(0.082*(siqueira!$I425+273.15))</f>
        <v>5.1777019207208568</v>
      </c>
      <c r="L425" s="8" t="s">
        <v>14</v>
      </c>
      <c r="M425" s="1">
        <v>-3.7899023034813002</v>
      </c>
      <c r="N425" s="1">
        <v>-38.5868264581879</v>
      </c>
    </row>
    <row r="426" spans="1:14" ht="14.25" customHeight="1" x14ac:dyDescent="0.3">
      <c r="A426" s="7">
        <v>44983</v>
      </c>
      <c r="B426" s="1">
        <v>6</v>
      </c>
      <c r="C426" s="2">
        <v>64.646043165467603</v>
      </c>
      <c r="D426" s="3">
        <v>9.9856115107913694E-3</v>
      </c>
      <c r="E426" s="4">
        <v>1.64028776978417E-3</v>
      </c>
      <c r="F426" s="5">
        <v>2.3370503597122299</v>
      </c>
      <c r="G426" s="2">
        <v>4.7784172661870503</v>
      </c>
      <c r="H426" s="2">
        <v>5.3496402877697804</v>
      </c>
      <c r="I426" s="2">
        <v>26.6854100719424</v>
      </c>
      <c r="J426" s="2">
        <f>(46.01*(siqueira!$D426*1000))/(0.082*(siqueira!$I426+273.15))</f>
        <v>18.686592961820793</v>
      </c>
      <c r="K426" s="2">
        <f>(48*(siqueira!$F426))/(0.082*(siqueira!$I426+273.15))</f>
        <v>4.5626014570050115</v>
      </c>
      <c r="L426" s="8" t="s">
        <v>14</v>
      </c>
      <c r="M426" s="1">
        <v>-3.7899023034813002</v>
      </c>
      <c r="N426" s="1">
        <v>-38.5868264581879</v>
      </c>
    </row>
    <row r="427" spans="1:14" ht="14.25" customHeight="1" x14ac:dyDescent="0.3">
      <c r="A427" s="7">
        <v>44983</v>
      </c>
      <c r="B427" s="1">
        <v>7</v>
      </c>
      <c r="C427" s="2">
        <v>65.674822415153898</v>
      </c>
      <c r="D427" s="3">
        <v>1.10576164167324E-2</v>
      </c>
      <c r="E427" s="4">
        <v>4.6645619573796402E-3</v>
      </c>
      <c r="F427" s="5">
        <v>2.6316732438831898</v>
      </c>
      <c r="G427" s="2">
        <v>3.2809786898184701</v>
      </c>
      <c r="H427" s="2">
        <v>3.8310970797158599</v>
      </c>
      <c r="I427" s="2">
        <v>26.229968429360699</v>
      </c>
      <c r="J427" s="2">
        <f>(46.01*(siqueira!$D427*1000))/(0.082*(siqueira!$I427+273.15))</f>
        <v>20.72417080602489</v>
      </c>
      <c r="K427" s="2">
        <f>(48*(siqueira!$F427))/(0.082*(siqueira!$I427+273.15))</f>
        <v>5.1456069791105463</v>
      </c>
      <c r="L427" s="8" t="s">
        <v>14</v>
      </c>
      <c r="M427" s="1">
        <v>-3.7899023034813002</v>
      </c>
      <c r="N427" s="1">
        <v>-38.5868264581879</v>
      </c>
    </row>
    <row r="428" spans="1:14" ht="14.25" customHeight="1" x14ac:dyDescent="0.3">
      <c r="A428" s="7">
        <v>44983</v>
      </c>
      <c r="B428" s="1">
        <v>8</v>
      </c>
      <c r="C428" s="2">
        <v>71.942834768989798</v>
      </c>
      <c r="D428" s="3">
        <v>2.9843382928739198E-2</v>
      </c>
      <c r="E428" s="4">
        <v>7.66640563821457E-3</v>
      </c>
      <c r="F428" s="5">
        <v>3.2822317932654701</v>
      </c>
      <c r="G428" s="2">
        <v>3.3993735317149598</v>
      </c>
      <c r="H428" s="2">
        <v>4.5458104933437697</v>
      </c>
      <c r="I428" s="2">
        <v>24.477588097102601</v>
      </c>
      <c r="J428" s="2">
        <f>(46.01*(siqueira!$D428*1000))/(0.082*(siqueira!$I428+273.15))</f>
        <v>56.261751404286997</v>
      </c>
      <c r="K428" s="2">
        <f>(48*(siqueira!$F428))/(0.082*(siqueira!$I428+273.15))</f>
        <v>6.4554043119927265</v>
      </c>
      <c r="L428" s="8" t="s">
        <v>14</v>
      </c>
      <c r="M428" s="1">
        <v>-3.7899023034813002</v>
      </c>
      <c r="N428" s="1">
        <v>-38.5868264581879</v>
      </c>
    </row>
    <row r="429" spans="1:14" ht="14.25" customHeight="1" x14ac:dyDescent="0.3">
      <c r="A429" s="7">
        <v>44983</v>
      </c>
      <c r="B429" s="1">
        <v>9</v>
      </c>
      <c r="C429" s="2">
        <v>68.360108303249106</v>
      </c>
      <c r="D429" s="3">
        <v>1.14620938628159E-2</v>
      </c>
      <c r="E429" s="4">
        <v>4.6570397111913402E-3</v>
      </c>
      <c r="F429" s="5">
        <v>2.88177797833935</v>
      </c>
      <c r="G429" s="2">
        <v>9.3862815884476494E-2</v>
      </c>
      <c r="H429" s="2">
        <v>0.42870036101082998</v>
      </c>
      <c r="I429" s="2">
        <v>25.007779783393499</v>
      </c>
      <c r="J429" s="2">
        <f>(46.01*(siqueira!$D429*1000))/(0.082*(siqueira!$I429+273.15))</f>
        <v>21.570300512607027</v>
      </c>
      <c r="K429" s="2">
        <f>(48*(siqueira!$F429))/(0.082*(siqueira!$I429+273.15))</f>
        <v>5.6577239995900328</v>
      </c>
      <c r="L429" s="8" t="s">
        <v>14</v>
      </c>
      <c r="M429" s="1">
        <v>-3.7899023034813002</v>
      </c>
      <c r="N429" s="1">
        <v>-38.5868264581879</v>
      </c>
    </row>
    <row r="430" spans="1:14" ht="14.25" customHeight="1" x14ac:dyDescent="0.3">
      <c r="A430" s="7">
        <v>44983</v>
      </c>
      <c r="B430" s="1">
        <v>12</v>
      </c>
      <c r="C430" s="2">
        <v>61.509917355371897</v>
      </c>
      <c r="D430" s="3">
        <v>1.03140495867769E-2</v>
      </c>
      <c r="E430" s="4">
        <v>3.2809917355371902E-3</v>
      </c>
      <c r="F430" s="5">
        <v>4.2881487603305803</v>
      </c>
      <c r="G430" s="2">
        <v>0.77272727272727304</v>
      </c>
      <c r="H430" s="2">
        <v>1.2801652892562001</v>
      </c>
      <c r="I430" s="2">
        <v>27.417280991735499</v>
      </c>
      <c r="J430" s="2">
        <f>(46.01*(siqueira!$D430*1000))/(0.082*(siqueira!$I430+273.15))</f>
        <v>19.254218382742533</v>
      </c>
      <c r="K430" s="2">
        <f>(48*(siqueira!$F430))/(0.082*(siqueira!$I430+273.15))</f>
        <v>8.3513277008175937</v>
      </c>
      <c r="L430" s="8" t="s">
        <v>14</v>
      </c>
      <c r="M430" s="1">
        <v>-3.7899023034813002</v>
      </c>
      <c r="N430" s="1">
        <v>-38.5868264581879</v>
      </c>
    </row>
    <row r="431" spans="1:14" ht="14.25" customHeight="1" x14ac:dyDescent="0.3">
      <c r="A431" s="7">
        <v>44983</v>
      </c>
      <c r="B431" s="1">
        <v>13</v>
      </c>
      <c r="C431" s="2">
        <v>58.431578947368401</v>
      </c>
      <c r="D431" s="3">
        <v>9.6842105263157899E-3</v>
      </c>
      <c r="E431" s="4">
        <v>7.3684210526315803E-4</v>
      </c>
      <c r="F431" s="5">
        <v>4.3182105263157897</v>
      </c>
      <c r="G431" s="2">
        <v>1.6736842105263201</v>
      </c>
      <c r="H431" s="2">
        <v>2.2000000000000002</v>
      </c>
      <c r="I431" s="2">
        <v>29.143157894736799</v>
      </c>
      <c r="J431" s="2">
        <f>(46.01*(siqueira!$D431*1000))/(0.082*(siqueira!$I431+273.15))</f>
        <v>17.975222939654639</v>
      </c>
      <c r="K431" s="2">
        <f>(48*(siqueira!$F431))/(0.082*(siqueira!$I431+273.15))</f>
        <v>8.3618597543458684</v>
      </c>
      <c r="L431" s="8" t="s">
        <v>14</v>
      </c>
      <c r="M431" s="1">
        <v>-3.7899023034813002</v>
      </c>
      <c r="N431" s="1">
        <v>-38.5868264581879</v>
      </c>
    </row>
    <row r="432" spans="1:14" ht="14.25" customHeight="1" x14ac:dyDescent="0.3">
      <c r="A432" s="7">
        <v>44984</v>
      </c>
      <c r="B432" s="1">
        <v>4</v>
      </c>
      <c r="C432" s="2">
        <v>62.760736196319002</v>
      </c>
      <c r="D432" s="3">
        <v>5.2914110429447901E-2</v>
      </c>
      <c r="E432" s="4">
        <v>1.17791411042945E-2</v>
      </c>
      <c r="F432" s="5">
        <v>2.0156748466257701</v>
      </c>
      <c r="G432" s="2">
        <v>3.5521472392638</v>
      </c>
      <c r="H432" s="2">
        <v>4.3098159509202496</v>
      </c>
      <c r="I432" s="2">
        <v>28.5309202453988</v>
      </c>
      <c r="J432" s="2">
        <f>(46.01*(siqueira!$D432*1000))/(0.082*(siqueira!$I432+273.15))</f>
        <v>98.415167518735785</v>
      </c>
      <c r="K432" s="2">
        <f>(48*(siqueira!$F432))/(0.082*(siqueira!$I432+273.15))</f>
        <v>3.91110987838857</v>
      </c>
      <c r="L432" s="8" t="s">
        <v>14</v>
      </c>
      <c r="M432" s="1">
        <v>-3.7899023034813002</v>
      </c>
      <c r="N432" s="1">
        <v>-38.5868264581879</v>
      </c>
    </row>
    <row r="433" spans="1:14" ht="14.25" customHeight="1" x14ac:dyDescent="0.3">
      <c r="A433" s="7">
        <v>44984</v>
      </c>
      <c r="B433" s="1">
        <v>5</v>
      </c>
      <c r="C433" s="2">
        <v>62.466981132075503</v>
      </c>
      <c r="D433" s="3">
        <v>2.7515723270440301E-2</v>
      </c>
      <c r="E433" s="4">
        <v>7.9402515723270405E-3</v>
      </c>
      <c r="F433" s="5">
        <v>2.0959119496855299</v>
      </c>
      <c r="G433" s="2">
        <v>3.10691823899371</v>
      </c>
      <c r="H433" s="2">
        <v>4.1525157232704402</v>
      </c>
      <c r="I433" s="2">
        <v>28.4086713836478</v>
      </c>
      <c r="J433" s="2">
        <f>(46.01*(siqueira!$D433*1000))/(0.082*(siqueira!$I433+273.15))</f>
        <v>51.197351230806191</v>
      </c>
      <c r="K433" s="2">
        <f>(48*(siqueira!$F433))/(0.082*(siqueira!$I433+273.15))</f>
        <v>4.0684463888619131</v>
      </c>
      <c r="L433" s="8" t="s">
        <v>14</v>
      </c>
      <c r="M433" s="1">
        <v>-3.7899023034813002</v>
      </c>
      <c r="N433" s="1">
        <v>-38.5868264581879</v>
      </c>
    </row>
    <row r="434" spans="1:14" ht="14.25" customHeight="1" x14ac:dyDescent="0.3">
      <c r="A434" s="7">
        <v>44984</v>
      </c>
      <c r="B434" s="1">
        <v>6</v>
      </c>
      <c r="C434" s="2">
        <v>62.314199395770402</v>
      </c>
      <c r="D434" s="3">
        <v>2.8904833836858001E-2</v>
      </c>
      <c r="E434" s="4">
        <v>8.6631419939577001E-3</v>
      </c>
      <c r="F434" s="5">
        <v>2.0125453172205399</v>
      </c>
      <c r="G434" s="2">
        <v>3.1608761329305102</v>
      </c>
      <c r="H434" s="2">
        <v>4.2394259818731097</v>
      </c>
      <c r="I434" s="2">
        <v>28.4229833836858</v>
      </c>
      <c r="J434" s="2">
        <f>(46.01*(siqueira!$D434*1000))/(0.082*(siqueira!$I434+273.15))</f>
        <v>53.779458571830638</v>
      </c>
      <c r="K434" s="2">
        <f>(48*(siqueira!$F434))/(0.082*(siqueira!$I434+273.15))</f>
        <v>3.906435166781661</v>
      </c>
      <c r="L434" s="8" t="s">
        <v>14</v>
      </c>
      <c r="M434" s="1">
        <v>-3.7899023034813002</v>
      </c>
      <c r="N434" s="1">
        <v>-38.5868264581879</v>
      </c>
    </row>
    <row r="435" spans="1:14" ht="14.25" customHeight="1" x14ac:dyDescent="0.3">
      <c r="A435" s="7">
        <v>44984</v>
      </c>
      <c r="B435" s="1">
        <v>7</v>
      </c>
      <c r="C435" s="2">
        <v>62.756962025316497</v>
      </c>
      <c r="D435" s="3">
        <v>2.5122362869198299E-2</v>
      </c>
      <c r="E435" s="4">
        <v>7.9915611814345994E-3</v>
      </c>
      <c r="F435" s="5">
        <v>2.0193670886075901</v>
      </c>
      <c r="G435" s="2">
        <v>3.5324894514767902</v>
      </c>
      <c r="H435" s="2">
        <v>4.5248945147679303</v>
      </c>
      <c r="I435" s="2">
        <v>28.457772151898698</v>
      </c>
      <c r="J435" s="2">
        <f>(46.01*(siqueira!$D435*1000))/(0.082*(siqueira!$I435+273.15))</f>
        <v>46.736516208714171</v>
      </c>
      <c r="K435" s="2">
        <f>(48*(siqueira!$F435))/(0.082*(siqueira!$I435+273.15))</f>
        <v>3.9192243994210152</v>
      </c>
      <c r="L435" s="8" t="s">
        <v>14</v>
      </c>
      <c r="M435" s="1">
        <v>-3.7899023034813002</v>
      </c>
      <c r="N435" s="1">
        <v>-38.5868264581879</v>
      </c>
    </row>
    <row r="436" spans="1:14" ht="14.25" customHeight="1" x14ac:dyDescent="0.3">
      <c r="A436" s="7">
        <v>44984</v>
      </c>
      <c r="B436" s="1">
        <v>8</v>
      </c>
      <c r="C436" s="2">
        <v>63.973071324599701</v>
      </c>
      <c r="D436" s="3">
        <v>3.46797671033479E-2</v>
      </c>
      <c r="E436" s="4">
        <v>9.0538573508005798E-3</v>
      </c>
      <c r="F436" s="5">
        <v>2.3733114992722002</v>
      </c>
      <c r="G436" s="2">
        <v>3.2736535662299899</v>
      </c>
      <c r="H436" s="2">
        <v>4.2962154294032002</v>
      </c>
      <c r="I436" s="2">
        <v>28.454257641921402</v>
      </c>
      <c r="J436" s="2">
        <f>(46.01*(siqueira!$D436*1000))/(0.082*(siqueira!$I436+273.15))</f>
        <v>64.517433835410259</v>
      </c>
      <c r="K436" s="2">
        <f>(48*(siqueira!$F436))/(0.082*(siqueira!$I436+273.15))</f>
        <v>4.6062198280320095</v>
      </c>
      <c r="L436" s="8" t="s">
        <v>14</v>
      </c>
      <c r="M436" s="1">
        <v>-3.7899023034813002</v>
      </c>
      <c r="N436" s="1">
        <v>-38.5868264581879</v>
      </c>
    </row>
    <row r="437" spans="1:14" ht="14.25" customHeight="1" x14ac:dyDescent="0.3">
      <c r="A437" s="7">
        <v>44984</v>
      </c>
      <c r="B437" s="1">
        <v>9</v>
      </c>
      <c r="C437" s="2">
        <v>58.086255924170601</v>
      </c>
      <c r="D437" s="3">
        <v>2.19431279620853E-2</v>
      </c>
      <c r="E437" s="4">
        <v>7.4407582938388599E-3</v>
      </c>
      <c r="F437" s="5">
        <v>2.0909004739336501</v>
      </c>
      <c r="G437" s="2">
        <v>2.7137440758293798</v>
      </c>
      <c r="H437" s="2">
        <v>3.6</v>
      </c>
      <c r="I437" s="2">
        <v>29.8432037914692</v>
      </c>
      <c r="J437" s="2">
        <f>(46.01*(siqueira!$D437*1000))/(0.082*(siqueira!$I437+273.15))</f>
        <v>40.63535229712771</v>
      </c>
      <c r="K437" s="2">
        <f>(48*(siqueira!$F437))/(0.082*(siqueira!$I437+273.15))</f>
        <v>4.0395022908882483</v>
      </c>
      <c r="L437" s="8" t="s">
        <v>14</v>
      </c>
      <c r="M437" s="1">
        <v>-3.7899023034813002</v>
      </c>
      <c r="N437" s="1">
        <v>-38.5868264581879</v>
      </c>
    </row>
    <row r="438" spans="1:14" ht="14.25" customHeight="1" x14ac:dyDescent="0.3">
      <c r="A438" s="7">
        <v>44984</v>
      </c>
      <c r="B438" s="1">
        <v>10</v>
      </c>
      <c r="C438" s="2">
        <v>52.554156171284603</v>
      </c>
      <c r="D438" s="3">
        <v>1.21662468513854E-2</v>
      </c>
      <c r="E438" s="4">
        <v>6.0705289672544098E-3</v>
      </c>
      <c r="F438" s="5">
        <v>2.7455163727959699</v>
      </c>
      <c r="G438" s="2">
        <v>2.6498740554156202</v>
      </c>
      <c r="H438" s="2">
        <v>3.3450881612090702</v>
      </c>
      <c r="I438" s="2">
        <v>30.939924433249399</v>
      </c>
      <c r="J438" s="2">
        <f>(46.01*(siqueira!$D438*1000))/(0.082*(siqueira!$I438+273.15))</f>
        <v>22.448791906744052</v>
      </c>
      <c r="K438" s="2">
        <f>(48*(siqueira!$F438))/(0.082*(siqueira!$I438+273.15))</f>
        <v>5.285053552137609</v>
      </c>
      <c r="L438" s="8" t="s">
        <v>14</v>
      </c>
      <c r="M438" s="1">
        <v>-3.7899023034813002</v>
      </c>
      <c r="N438" s="1">
        <v>-38.5868264581879</v>
      </c>
    </row>
    <row r="439" spans="1:14" ht="14.25" customHeight="1" x14ac:dyDescent="0.3">
      <c r="A439" s="7">
        <v>44984</v>
      </c>
      <c r="B439" s="1">
        <v>12</v>
      </c>
      <c r="C439" s="2">
        <v>34.580536912751697</v>
      </c>
      <c r="D439" s="3">
        <v>1.20805369127517E-2</v>
      </c>
      <c r="E439" s="4">
        <v>4.9328859060402703E-3</v>
      </c>
      <c r="F439" s="5">
        <v>3.05197986577181</v>
      </c>
      <c r="G439" s="2">
        <v>1.4261744966443</v>
      </c>
      <c r="H439" s="2">
        <v>2.3187919463087199</v>
      </c>
      <c r="I439" s="2">
        <v>36.110704697986598</v>
      </c>
      <c r="J439" s="2">
        <f>(46.01*(siqueira!$D439*1000))/(0.082*(siqueira!$I439+273.15))</f>
        <v>21.917947201343651</v>
      </c>
      <c r="K439" s="2">
        <f>(48*(siqueira!$F439))/(0.082*(siqueira!$I439+273.15))</f>
        <v>5.7767597769035692</v>
      </c>
      <c r="L439" s="8" t="s">
        <v>14</v>
      </c>
      <c r="M439" s="1">
        <v>-3.7899023034813002</v>
      </c>
      <c r="N439" s="1">
        <v>-38.5868264581879</v>
      </c>
    </row>
    <row r="440" spans="1:14" ht="14.25" customHeight="1" x14ac:dyDescent="0.3">
      <c r="A440" s="7">
        <v>44984</v>
      </c>
      <c r="B440" s="1">
        <v>13</v>
      </c>
      <c r="C440" s="2">
        <v>35.9684466019417</v>
      </c>
      <c r="D440" s="3">
        <v>1.55987055016181E-2</v>
      </c>
      <c r="E440" s="4">
        <v>7.3462783171521001E-3</v>
      </c>
      <c r="F440" s="5">
        <v>3.27084951456311</v>
      </c>
      <c r="G440" s="2">
        <v>1.5525889967637501</v>
      </c>
      <c r="H440" s="2">
        <v>2.4069579288025902</v>
      </c>
      <c r="I440" s="2">
        <v>35.308414239482197</v>
      </c>
      <c r="J440" s="2">
        <f>(46.01*(siqueira!$D440*1000))/(0.082*(siqueira!$I440+273.15))</f>
        <v>28.374637251877722</v>
      </c>
      <c r="K440" s="2">
        <f>(48*(siqueira!$F440))/(0.082*(siqueira!$I440+273.15))</f>
        <v>6.2071369425972147</v>
      </c>
      <c r="L440" s="8" t="s">
        <v>14</v>
      </c>
      <c r="M440" s="1">
        <v>-3.7899023034813002</v>
      </c>
      <c r="N440" s="1">
        <v>-38.5868264581879</v>
      </c>
    </row>
    <row r="441" spans="1:14" ht="14.25" customHeight="1" x14ac:dyDescent="0.3">
      <c r="A441" s="7">
        <v>44984</v>
      </c>
      <c r="B441" s="1">
        <v>14</v>
      </c>
      <c r="C441" s="2">
        <v>41.683146067415699</v>
      </c>
      <c r="D441" s="3">
        <v>3.0374531835206001E-2</v>
      </c>
      <c r="E441" s="4">
        <v>1.10337078651685E-2</v>
      </c>
      <c r="F441" s="5">
        <v>3.4286217228464402</v>
      </c>
      <c r="G441" s="2">
        <v>2.0239700374531799</v>
      </c>
      <c r="H441" s="2">
        <v>2.8636704119850198</v>
      </c>
      <c r="I441" s="2">
        <v>32.911917602996297</v>
      </c>
      <c r="J441" s="2">
        <f>(46.01*(siqueira!$D441*1000))/(0.082*(siqueira!$I441+273.15))</f>
        <v>55.685058311035192</v>
      </c>
      <c r="K441" s="2">
        <f>(48*(siqueira!$F441))/(0.082*(siqueira!$I441+273.15))</f>
        <v>6.5574903842481866</v>
      </c>
      <c r="L441" s="8" t="s">
        <v>14</v>
      </c>
      <c r="M441" s="1">
        <v>-3.7899023034813002</v>
      </c>
      <c r="N441" s="1">
        <v>-38.5868264581879</v>
      </c>
    </row>
    <row r="442" spans="1:14" ht="14.25" customHeight="1" x14ac:dyDescent="0.3">
      <c r="A442" s="7">
        <v>44984</v>
      </c>
      <c r="B442" s="1">
        <v>15</v>
      </c>
      <c r="C442" s="2">
        <v>47.289806234203901</v>
      </c>
      <c r="D442" s="3">
        <v>4.98820556023589E-2</v>
      </c>
      <c r="E442" s="4">
        <v>1.39005897219882E-2</v>
      </c>
      <c r="F442" s="5">
        <v>2.7148272957034498</v>
      </c>
      <c r="G442" s="2">
        <v>2.2999157540016899</v>
      </c>
      <c r="H442" s="2">
        <v>3.3824768323504601</v>
      </c>
      <c r="I442" s="2">
        <v>32.170328559393397</v>
      </c>
      <c r="J442" s="2">
        <f>(46.01*(siqueira!$D442*1000))/(0.082*(siqueira!$I442+273.15))</f>
        <v>91.669951578375617</v>
      </c>
      <c r="K442" s="2">
        <f>(48*(siqueira!$F442))/(0.082*(siqueira!$I442+273.15))</f>
        <v>5.2049177497718047</v>
      </c>
      <c r="L442" s="8" t="s">
        <v>14</v>
      </c>
      <c r="M442" s="1">
        <v>-3.7899023034813002</v>
      </c>
      <c r="N442" s="1">
        <v>-38.5868264581879</v>
      </c>
    </row>
    <row r="443" spans="1:14" ht="14.25" customHeight="1" x14ac:dyDescent="0.3">
      <c r="A443" s="7">
        <v>44984</v>
      </c>
      <c r="B443" s="1">
        <v>16</v>
      </c>
      <c r="C443" s="2">
        <v>47.6375451263538</v>
      </c>
      <c r="D443" s="3">
        <v>5.7046931407942203E-2</v>
      </c>
      <c r="E443" s="4">
        <v>1.44548736462094E-2</v>
      </c>
      <c r="F443" s="5">
        <v>2.96276534296029</v>
      </c>
      <c r="G443" s="2">
        <v>2.1610108303249098</v>
      </c>
      <c r="H443" s="2">
        <v>2.97256317689531</v>
      </c>
      <c r="I443" s="2">
        <v>32.098267148014401</v>
      </c>
      <c r="J443" s="2">
        <f>(46.01*(siqueira!$D443*1000))/(0.082*(siqueira!$I443+273.15))</f>
        <v>104.86183713081724</v>
      </c>
      <c r="K443" s="2">
        <f>(48*(siqueira!$F443))/(0.082*(siqueira!$I443+273.15))</f>
        <v>5.6816101869332369</v>
      </c>
      <c r="L443" s="8" t="s">
        <v>14</v>
      </c>
      <c r="M443" s="1">
        <v>-3.7899023034813002</v>
      </c>
      <c r="N443" s="1">
        <v>-38.5868264581879</v>
      </c>
    </row>
    <row r="444" spans="1:14" ht="14.25" customHeight="1" x14ac:dyDescent="0.3">
      <c r="A444" s="7">
        <v>44984</v>
      </c>
      <c r="B444" s="1">
        <v>17</v>
      </c>
      <c r="C444" s="2">
        <v>50.379032258064498</v>
      </c>
      <c r="D444" s="3">
        <v>7.5653225806451604E-2</v>
      </c>
      <c r="E444" s="4">
        <v>1.84435483870968E-2</v>
      </c>
      <c r="F444" s="5">
        <v>3.30729838709677</v>
      </c>
      <c r="G444" s="2">
        <v>2.0645161290322598</v>
      </c>
      <c r="H444" s="2">
        <v>2.8951612903225801</v>
      </c>
      <c r="I444" s="2">
        <v>31.579338709677401</v>
      </c>
      <c r="J444" s="2">
        <f>(46.01*(siqueira!$D444*1000))/(0.082*(siqueira!$I444+273.15))</f>
        <v>139.30014307017228</v>
      </c>
      <c r="K444" s="2">
        <f>(48*(siqueira!$F444))/(0.082*(siqueira!$I444+273.15))</f>
        <v>6.3531117543980686</v>
      </c>
      <c r="L444" s="8" t="s">
        <v>14</v>
      </c>
      <c r="M444" s="1">
        <v>-3.7899023034813002</v>
      </c>
      <c r="N444" s="1">
        <v>-38.5868264581879</v>
      </c>
    </row>
    <row r="445" spans="1:14" ht="14.25" customHeight="1" x14ac:dyDescent="0.3">
      <c r="A445" s="7">
        <v>44984</v>
      </c>
      <c r="B445" s="1">
        <v>18</v>
      </c>
      <c r="C445" s="2">
        <v>54.1630265210608</v>
      </c>
      <c r="D445" s="3">
        <v>7.70982839313573E-2</v>
      </c>
      <c r="E445" s="4">
        <v>1.78315132605304E-2</v>
      </c>
      <c r="F445" s="5">
        <v>3.4066458658346299</v>
      </c>
      <c r="G445" s="2">
        <v>2.7737909516380701</v>
      </c>
      <c r="H445" s="2">
        <v>3.8377535101404101</v>
      </c>
      <c r="I445" s="2">
        <v>30.869344773790999</v>
      </c>
      <c r="J445" s="2">
        <f>(46.01*(siqueira!$D445*1000))/(0.082*(siqueira!$I445+273.15))</f>
        <v>142.29245544054922</v>
      </c>
      <c r="K445" s="2">
        <f>(48*(siqueira!$F445))/(0.082*(siqueira!$I445+273.15))</f>
        <v>6.5592344686170234</v>
      </c>
      <c r="L445" s="8" t="s">
        <v>14</v>
      </c>
      <c r="M445" s="1">
        <v>-3.7899023034813002</v>
      </c>
      <c r="N445" s="1">
        <v>-38.5868264581879</v>
      </c>
    </row>
    <row r="446" spans="1:14" ht="14.25" customHeight="1" x14ac:dyDescent="0.3">
      <c r="A446" s="7">
        <v>44984</v>
      </c>
      <c r="B446" s="1">
        <v>19</v>
      </c>
      <c r="C446" s="2">
        <v>58.683599419448498</v>
      </c>
      <c r="D446" s="3">
        <v>8.8272859216255398E-2</v>
      </c>
      <c r="E446" s="4">
        <v>1.7721335268505101E-2</v>
      </c>
      <c r="F446" s="5">
        <v>3.3710377358490602</v>
      </c>
      <c r="G446" s="2">
        <v>4.4259796806966598</v>
      </c>
      <c r="H446" s="2">
        <v>5.7735849056603801</v>
      </c>
      <c r="I446" s="2">
        <v>30.018773584905698</v>
      </c>
      <c r="J446" s="2">
        <f>(46.01*(siqueira!$D446*1000))/(0.082*(siqueira!$I446+273.15))</f>
        <v>163.3733099253804</v>
      </c>
      <c r="K446" s="2">
        <f>(48*(siqueira!$F446))/(0.082*(siqueira!$I446+273.15))</f>
        <v>6.5088840075008054</v>
      </c>
      <c r="L446" s="8" t="s">
        <v>14</v>
      </c>
      <c r="M446" s="1">
        <v>-3.7899023034813002</v>
      </c>
      <c r="N446" s="1">
        <v>-38.5868264581879</v>
      </c>
    </row>
    <row r="447" spans="1:14" ht="14.25" customHeight="1" x14ac:dyDescent="0.3">
      <c r="A447" s="7">
        <v>44984</v>
      </c>
      <c r="B447" s="1">
        <v>20</v>
      </c>
      <c r="C447" s="2">
        <v>60.802264808362402</v>
      </c>
      <c r="D447" s="3">
        <v>0.110113240418118</v>
      </c>
      <c r="E447" s="4">
        <v>1.9137630662020899E-2</v>
      </c>
      <c r="F447" s="5">
        <v>2.1953745644599301</v>
      </c>
      <c r="G447" s="2">
        <v>5.8127177700348396</v>
      </c>
      <c r="H447" s="2">
        <v>7.1385017421602797</v>
      </c>
      <c r="I447" s="2">
        <v>29.3480139372822</v>
      </c>
      <c r="J447" s="2">
        <f>(46.01*(siqueira!$D447*1000))/(0.082*(siqueira!$I447+273.15))</f>
        <v>204.24686372498584</v>
      </c>
      <c r="K447" s="2">
        <f>(48*(siqueira!$F447))/(0.082*(siqueira!$I447+273.15))</f>
        <v>4.2482834491990014</v>
      </c>
      <c r="L447" s="8" t="s">
        <v>14</v>
      </c>
      <c r="M447" s="1">
        <v>-3.7899023034813002</v>
      </c>
      <c r="N447" s="1">
        <v>-38.5868264581879</v>
      </c>
    </row>
    <row r="448" spans="1:14" ht="14.25" customHeight="1" x14ac:dyDescent="0.3">
      <c r="A448" s="7">
        <v>44984</v>
      </c>
      <c r="B448" s="1">
        <v>21</v>
      </c>
      <c r="C448" s="2">
        <v>62.579254930606297</v>
      </c>
      <c r="D448" s="3">
        <v>9.0854638422205994E-2</v>
      </c>
      <c r="E448" s="4">
        <v>1.43754565376187E-2</v>
      </c>
      <c r="F448" s="5">
        <v>2.5962162162162201</v>
      </c>
      <c r="G448" s="2">
        <v>4.3133674214755304</v>
      </c>
      <c r="H448" s="2">
        <v>5.6281957633308997</v>
      </c>
      <c r="I448" s="2">
        <v>29.0646457268079</v>
      </c>
      <c r="J448" s="2">
        <f>(46.01*(siqueira!$D448*1000))/(0.082*(siqueira!$I448+273.15))</f>
        <v>168.68248029284268</v>
      </c>
      <c r="K448" s="2">
        <f>(48*(siqueira!$F448))/(0.082*(siqueira!$I448+273.15))</f>
        <v>5.0286653647531541</v>
      </c>
      <c r="L448" s="8" t="s">
        <v>14</v>
      </c>
      <c r="M448" s="1">
        <v>-3.7899023034813002</v>
      </c>
      <c r="N448" s="1">
        <v>-38.5868264581879</v>
      </c>
    </row>
    <row r="449" spans="1:14" ht="14.25" customHeight="1" x14ac:dyDescent="0.3">
      <c r="A449" s="7">
        <v>44984</v>
      </c>
      <c r="B449" s="1">
        <v>22</v>
      </c>
      <c r="C449" s="2">
        <v>64.147598253275106</v>
      </c>
      <c r="D449" s="3">
        <v>8.8637554585152795E-2</v>
      </c>
      <c r="E449" s="4">
        <v>1.45502183406114E-2</v>
      </c>
      <c r="F449" s="5">
        <v>1.9551877729257601</v>
      </c>
      <c r="G449" s="2">
        <v>3.15021834061135</v>
      </c>
      <c r="H449" s="2">
        <v>4.7449781659388703</v>
      </c>
      <c r="I449" s="2">
        <v>28.908602620087301</v>
      </c>
      <c r="J449" s="2">
        <f>(46.01*(siqueira!$D449*1000))/(0.082*(siqueira!$I449+273.15))</f>
        <v>164.6512142252237</v>
      </c>
      <c r="K449" s="2">
        <f>(48*(siqueira!$F449))/(0.082*(siqueira!$I449+273.15))</f>
        <v>3.7890003788467164</v>
      </c>
      <c r="L449" s="8" t="s">
        <v>14</v>
      </c>
      <c r="M449" s="1">
        <v>-3.7899023034813002</v>
      </c>
      <c r="N449" s="1">
        <v>-38.5868264581879</v>
      </c>
    </row>
    <row r="450" spans="1:14" ht="14.25" customHeight="1" x14ac:dyDescent="0.3">
      <c r="A450" s="7">
        <v>44984</v>
      </c>
      <c r="B450" s="1">
        <v>23</v>
      </c>
      <c r="C450" s="2">
        <v>62.966076696165203</v>
      </c>
      <c r="D450" s="3">
        <v>7.1364306784660797E-2</v>
      </c>
      <c r="E450" s="4">
        <v>1.1740412979351E-2</v>
      </c>
      <c r="F450" s="5">
        <v>2.7383702064896802</v>
      </c>
      <c r="G450" s="2">
        <v>2.6629793510324502</v>
      </c>
      <c r="H450" s="2">
        <v>3.7817109144542802</v>
      </c>
      <c r="I450" s="2">
        <v>28.919623893805301</v>
      </c>
      <c r="J450" s="2">
        <f>(46.01*(siqueira!$D450*1000))/(0.082*(siqueira!$I450+273.15))</f>
        <v>132.5599640289071</v>
      </c>
      <c r="K450" s="2">
        <f>(48*(siqueira!$F450))/(0.082*(siqueira!$I450+273.15))</f>
        <v>5.3065528168382219</v>
      </c>
      <c r="L450" s="8" t="s">
        <v>14</v>
      </c>
      <c r="M450" s="1">
        <v>-3.7899023034813002</v>
      </c>
      <c r="N450" s="1">
        <v>-38.5868264581879</v>
      </c>
    </row>
    <row r="451" spans="1:14" ht="14.25" customHeight="1" x14ac:dyDescent="0.3">
      <c r="A451" s="7">
        <v>44985</v>
      </c>
      <c r="B451" s="1">
        <v>0</v>
      </c>
      <c r="C451" s="2">
        <v>62.7399355877617</v>
      </c>
      <c r="D451" s="3">
        <v>8.9468599033816404E-2</v>
      </c>
      <c r="E451" s="4">
        <v>1.4299516908212601E-2</v>
      </c>
      <c r="F451" s="5">
        <v>2.8034380032206099</v>
      </c>
      <c r="G451" s="2">
        <v>2.6859903381642498</v>
      </c>
      <c r="H451" s="2">
        <v>3.84380032206119</v>
      </c>
      <c r="I451" s="2">
        <v>28.929057971014501</v>
      </c>
      <c r="J451" s="2">
        <f>(46.01*(siqueira!$D451*1000))/(0.082*(siqueira!$I451+273.15))</f>
        <v>166.18369058405929</v>
      </c>
      <c r="K451" s="2">
        <f>(48*(siqueira!$F451))/(0.082*(siqueira!$I451+273.15))</f>
        <v>5.4324748327687074</v>
      </c>
      <c r="L451" s="8" t="s">
        <v>14</v>
      </c>
      <c r="M451" s="1">
        <v>-3.7899023034813002</v>
      </c>
      <c r="N451" s="1">
        <v>-38.5868264581879</v>
      </c>
    </row>
    <row r="452" spans="1:14" ht="14.25" customHeight="1" x14ac:dyDescent="0.3">
      <c r="A452" s="7">
        <v>44985</v>
      </c>
      <c r="B452" s="1">
        <v>1</v>
      </c>
      <c r="C452" s="2">
        <v>63.4670463791701</v>
      </c>
      <c r="D452" s="3">
        <v>8.6094385679414201E-2</v>
      </c>
      <c r="E452" s="4">
        <v>1.42554922701383E-2</v>
      </c>
      <c r="F452" s="5">
        <v>2.5702359641985399</v>
      </c>
      <c r="G452" s="2">
        <v>2.1187957689178201</v>
      </c>
      <c r="H452" s="2">
        <v>3.23433685923515</v>
      </c>
      <c r="I452" s="2">
        <v>28.838681855166801</v>
      </c>
      <c r="J452" s="2">
        <f>(46.01*(siqueira!$D452*1000))/(0.082*(siqueira!$I452+273.15))</f>
        <v>159.96410700445023</v>
      </c>
      <c r="K452" s="2">
        <f>(48*(siqueira!$F452))/(0.082*(siqueira!$I452+273.15))</f>
        <v>4.9820687319947954</v>
      </c>
      <c r="L452" s="8" t="s">
        <v>14</v>
      </c>
      <c r="M452" s="1">
        <v>-3.7899023034813002</v>
      </c>
      <c r="N452" s="1">
        <v>-38.5868264581879</v>
      </c>
    </row>
    <row r="453" spans="1:14" ht="14.25" customHeight="1" x14ac:dyDescent="0.3">
      <c r="A453" s="7">
        <v>44985</v>
      </c>
      <c r="B453" s="1">
        <v>2</v>
      </c>
      <c r="C453" s="2">
        <v>63.626765799256503</v>
      </c>
      <c r="D453" s="3">
        <v>0.101613382899628</v>
      </c>
      <c r="E453" s="4">
        <v>1.7650557620817801E-2</v>
      </c>
      <c r="F453" s="5">
        <v>2.1487583643122701</v>
      </c>
      <c r="G453" s="2">
        <v>2.13977695167286</v>
      </c>
      <c r="H453" s="2">
        <v>3.32639405204461</v>
      </c>
      <c r="I453" s="2">
        <v>28.680304832713801</v>
      </c>
      <c r="J453" s="2">
        <f>(46.01*(siqueira!$D453*1000))/(0.082*(siqueira!$I453+273.15))</f>
        <v>188.89760370172891</v>
      </c>
      <c r="K453" s="2">
        <f>(48*(siqueira!$F453))/(0.082*(siqueira!$I453+273.15))</f>
        <v>4.1672746377428886</v>
      </c>
      <c r="L453" s="8" t="s">
        <v>14</v>
      </c>
      <c r="M453" s="1">
        <v>-3.7899023034813002</v>
      </c>
      <c r="N453" s="1">
        <v>-38.5868264581879</v>
      </c>
    </row>
    <row r="454" spans="1:14" ht="14.25" customHeight="1" x14ac:dyDescent="0.3">
      <c r="A454" s="7">
        <v>44985</v>
      </c>
      <c r="B454" s="1">
        <v>3</v>
      </c>
      <c r="C454" s="2">
        <v>62.158951965065498</v>
      </c>
      <c r="D454" s="3">
        <v>8.1502183406113496E-2</v>
      </c>
      <c r="E454" s="4">
        <v>1.4497816593886499E-2</v>
      </c>
      <c r="F454" s="5">
        <v>2.3380087336244499</v>
      </c>
      <c r="G454" s="2">
        <v>1.83493449781659</v>
      </c>
      <c r="H454" s="2">
        <v>2.9580786026200898</v>
      </c>
      <c r="I454" s="2">
        <v>28.651240174672498</v>
      </c>
      <c r="J454" s="2">
        <f>(46.01*(siqueira!$D454*1000))/(0.082*(siqueira!$I454+273.15))</f>
        <v>151.52580651056869</v>
      </c>
      <c r="K454" s="2">
        <f>(48*(siqueira!$F454))/(0.082*(siqueira!$I454+273.15))</f>
        <v>4.534741068085391</v>
      </c>
      <c r="L454" s="8" t="s">
        <v>14</v>
      </c>
      <c r="M454" s="1">
        <v>-3.7899023034813002</v>
      </c>
      <c r="N454" s="1">
        <v>-38.5868264581879</v>
      </c>
    </row>
    <row r="455" spans="1:14" ht="14.25" customHeight="1" x14ac:dyDescent="0.3">
      <c r="A455" s="7">
        <v>44985</v>
      </c>
      <c r="B455" s="1">
        <v>4</v>
      </c>
      <c r="C455" s="2">
        <v>60.385640266469302</v>
      </c>
      <c r="D455" s="3">
        <v>7.1872686898593593E-2</v>
      </c>
      <c r="E455" s="4">
        <v>1.29015544041451E-2</v>
      </c>
      <c r="F455" s="5">
        <v>2.2282087342709098</v>
      </c>
      <c r="G455" s="2">
        <v>1.3634344929681701</v>
      </c>
      <c r="H455" s="2">
        <v>2.3197631384159898</v>
      </c>
      <c r="I455" s="2">
        <v>28.5816876387861</v>
      </c>
      <c r="J455" s="2">
        <f>(46.01*(siqueira!$D455*1000))/(0.082*(siqueira!$I455+273.15))</f>
        <v>133.65380890270347</v>
      </c>
      <c r="K455" s="2">
        <f>(48*(siqueira!$F455))/(0.082*(siqueira!$I455+273.15))</f>
        <v>4.3227720564349346</v>
      </c>
      <c r="L455" s="8" t="s">
        <v>14</v>
      </c>
      <c r="M455" s="1">
        <v>-3.7899023034813002</v>
      </c>
      <c r="N455" s="1">
        <v>-38.5868264581879</v>
      </c>
    </row>
    <row r="456" spans="1:14" ht="14.25" customHeight="1" x14ac:dyDescent="0.3">
      <c r="A456" s="7">
        <v>44985</v>
      </c>
      <c r="B456" s="1">
        <v>5</v>
      </c>
      <c r="C456" s="2">
        <v>60.042023346303502</v>
      </c>
      <c r="D456" s="3">
        <v>6.0871595330739298E-2</v>
      </c>
      <c r="E456" s="4">
        <v>1.12140077821012E-2</v>
      </c>
      <c r="F456" s="5">
        <v>2.2375175097276299</v>
      </c>
      <c r="G456" s="2">
        <v>1.4350194552529201</v>
      </c>
      <c r="H456" s="2">
        <v>2.3953307392996099</v>
      </c>
      <c r="I456" s="2">
        <v>28.4705836575876</v>
      </c>
      <c r="J456" s="2">
        <f>(46.01*(siqueira!$D456*1000))/(0.082*(siqueira!$I456+273.15))</f>
        <v>113.23797354475721</v>
      </c>
      <c r="K456" s="2">
        <f>(48*(siqueira!$F456))/(0.082*(siqueira!$I456+273.15))</f>
        <v>4.342430252189085</v>
      </c>
      <c r="L456" s="8" t="s">
        <v>14</v>
      </c>
      <c r="M456" s="1">
        <v>-3.7899023034813002</v>
      </c>
      <c r="N456" s="1">
        <v>-38.5868264581879</v>
      </c>
    </row>
    <row r="457" spans="1:14" ht="14.25" customHeight="1" x14ac:dyDescent="0.3">
      <c r="A457" s="7">
        <v>44985</v>
      </c>
      <c r="B457" s="1">
        <v>6</v>
      </c>
      <c r="C457" s="2">
        <v>60.467165419783903</v>
      </c>
      <c r="D457" s="3">
        <v>6.2261014131338298E-2</v>
      </c>
      <c r="E457" s="4">
        <v>1.1895261845386499E-2</v>
      </c>
      <c r="F457" s="5">
        <v>2.1941230257689099</v>
      </c>
      <c r="G457" s="2">
        <v>1.43724023275145</v>
      </c>
      <c r="H457" s="2">
        <v>2.49210307564422</v>
      </c>
      <c r="I457" s="2">
        <v>28.399950124688299</v>
      </c>
      <c r="J457" s="2">
        <f>(46.01*(siqueira!$D457*1000))/(0.082*(siqueira!$I457+273.15))</f>
        <v>115.849805839851</v>
      </c>
      <c r="K457" s="2">
        <f>(48*(siqueira!$F457))/(0.082*(siqueira!$I457+273.15))</f>
        <v>4.2592104474896963</v>
      </c>
      <c r="L457" s="8" t="s">
        <v>14</v>
      </c>
      <c r="M457" s="1">
        <v>-3.7899023034813002</v>
      </c>
      <c r="N457" s="1">
        <v>-38.5868264581879</v>
      </c>
    </row>
    <row r="458" spans="1:14" ht="14.25" customHeight="1" x14ac:dyDescent="0.3">
      <c r="A458" s="7">
        <v>44985</v>
      </c>
      <c r="B458" s="1">
        <v>7</v>
      </c>
      <c r="C458" s="2">
        <v>60.859422492401201</v>
      </c>
      <c r="D458" s="3">
        <v>6.00911854103343E-2</v>
      </c>
      <c r="E458" s="4">
        <v>1.1291793313069899E-2</v>
      </c>
      <c r="F458" s="5">
        <v>2.1399316109422499</v>
      </c>
      <c r="G458" s="2">
        <v>1.6778115501519799</v>
      </c>
      <c r="H458" s="2">
        <v>2.6428571428571401</v>
      </c>
      <c r="I458" s="2">
        <v>28.3480927051672</v>
      </c>
      <c r="J458" s="2">
        <f>(46.01*(siqueira!$D458*1000))/(0.082*(siqueira!$I458+273.15))</f>
        <v>111.83161149494683</v>
      </c>
      <c r="K458" s="2">
        <f>(48*(siqueira!$F458))/(0.082*(siqueira!$I458+273.15))</f>
        <v>4.1547290829300465</v>
      </c>
      <c r="L458" s="8" t="s">
        <v>14</v>
      </c>
      <c r="M458" s="1">
        <v>-3.7899023034813002</v>
      </c>
      <c r="N458" s="1">
        <v>-38.5868264581879</v>
      </c>
    </row>
    <row r="459" spans="1:14" ht="14.25" customHeight="1" x14ac:dyDescent="0.3">
      <c r="A459" s="7">
        <v>44985</v>
      </c>
      <c r="B459" s="1">
        <v>8</v>
      </c>
      <c r="C459" s="2">
        <v>60.727506426735196</v>
      </c>
      <c r="D459" s="3">
        <v>4.9040274207369297E-2</v>
      </c>
      <c r="E459" s="4">
        <v>1.0411311053984599E-2</v>
      </c>
      <c r="F459" s="5">
        <v>1.9309254498714701</v>
      </c>
      <c r="G459" s="2">
        <v>1.6383890317052301</v>
      </c>
      <c r="H459" s="2">
        <v>2.3487574978577599</v>
      </c>
      <c r="I459" s="2">
        <v>28.3904027420737</v>
      </c>
      <c r="J459" s="2">
        <f>(46.01*(siqueira!$D459*1000))/(0.082*(siqueira!$I459+273.15))</f>
        <v>91.252707753615667</v>
      </c>
      <c r="K459" s="2">
        <f>(48*(siqueira!$F459))/(0.082*(siqueira!$I459+273.15))</f>
        <v>3.7484125312448464</v>
      </c>
      <c r="L459" s="8" t="s">
        <v>14</v>
      </c>
      <c r="M459" s="1">
        <v>-3.7899023034813002</v>
      </c>
      <c r="N459" s="1">
        <v>-38.5868264581879</v>
      </c>
    </row>
    <row r="460" spans="1:14" ht="14.25" customHeight="1" x14ac:dyDescent="0.3">
      <c r="A460" s="7">
        <v>44985</v>
      </c>
      <c r="B460" s="1">
        <v>9</v>
      </c>
      <c r="C460" s="2">
        <v>58.378440366972498</v>
      </c>
      <c r="D460" s="3">
        <v>2.64449541284404E-2</v>
      </c>
      <c r="E460" s="4">
        <v>8.2798165137614697E-3</v>
      </c>
      <c r="F460" s="5">
        <v>2.1025</v>
      </c>
      <c r="G460" s="2">
        <v>1.44266055045872</v>
      </c>
      <c r="H460" s="2">
        <v>2.4701834862385299</v>
      </c>
      <c r="I460" s="2">
        <v>29.581307339449499</v>
      </c>
      <c r="J460" s="2">
        <f>(46.01*(siqueira!$D460*1000))/(0.082*(siqueira!$I460+273.15))</f>
        <v>49.014419393835169</v>
      </c>
      <c r="K460" s="2">
        <f>(48*(siqueira!$F460))/(0.082*(siqueira!$I460+273.15))</f>
        <v>4.0654259321024453</v>
      </c>
      <c r="L460" s="8" t="s">
        <v>14</v>
      </c>
      <c r="M460" s="1">
        <v>-3.7899023034813002</v>
      </c>
      <c r="N460" s="1">
        <v>-38.5868264581879</v>
      </c>
    </row>
    <row r="461" spans="1:14" ht="14.25" customHeight="1" x14ac:dyDescent="0.3">
      <c r="A461" s="7">
        <v>44985</v>
      </c>
      <c r="B461" s="1">
        <v>11</v>
      </c>
      <c r="C461" s="2">
        <v>40.052631578947398</v>
      </c>
      <c r="D461" s="3">
        <v>9.7076023391812899E-3</v>
      </c>
      <c r="E461" s="4">
        <v>5.1169590643274903E-3</v>
      </c>
      <c r="F461" s="5">
        <v>2.8307894736842099</v>
      </c>
      <c r="G461" s="2">
        <v>1.3391812865497099</v>
      </c>
      <c r="H461" s="2">
        <v>2.0906432748538002</v>
      </c>
      <c r="I461" s="2">
        <v>33.301432748537998</v>
      </c>
      <c r="J461" s="2">
        <f>(46.01*(siqueira!$D461*1000))/(0.082*(siqueira!$I461+273.15))</f>
        <v>17.774144328785919</v>
      </c>
      <c r="K461" s="2">
        <f>(48*(siqueira!$F461))/(0.082*(siqueira!$I461+273.15))</f>
        <v>5.4072107998609527</v>
      </c>
      <c r="L461" s="8" t="s">
        <v>14</v>
      </c>
      <c r="M461" s="1">
        <v>-3.7899023034813002</v>
      </c>
      <c r="N461" s="1">
        <v>-38.5868264581879</v>
      </c>
    </row>
    <row r="462" spans="1:14" ht="14.25" customHeight="1" x14ac:dyDescent="0.3">
      <c r="A462" s="7">
        <v>44985</v>
      </c>
      <c r="B462" s="1">
        <v>13</v>
      </c>
      <c r="C462" s="2">
        <v>40.1407151095732</v>
      </c>
      <c r="D462" s="3">
        <v>1.54555940023068E-2</v>
      </c>
      <c r="E462" s="4">
        <v>7.6585928489042703E-3</v>
      </c>
      <c r="F462" s="5">
        <v>2.13343713956171</v>
      </c>
      <c r="G462" s="2">
        <v>1.86851211072664</v>
      </c>
      <c r="H462" s="2">
        <v>2.7104959630911201</v>
      </c>
      <c r="I462" s="2">
        <v>34.159307958477498</v>
      </c>
      <c r="J462" s="2">
        <f>(46.01*(siqueira!$D462*1000))/(0.082*(siqueira!$I462+273.15))</f>
        <v>28.219438440489252</v>
      </c>
      <c r="K462" s="2">
        <f>(48*(siqueira!$F462))/(0.082*(siqueira!$I462+273.15))</f>
        <v>4.0637924725505084</v>
      </c>
      <c r="L462" s="8" t="s">
        <v>14</v>
      </c>
      <c r="M462" s="1">
        <v>-3.7899023034813002</v>
      </c>
      <c r="N462" s="1">
        <v>-38.5868264581879</v>
      </c>
    </row>
    <row r="463" spans="1:14" ht="14.25" customHeight="1" x14ac:dyDescent="0.3">
      <c r="A463" s="7">
        <v>44985</v>
      </c>
      <c r="B463" s="1">
        <v>14</v>
      </c>
      <c r="C463" s="2">
        <v>44.124183006536001</v>
      </c>
      <c r="D463" s="3">
        <v>3.8242556281771999E-2</v>
      </c>
      <c r="E463" s="4">
        <v>1.3326071169208401E-2</v>
      </c>
      <c r="F463" s="5">
        <v>3.0261873638344201</v>
      </c>
      <c r="G463" s="2">
        <v>2.3928830791575901</v>
      </c>
      <c r="H463" s="2">
        <v>3.4059549745824298</v>
      </c>
      <c r="I463" s="2">
        <v>32.5721786492375</v>
      </c>
      <c r="J463" s="2">
        <f>(46.01*(siqueira!$D463*1000))/(0.082*(siqueira!$I463+273.15))</f>
        <v>70.187269860436956</v>
      </c>
      <c r="K463" s="2">
        <f>(48*(siqueira!$F463))/(0.082*(siqueira!$I463+273.15))</f>
        <v>5.7942369683097565</v>
      </c>
      <c r="L463" s="8" t="s">
        <v>14</v>
      </c>
      <c r="M463" s="1">
        <v>-3.7899023034813002</v>
      </c>
      <c r="N463" s="1">
        <v>-38.5868264581879</v>
      </c>
    </row>
    <row r="464" spans="1:14" ht="14.25" customHeight="1" x14ac:dyDescent="0.3">
      <c r="A464" s="7">
        <v>44985</v>
      </c>
      <c r="B464" s="1">
        <v>15</v>
      </c>
      <c r="C464" s="2">
        <v>46.670935960591102</v>
      </c>
      <c r="D464" s="3">
        <v>4.5133004926108403E-2</v>
      </c>
      <c r="E464" s="4">
        <v>1.32118226600985E-2</v>
      </c>
      <c r="F464" s="5">
        <v>4.0222561576354696</v>
      </c>
      <c r="G464" s="2">
        <v>2.5408866995073902</v>
      </c>
      <c r="H464" s="2">
        <v>3.56748768472906</v>
      </c>
      <c r="I464" s="2">
        <v>32.291586206896604</v>
      </c>
      <c r="J464" s="2">
        <f>(46.01*(siqueira!$D464*1000))/(0.082*(siqueira!$I464+273.15))</f>
        <v>82.909532058237502</v>
      </c>
      <c r="K464" s="2">
        <f>(48*(siqueira!$F464))/(0.082*(siqueira!$I464+273.15))</f>
        <v>7.7084834406037066</v>
      </c>
      <c r="L464" s="8" t="s">
        <v>14</v>
      </c>
      <c r="M464" s="1">
        <v>-3.7899023034813002</v>
      </c>
      <c r="N464" s="1">
        <v>-38.5868264581879</v>
      </c>
    </row>
    <row r="465" spans="1:14" ht="14.25" customHeight="1" x14ac:dyDescent="0.3">
      <c r="A465" s="7">
        <v>44985</v>
      </c>
      <c r="B465" s="1">
        <v>16</v>
      </c>
      <c r="C465" s="2">
        <v>50.990291262135898</v>
      </c>
      <c r="D465" s="3">
        <v>5.3883495145631101E-2</v>
      </c>
      <c r="E465" s="4">
        <v>1.35922330097087E-2</v>
      </c>
      <c r="F465" s="5">
        <v>3.92881337648328</v>
      </c>
      <c r="G465" s="2">
        <v>2.9902912621359201</v>
      </c>
      <c r="H465" s="2">
        <v>4.0377562028047498</v>
      </c>
      <c r="I465" s="2">
        <v>31.815728155339801</v>
      </c>
      <c r="J465" s="2">
        <f>(46.01*(siqueira!$D465*1000))/(0.082*(siqueira!$I465+273.15))</f>
        <v>99.138673338580986</v>
      </c>
      <c r="K465" s="2">
        <f>(48*(siqueira!$F465))/(0.082*(siqueira!$I465+273.15))</f>
        <v>7.5411529351218496</v>
      </c>
      <c r="L465" s="8" t="s">
        <v>14</v>
      </c>
      <c r="M465" s="1">
        <v>-3.7899023034813002</v>
      </c>
      <c r="N465" s="1">
        <v>-38.5868264581879</v>
      </c>
    </row>
    <row r="466" spans="1:14" ht="14.25" customHeight="1" x14ac:dyDescent="0.3">
      <c r="A466" s="7">
        <v>44985</v>
      </c>
      <c r="B466" s="1">
        <v>17</v>
      </c>
      <c r="C466" s="2">
        <v>53.649295774647896</v>
      </c>
      <c r="D466" s="3">
        <v>6.59366197183099E-2</v>
      </c>
      <c r="E466" s="4">
        <v>1.61971830985915E-2</v>
      </c>
      <c r="F466" s="5">
        <v>3.8599647887323898</v>
      </c>
      <c r="G466" s="2">
        <v>2.5147887323943698</v>
      </c>
      <c r="H466" s="2">
        <v>3.4204225352112698</v>
      </c>
      <c r="I466" s="2">
        <v>31.272873239436599</v>
      </c>
      <c r="J466" s="2">
        <f>(46.01*(siqueira!$D466*1000))/(0.082*(siqueira!$I466+273.15))</f>
        <v>121.53119806415127</v>
      </c>
      <c r="K466" s="2">
        <f>(48*(siqueira!$F466))/(0.082*(siqueira!$I466+273.15))</f>
        <v>7.4222135794345485</v>
      </c>
      <c r="L466" s="8" t="s">
        <v>14</v>
      </c>
      <c r="M466" s="1">
        <v>-3.7899023034813002</v>
      </c>
      <c r="N466" s="1">
        <v>-38.5868264581879</v>
      </c>
    </row>
    <row r="467" spans="1:14" ht="14.25" customHeight="1" x14ac:dyDescent="0.3">
      <c r="A467" s="7">
        <v>44985</v>
      </c>
      <c r="B467" s="1">
        <v>18</v>
      </c>
      <c r="C467" s="2">
        <v>53.445199660152902</v>
      </c>
      <c r="D467" s="3">
        <v>5.9617672047578597E-2</v>
      </c>
      <c r="E467" s="4">
        <v>1.4468988954970299E-2</v>
      </c>
      <c r="F467" s="5">
        <v>3.8403738317756999</v>
      </c>
      <c r="G467" s="2">
        <v>2.2795242141036498</v>
      </c>
      <c r="H467" s="2">
        <v>3.30671197960918</v>
      </c>
      <c r="I467" s="2">
        <v>30.8102209005947</v>
      </c>
      <c r="J467" s="2">
        <f>(46.01*(siqueira!$D467*1000))/(0.082*(siqueira!$I467+273.15))</f>
        <v>110.05167149118455</v>
      </c>
      <c r="K467" s="2">
        <f>(48*(siqueira!$F467))/(0.082*(siqueira!$I467+273.15))</f>
        <v>7.3957825788673439</v>
      </c>
      <c r="L467" s="8" t="s">
        <v>14</v>
      </c>
      <c r="M467" s="1">
        <v>-3.7899023034813002</v>
      </c>
      <c r="N467" s="1">
        <v>-38.5868264581879</v>
      </c>
    </row>
    <row r="468" spans="1:14" ht="14.25" customHeight="1" x14ac:dyDescent="0.3">
      <c r="A468" s="7">
        <v>44985</v>
      </c>
      <c r="B468" s="1">
        <v>19</v>
      </c>
      <c r="C468" s="2">
        <v>55.881744271988197</v>
      </c>
      <c r="D468" s="3">
        <v>5.2660753880266101E-2</v>
      </c>
      <c r="E468" s="4">
        <v>1.28085735402809E-2</v>
      </c>
      <c r="F468" s="5">
        <v>3.54719881744272</v>
      </c>
      <c r="G468" s="2">
        <v>2.6378418329637801</v>
      </c>
      <c r="H468" s="2">
        <v>3.5654101995565401</v>
      </c>
      <c r="I468" s="2">
        <v>30.049076127124899</v>
      </c>
      <c r="J468" s="2">
        <f>(46.01*(siqueira!$D468*1000))/(0.082*(siqueira!$I468+273.15))</f>
        <v>97.453530989538407</v>
      </c>
      <c r="K468" s="2">
        <f>(48*(siqueira!$F468))/(0.082*(siqueira!$I468+273.15))</f>
        <v>6.8483357218354959</v>
      </c>
      <c r="L468" s="8" t="s">
        <v>14</v>
      </c>
      <c r="M468" s="1">
        <v>-3.7899023034813002</v>
      </c>
      <c r="N468" s="1">
        <v>-38.5868264581879</v>
      </c>
    </row>
    <row r="469" spans="1:14" ht="14.25" customHeight="1" x14ac:dyDescent="0.3">
      <c r="A469" s="7">
        <v>44985</v>
      </c>
      <c r="B469" s="1">
        <v>20</v>
      </c>
      <c r="C469" s="2">
        <v>61.493312352478398</v>
      </c>
      <c r="D469" s="3">
        <v>0.12601888276947301</v>
      </c>
      <c r="E469" s="4">
        <v>2.53265145554681E-2</v>
      </c>
      <c r="F469" s="5">
        <v>2.3430369787568801</v>
      </c>
      <c r="G469" s="2">
        <v>4.2816679779701001</v>
      </c>
      <c r="H469" s="2">
        <v>5.5413060582218696</v>
      </c>
      <c r="I469" s="2">
        <v>29.204343036978798</v>
      </c>
      <c r="J469" s="2">
        <f>(46.01*(siqueira!$D469*1000))/(0.082*(siqueira!$I469+273.15))</f>
        <v>233.86099583882839</v>
      </c>
      <c r="K469" s="2">
        <f>(48*(siqueira!$F469))/(0.082*(siqueira!$I469+273.15))</f>
        <v>4.5361803883723182</v>
      </c>
      <c r="L469" s="8" t="s">
        <v>14</v>
      </c>
      <c r="M469" s="1">
        <v>-3.7899023034813002</v>
      </c>
      <c r="N469" s="1">
        <v>-38.5868264581879</v>
      </c>
    </row>
    <row r="470" spans="1:14" ht="14.25" customHeight="1" x14ac:dyDescent="0.3">
      <c r="A470" s="7">
        <v>44985</v>
      </c>
      <c r="B470" s="1">
        <v>21</v>
      </c>
      <c r="C470" s="2">
        <v>64.506193228736606</v>
      </c>
      <c r="D470" s="3">
        <v>0.14650701899256799</v>
      </c>
      <c r="E470" s="4">
        <v>2.44838976052849E-2</v>
      </c>
      <c r="F470" s="5">
        <v>2.6518001651527698</v>
      </c>
      <c r="G470" s="2">
        <v>4.2246077621800202</v>
      </c>
      <c r="H470" s="2">
        <v>5.4748142031378997</v>
      </c>
      <c r="I470" s="2">
        <v>28.899595375722502</v>
      </c>
      <c r="J470" s="2">
        <f>(46.01*(siqueira!$D470*1000))/(0.082*(siqueira!$I470+273.15))</f>
        <v>272.15640173356945</v>
      </c>
      <c r="K470" s="2">
        <f>(48*(siqueira!$F470))/(0.082*(siqueira!$I470+273.15))</f>
        <v>5.1391337421777088</v>
      </c>
      <c r="L470" s="8" t="s">
        <v>14</v>
      </c>
      <c r="M470" s="1">
        <v>-3.7899023034813002</v>
      </c>
      <c r="N470" s="1">
        <v>-38.5868264581879</v>
      </c>
    </row>
    <row r="471" spans="1:14" ht="14.25" customHeight="1" x14ac:dyDescent="0.3">
      <c r="A471" s="7">
        <v>44985</v>
      </c>
      <c r="B471" s="1">
        <v>22</v>
      </c>
      <c r="C471" s="2">
        <v>65.504101416853104</v>
      </c>
      <c r="D471" s="3">
        <v>0.13068605518269899</v>
      </c>
      <c r="E471" s="4">
        <v>2.3064876957494401E-2</v>
      </c>
      <c r="F471" s="5">
        <v>2.8277554064131198</v>
      </c>
      <c r="G471" s="2">
        <v>4.3997017151379598</v>
      </c>
      <c r="H471" s="2">
        <v>5.8255033557046998</v>
      </c>
      <c r="I471" s="2">
        <v>28.736979865771801</v>
      </c>
      <c r="J471" s="2">
        <f>(46.01*(siqueira!$D471*1000))/(0.082*(siqueira!$I471+273.15))</f>
        <v>242.89761303763436</v>
      </c>
      <c r="K471" s="2">
        <f>(48*(siqueira!$F471))/(0.082*(siqueira!$I471+273.15))</f>
        <v>5.4830832987515477</v>
      </c>
      <c r="L471" s="8" t="s">
        <v>14</v>
      </c>
      <c r="M471" s="1">
        <v>-3.7899023034813002</v>
      </c>
      <c r="N471" s="1">
        <v>-38.5868264581879</v>
      </c>
    </row>
    <row r="472" spans="1:14" ht="14.25" customHeight="1" x14ac:dyDescent="0.3">
      <c r="A472" s="7">
        <v>44985</v>
      </c>
      <c r="B472" s="1">
        <v>23</v>
      </c>
      <c r="C472" s="2">
        <v>64.185903083700396</v>
      </c>
      <c r="D472" s="3">
        <v>0.101550660792952</v>
      </c>
      <c r="E472" s="4">
        <v>1.8105726872246701E-2</v>
      </c>
      <c r="F472" s="5">
        <v>2.130140969163</v>
      </c>
      <c r="G472" s="2">
        <v>2.6431718061674001</v>
      </c>
      <c r="H472" s="2">
        <v>3.5867841409691601</v>
      </c>
      <c r="I472" s="2">
        <v>28.8491101321586</v>
      </c>
      <c r="J472" s="2">
        <f>(46.01*(siqueira!$D472*1000))/(0.082*(siqueira!$I472+273.15))</f>
        <v>188.67548338619855</v>
      </c>
      <c r="K472" s="2">
        <f>(48*(siqueira!$F472))/(0.082*(siqueira!$I472+273.15))</f>
        <v>4.1288591422718355</v>
      </c>
      <c r="L472" s="8" t="s">
        <v>14</v>
      </c>
      <c r="M472" s="1">
        <v>-3.7899023034813002</v>
      </c>
      <c r="N472" s="1">
        <v>-38.5868264581879</v>
      </c>
    </row>
    <row r="473" spans="1:14" ht="14.25" customHeight="1" x14ac:dyDescent="0.3">
      <c r="A473" s="7">
        <v>44986</v>
      </c>
      <c r="B473" s="1">
        <v>0</v>
      </c>
      <c r="C473" s="2">
        <v>64.370753323485999</v>
      </c>
      <c r="D473" s="3">
        <v>0.110221565731167</v>
      </c>
      <c r="E473" s="4">
        <v>2.0147710487444601E-2</v>
      </c>
      <c r="F473" s="5">
        <v>1.81302067946824</v>
      </c>
      <c r="G473" s="2">
        <v>3.07090103397341</v>
      </c>
      <c r="H473" s="2">
        <v>4.3146233382570198</v>
      </c>
      <c r="I473" s="2">
        <v>28.867237813884799</v>
      </c>
      <c r="J473" s="2">
        <f>(46.01*(siqueira!$D473*1000))/(0.082*(siqueira!$I473+273.15))</f>
        <v>204.77325117708034</v>
      </c>
      <c r="K473" s="2">
        <f>(48*(siqueira!$F473))/(0.082*(siqueira!$I473+273.15))</f>
        <v>3.5139729288945758</v>
      </c>
      <c r="L473" s="8" t="s">
        <v>14</v>
      </c>
      <c r="M473" s="1">
        <v>-3.7899023034813002</v>
      </c>
      <c r="N473" s="1">
        <v>-38.5868264581879</v>
      </c>
    </row>
    <row r="474" spans="1:14" ht="14.25" customHeight="1" x14ac:dyDescent="0.3">
      <c r="A474" s="7">
        <v>44986</v>
      </c>
      <c r="B474" s="1">
        <v>1</v>
      </c>
      <c r="C474" s="2">
        <v>64.435199999999995</v>
      </c>
      <c r="D474" s="3">
        <v>0.107736</v>
      </c>
      <c r="E474" s="4">
        <v>2.0487999999999999E-2</v>
      </c>
      <c r="F474" s="5">
        <v>1.720712</v>
      </c>
      <c r="G474" s="2">
        <v>3.6175999999999999</v>
      </c>
      <c r="H474" s="2">
        <v>4.8928000000000003</v>
      </c>
      <c r="I474" s="2">
        <v>28.791768000000001</v>
      </c>
      <c r="J474" s="2">
        <f>(46.01*(siqueira!$D474*1000))/(0.082*(siqueira!$I474+273.15))</f>
        <v>200.20551389653482</v>
      </c>
      <c r="K474" s="2">
        <f>(48*(siqueira!$F474))/(0.082*(siqueira!$I474+273.15))</f>
        <v>3.3358950484137324</v>
      </c>
      <c r="L474" s="8" t="s">
        <v>14</v>
      </c>
      <c r="M474" s="1">
        <v>-3.7899023034813002</v>
      </c>
      <c r="N474" s="1">
        <v>-38.5868264581879</v>
      </c>
    </row>
    <row r="475" spans="1:14" ht="14.25" customHeight="1" x14ac:dyDescent="0.3">
      <c r="A475" s="7">
        <v>44986</v>
      </c>
      <c r="B475" s="1">
        <v>2</v>
      </c>
      <c r="C475" s="2">
        <v>63.4665605095541</v>
      </c>
      <c r="D475" s="3">
        <v>0.131632165605096</v>
      </c>
      <c r="E475" s="4">
        <v>2.49522292993631E-2</v>
      </c>
      <c r="F475" s="5">
        <v>1.58870222929936</v>
      </c>
      <c r="G475" s="2">
        <v>3.4195859872611498</v>
      </c>
      <c r="H475" s="2">
        <v>4.6035031847133796</v>
      </c>
      <c r="I475" s="2">
        <v>28.714235668789801</v>
      </c>
      <c r="J475" s="2">
        <f>(46.01*(siqueira!$D475*1000))/(0.082*(siqueira!$I475+273.15))</f>
        <v>244.67452032971403</v>
      </c>
      <c r="K475" s="2">
        <f>(48*(siqueira!$F475))/(0.082*(siqueira!$I475+273.15))</f>
        <v>3.0807625640137775</v>
      </c>
      <c r="L475" s="8" t="s">
        <v>14</v>
      </c>
      <c r="M475" s="1">
        <v>-3.7899023034813002</v>
      </c>
      <c r="N475" s="1">
        <v>-38.5868264581879</v>
      </c>
    </row>
    <row r="476" spans="1:14" ht="14.25" customHeight="1" x14ac:dyDescent="0.3">
      <c r="A476" s="7">
        <v>44986</v>
      </c>
      <c r="B476" s="1">
        <v>3</v>
      </c>
      <c r="C476" s="2">
        <v>63.186415094339601</v>
      </c>
      <c r="D476" s="3">
        <v>9.3947169811320799E-2</v>
      </c>
      <c r="E476" s="4">
        <v>1.7788679245283E-2</v>
      </c>
      <c r="F476" s="5">
        <v>1.62587169811321</v>
      </c>
      <c r="G476" s="2">
        <v>3.4566037735849102</v>
      </c>
      <c r="H476" s="2">
        <v>4.7252830188679198</v>
      </c>
      <c r="I476" s="2">
        <v>28.634</v>
      </c>
      <c r="J476" s="2">
        <f>(46.01*(siqueira!$D476*1000))/(0.082*(siqueira!$I476+273.15))</f>
        <v>174.67303714475761</v>
      </c>
      <c r="K476" s="2">
        <f>(48*(siqueira!$F476))/(0.082*(siqueira!$I476+273.15))</f>
        <v>3.1536787056480584</v>
      </c>
      <c r="L476" s="8" t="s">
        <v>14</v>
      </c>
      <c r="M476" s="1">
        <v>-3.7899023034813002</v>
      </c>
      <c r="N476" s="1">
        <v>-38.5868264581879</v>
      </c>
    </row>
    <row r="477" spans="1:14" ht="14.25" customHeight="1" x14ac:dyDescent="0.3">
      <c r="A477" s="7">
        <v>44986</v>
      </c>
      <c r="B477" s="1">
        <v>4</v>
      </c>
      <c r="C477" s="2">
        <v>62.126808510638298</v>
      </c>
      <c r="D477" s="3">
        <v>8.7548936170212796E-2</v>
      </c>
      <c r="E477" s="4">
        <v>1.6527659574468102E-2</v>
      </c>
      <c r="F477" s="5">
        <v>1.60593191489362</v>
      </c>
      <c r="G477" s="2">
        <v>3.3097872340425498</v>
      </c>
      <c r="H477" s="2">
        <v>4.4910638297872296</v>
      </c>
      <c r="I477" s="2">
        <v>28.6644340425532</v>
      </c>
      <c r="J477" s="2">
        <f>(46.01*(siqueira!$D477*1000))/(0.082*(siqueira!$I477+273.15))</f>
        <v>162.7605873355605</v>
      </c>
      <c r="K477" s="2">
        <f>(48*(siqueira!$F477))/(0.082*(siqueira!$I477+273.15))</f>
        <v>3.1146877029302455</v>
      </c>
      <c r="L477" s="8" t="s">
        <v>14</v>
      </c>
      <c r="M477" s="1">
        <v>-3.7899023034813002</v>
      </c>
      <c r="N477" s="1">
        <v>-38.5868264581879</v>
      </c>
    </row>
    <row r="478" spans="1:14" ht="14.25" customHeight="1" x14ac:dyDescent="0.3">
      <c r="A478" s="7">
        <v>44986</v>
      </c>
      <c r="B478" s="1">
        <v>5</v>
      </c>
      <c r="C478" s="2">
        <v>62.3272727272727</v>
      </c>
      <c r="D478" s="3">
        <v>7.7250909090909106E-2</v>
      </c>
      <c r="E478" s="4">
        <v>1.5694545454545499E-2</v>
      </c>
      <c r="F478" s="5">
        <v>1.88252363636364</v>
      </c>
      <c r="G478" s="2">
        <v>3.38109090909091</v>
      </c>
      <c r="H478" s="2">
        <v>4.5469090909090903</v>
      </c>
      <c r="I478" s="2">
        <v>28.718967272727301</v>
      </c>
      <c r="J478" s="2">
        <f>(46.01*(siqueira!$D478*1000))/(0.082*(siqueira!$I478+273.15))</f>
        <v>143.58977362153561</v>
      </c>
      <c r="K478" s="2">
        <f>(48*(siqueira!$F478))/(0.082*(siqueira!$I478+273.15))</f>
        <v>3.6504747917224312</v>
      </c>
      <c r="L478" s="8" t="s">
        <v>14</v>
      </c>
      <c r="M478" s="1">
        <v>-3.7899023034813002</v>
      </c>
      <c r="N478" s="1">
        <v>-38.5868264581879</v>
      </c>
    </row>
    <row r="479" spans="1:14" ht="14.25" customHeight="1" x14ac:dyDescent="0.3">
      <c r="A479" s="7">
        <v>44986</v>
      </c>
      <c r="B479" s="1">
        <v>6</v>
      </c>
      <c r="C479" s="2">
        <v>61.9725058915947</v>
      </c>
      <c r="D479" s="3">
        <v>5.1358994501178298E-2</v>
      </c>
      <c r="E479" s="4">
        <v>1.1225451688923801E-2</v>
      </c>
      <c r="F479" s="5">
        <v>1.9486095836606401</v>
      </c>
      <c r="G479" s="2">
        <v>3.2663000785545999</v>
      </c>
      <c r="H479" s="2">
        <v>4.1987431264729</v>
      </c>
      <c r="I479" s="2">
        <v>28.785278868813801</v>
      </c>
      <c r="J479" s="2">
        <f>(46.01*(siqueira!$D479*1000))/(0.082*(siqueira!$I479+273.15))</f>
        <v>95.442330080585293</v>
      </c>
      <c r="K479" s="2">
        <f>(48*(siqueira!$F479))/(0.082*(siqueira!$I479+273.15))</f>
        <v>3.7777947534322767</v>
      </c>
      <c r="L479" s="8" t="s">
        <v>14</v>
      </c>
      <c r="M479" s="1">
        <v>-3.7899023034813002</v>
      </c>
      <c r="N479" s="1">
        <v>-38.5868264581879</v>
      </c>
    </row>
    <row r="480" spans="1:14" ht="14.25" customHeight="1" x14ac:dyDescent="0.3">
      <c r="A480" s="7">
        <v>44986</v>
      </c>
      <c r="B480" s="1">
        <v>7</v>
      </c>
      <c r="C480" s="2">
        <v>59.996763754045297</v>
      </c>
      <c r="D480" s="3">
        <v>2.33252427184466E-2</v>
      </c>
      <c r="E480" s="4">
        <v>6.3430420711974101E-3</v>
      </c>
      <c r="F480" s="5">
        <v>2.0726699029126201</v>
      </c>
      <c r="G480" s="2">
        <v>3.2993527508090601</v>
      </c>
      <c r="H480" s="2">
        <v>4.0711974110032401</v>
      </c>
      <c r="I480" s="2">
        <v>28.7376699029126</v>
      </c>
      <c r="J480" s="2">
        <f>(46.01*(siqueira!$D480*1000))/(0.082*(siqueira!$I480+273.15))</f>
        <v>43.353002137164189</v>
      </c>
      <c r="K480" s="2">
        <f>(48*(siqueira!$F480))/(0.082*(siqueira!$I480+273.15))</f>
        <v>4.0189458133914204</v>
      </c>
      <c r="L480" s="8" t="s">
        <v>14</v>
      </c>
      <c r="M480" s="1">
        <v>-3.7899023034813002</v>
      </c>
      <c r="N480" s="1">
        <v>-38.5868264581879</v>
      </c>
    </row>
    <row r="481" spans="1:14" ht="14.25" customHeight="1" x14ac:dyDescent="0.3">
      <c r="A481" s="7">
        <v>44986</v>
      </c>
      <c r="B481" s="1">
        <v>8</v>
      </c>
      <c r="C481" s="2">
        <v>60.465204236006102</v>
      </c>
      <c r="D481" s="3">
        <v>3.3237518910741302E-2</v>
      </c>
      <c r="E481" s="4">
        <v>7.7685325264750396E-3</v>
      </c>
      <c r="F481" s="5">
        <v>1.8539863842662601</v>
      </c>
      <c r="G481" s="2">
        <v>3.5605143721633898</v>
      </c>
      <c r="H481" s="2">
        <v>4.4054462934947098</v>
      </c>
      <c r="I481" s="2">
        <v>28.628033282904699</v>
      </c>
      <c r="J481" s="2">
        <f>(46.01*(siqueira!$D481*1000))/(0.082*(siqueira!$I481+273.15))</f>
        <v>61.798702148126551</v>
      </c>
      <c r="K481" s="2">
        <f>(48*(siqueira!$F481))/(0.082*(siqueira!$I481+273.15))</f>
        <v>3.596220409720595</v>
      </c>
      <c r="L481" s="8" t="s">
        <v>14</v>
      </c>
      <c r="M481" s="1">
        <v>-3.7899023034813002</v>
      </c>
      <c r="N481" s="1">
        <v>-38.5868264581879</v>
      </c>
    </row>
    <row r="482" spans="1:14" ht="14.25" customHeight="1" x14ac:dyDescent="0.3">
      <c r="A482" s="7">
        <v>44986</v>
      </c>
      <c r="B482" s="1">
        <v>9</v>
      </c>
      <c r="C482" s="2">
        <v>56.873732718893997</v>
      </c>
      <c r="D482" s="3">
        <v>1.31797235023041E-2</v>
      </c>
      <c r="E482" s="4">
        <v>2.5253456221198201E-3</v>
      </c>
      <c r="F482" s="5">
        <v>2.03016589861751</v>
      </c>
      <c r="G482" s="2">
        <v>3.4276497695852499</v>
      </c>
      <c r="H482" s="2">
        <v>4.1990783410138297</v>
      </c>
      <c r="I482" s="2">
        <v>29.7764608294931</v>
      </c>
      <c r="J482" s="2">
        <f>(46.01*(siqueira!$D482*1000))/(0.082*(siqueira!$I482+273.15))</f>
        <v>24.412230913159497</v>
      </c>
      <c r="K482" s="2">
        <f>(48*(siqueira!$F482))/(0.082*(siqueira!$I482+273.15))</f>
        <v>3.9230306624867368</v>
      </c>
      <c r="L482" s="8" t="s">
        <v>14</v>
      </c>
      <c r="M482" s="1">
        <v>-3.7899023034813002</v>
      </c>
      <c r="N482" s="1">
        <v>-38.5868264581879</v>
      </c>
    </row>
    <row r="483" spans="1:14" ht="14.25" customHeight="1" x14ac:dyDescent="0.3">
      <c r="A483" s="7">
        <v>44986</v>
      </c>
      <c r="B483" s="1">
        <v>10</v>
      </c>
      <c r="C483" s="2">
        <v>49.289156626505999</v>
      </c>
      <c r="D483" s="3">
        <v>9.7590361445783098E-3</v>
      </c>
      <c r="E483" s="4">
        <v>5.7228915662650595E-4</v>
      </c>
      <c r="F483" s="5">
        <v>2.0977710843373498</v>
      </c>
      <c r="G483" s="2">
        <v>4.1626506024096397</v>
      </c>
      <c r="H483" s="2">
        <v>5.0301204819277103</v>
      </c>
      <c r="I483" s="2">
        <v>31.9775602409639</v>
      </c>
      <c r="J483" s="2">
        <f>(46.01*(siqueira!$D483*1000))/(0.082*(siqueira!$I483+273.15))</f>
        <v>17.945843285579997</v>
      </c>
      <c r="K483" s="2">
        <f>(48*(siqueira!$F483))/(0.082*(siqueira!$I483+273.15))</f>
        <v>4.024426900649634</v>
      </c>
      <c r="L483" s="8" t="s">
        <v>14</v>
      </c>
      <c r="M483" s="1">
        <v>-3.7899023034813002</v>
      </c>
      <c r="N483" s="1">
        <v>-38.5868264581879</v>
      </c>
    </row>
    <row r="484" spans="1:14" ht="14.25" customHeight="1" x14ac:dyDescent="0.3">
      <c r="A484" s="7">
        <v>44986</v>
      </c>
      <c r="B484" s="1">
        <v>11</v>
      </c>
      <c r="C484" s="2">
        <v>34.490783410138199</v>
      </c>
      <c r="D484" s="3">
        <v>7.9608294930875595E-3</v>
      </c>
      <c r="E484" s="4">
        <v>2.5345622119815701E-3</v>
      </c>
      <c r="F484" s="5">
        <v>3.2286751152073698</v>
      </c>
      <c r="G484" s="2">
        <v>2.4032258064516099</v>
      </c>
      <c r="H484" s="2">
        <v>3.0806451612903198</v>
      </c>
      <c r="I484" s="2">
        <v>36.192327188940098</v>
      </c>
      <c r="J484" s="2">
        <f>(46.01*(siqueira!$D484*1000))/(0.082*(siqueira!$I484+273.15))</f>
        <v>14.439672877956646</v>
      </c>
      <c r="K484" s="2">
        <f>(48*(siqueira!$F484))/(0.082*(siqueira!$I484+273.15))</f>
        <v>6.1095944488873277</v>
      </c>
      <c r="L484" s="8" t="s">
        <v>14</v>
      </c>
      <c r="M484" s="1">
        <v>-3.7899023034813002</v>
      </c>
      <c r="N484" s="1">
        <v>-38.5868264581879</v>
      </c>
    </row>
    <row r="485" spans="1:14" ht="14.25" customHeight="1" x14ac:dyDescent="0.3">
      <c r="A485" s="7">
        <v>44986</v>
      </c>
      <c r="B485" s="1">
        <v>12</v>
      </c>
      <c r="C485" s="2">
        <v>34.176369863013697</v>
      </c>
      <c r="D485" s="3">
        <v>1.16438356164384E-2</v>
      </c>
      <c r="E485" s="4">
        <v>6.2071917808219201E-3</v>
      </c>
      <c r="F485" s="5">
        <v>4.0485188356164397</v>
      </c>
      <c r="G485" s="2">
        <v>1.8441780821917799</v>
      </c>
      <c r="H485" s="2">
        <v>2.3955479452054802</v>
      </c>
      <c r="I485" s="2">
        <v>35.777114726027399</v>
      </c>
      <c r="J485" s="2">
        <f>(46.01*(siqueira!$D485*1000))/(0.082*(siqueira!$I485+273.15))</f>
        <v>21.148443931762401</v>
      </c>
      <c r="K485" s="2">
        <f>(48*(siqueira!$F485))/(0.082*(siqueira!$I485+273.15))</f>
        <v>7.6712744569702176</v>
      </c>
      <c r="L485" s="8" t="s">
        <v>14</v>
      </c>
      <c r="M485" s="1">
        <v>-3.7899023034813002</v>
      </c>
      <c r="N485" s="1">
        <v>-38.5868264581879</v>
      </c>
    </row>
    <row r="486" spans="1:14" ht="14.25" customHeight="1" x14ac:dyDescent="0.3">
      <c r="A486" s="7">
        <v>44986</v>
      </c>
      <c r="B486" s="1">
        <v>13</v>
      </c>
      <c r="C486" s="2">
        <v>36.368188512518401</v>
      </c>
      <c r="D486" s="3">
        <v>1.6222385861561099E-2</v>
      </c>
      <c r="E486" s="4">
        <v>7.2459499263623E-3</v>
      </c>
      <c r="F486" s="5">
        <v>4.0816568483063298</v>
      </c>
      <c r="G486" s="2">
        <v>1.77245949926362</v>
      </c>
      <c r="H486" s="2">
        <v>2.360088365243</v>
      </c>
      <c r="I486" s="2">
        <v>35.097908689248897</v>
      </c>
      <c r="J486" s="2">
        <f>(46.01*(siqueira!$D486*1000))/(0.082*(siqueira!$I486+273.15))</f>
        <v>29.529287575162133</v>
      </c>
      <c r="K486" s="2">
        <f>(48*(siqueira!$F486))/(0.082*(siqueira!$I486+273.15))</f>
        <v>7.7511070732314735</v>
      </c>
      <c r="L486" s="8" t="s">
        <v>14</v>
      </c>
      <c r="M486" s="1">
        <v>-3.7899023034813002</v>
      </c>
      <c r="N486" s="1">
        <v>-38.5868264581879</v>
      </c>
    </row>
    <row r="487" spans="1:14" ht="14.25" customHeight="1" x14ac:dyDescent="0.3">
      <c r="A487" s="7">
        <v>44986</v>
      </c>
      <c r="B487" s="1">
        <v>14</v>
      </c>
      <c r="C487" s="2">
        <v>41.531115879828299</v>
      </c>
      <c r="D487" s="3">
        <v>3.0171673819742499E-2</v>
      </c>
      <c r="E487" s="4">
        <v>1.1319742489270399E-2</v>
      </c>
      <c r="F487" s="5">
        <v>2.9055042918454901</v>
      </c>
      <c r="G487" s="2">
        <v>2.32403433476395</v>
      </c>
      <c r="H487" s="2">
        <v>3.0718884120171701</v>
      </c>
      <c r="I487" s="2">
        <v>33.067961373390602</v>
      </c>
      <c r="J487" s="2">
        <f>(46.01*(siqueira!$D487*1000))/(0.082*(siqueira!$I487+273.15))</f>
        <v>55.28497582206252</v>
      </c>
      <c r="K487" s="2">
        <f>(48*(siqueira!$F487))/(0.082*(siqueira!$I487+273.15))</f>
        <v>5.5541581965886264</v>
      </c>
      <c r="L487" s="8" t="s">
        <v>14</v>
      </c>
      <c r="M487" s="1">
        <v>-3.7899023034813002</v>
      </c>
      <c r="N487" s="1">
        <v>-38.5868264581879</v>
      </c>
    </row>
    <row r="488" spans="1:14" ht="14.25" customHeight="1" x14ac:dyDescent="0.3">
      <c r="A488" s="7">
        <v>44986</v>
      </c>
      <c r="B488" s="1">
        <v>15</v>
      </c>
      <c r="C488" s="2">
        <v>47.480043149946098</v>
      </c>
      <c r="D488" s="3">
        <v>5.7842502696871599E-2</v>
      </c>
      <c r="E488" s="4">
        <v>1.8090614886731402E-2</v>
      </c>
      <c r="F488" s="5">
        <v>2.9343581445523199</v>
      </c>
      <c r="G488" s="2">
        <v>2.1423948220064699</v>
      </c>
      <c r="H488" s="2">
        <v>2.9665587918015102</v>
      </c>
      <c r="I488" s="2">
        <v>32.2442502696872</v>
      </c>
      <c r="J488" s="2">
        <f>(46.01*(siqueira!$D488*1000))/(0.082*(siqueira!$I488+273.15))</f>
        <v>106.27340611448712</v>
      </c>
      <c r="K488" s="2">
        <f>(48*(siqueira!$F488))/(0.082*(siqueira!$I488+273.15))</f>
        <v>5.6244446603330207</v>
      </c>
      <c r="L488" s="8" t="s">
        <v>14</v>
      </c>
      <c r="M488" s="1">
        <v>-3.7899023034813002</v>
      </c>
      <c r="N488" s="1">
        <v>-38.5868264581879</v>
      </c>
    </row>
    <row r="489" spans="1:14" ht="14.25" customHeight="1" x14ac:dyDescent="0.3">
      <c r="A489" s="7">
        <v>44986</v>
      </c>
      <c r="B489" s="1">
        <v>16</v>
      </c>
      <c r="C489" s="2">
        <v>49.8940092165899</v>
      </c>
      <c r="D489" s="3">
        <v>7.4930875576036907E-2</v>
      </c>
      <c r="E489" s="4">
        <v>2.0355497037524699E-2</v>
      </c>
      <c r="F489" s="5">
        <v>3.3685253456221198</v>
      </c>
      <c r="G489" s="2">
        <v>1.95720868992758</v>
      </c>
      <c r="H489" s="2">
        <v>2.6491112574061901</v>
      </c>
      <c r="I489" s="2">
        <v>31.736655694535902</v>
      </c>
      <c r="J489" s="2">
        <f>(46.01*(siqueira!$D489*1000))/(0.082*(siqueira!$I489+273.15))</f>
        <v>137.8988904309553</v>
      </c>
      <c r="K489" s="2">
        <f>(48*(siqueira!$F489))/(0.082*(siqueira!$I489+273.15))</f>
        <v>6.4673860848999034</v>
      </c>
      <c r="L489" s="8" t="s">
        <v>14</v>
      </c>
      <c r="M489" s="1">
        <v>-3.7899023034813002</v>
      </c>
      <c r="N489" s="1">
        <v>-38.5868264581879</v>
      </c>
    </row>
    <row r="490" spans="1:14" ht="14.25" customHeight="1" x14ac:dyDescent="0.3">
      <c r="A490" s="7">
        <v>44986</v>
      </c>
      <c r="B490" s="1">
        <v>17</v>
      </c>
      <c r="C490" s="2">
        <v>51.639653815892999</v>
      </c>
      <c r="D490" s="3">
        <v>8.0755310778914194E-2</v>
      </c>
      <c r="E490" s="4">
        <v>2.1691581431943399E-2</v>
      </c>
      <c r="F490" s="5">
        <v>2.8529661683713599</v>
      </c>
      <c r="G490" s="2">
        <v>2.0330448465775</v>
      </c>
      <c r="H490" s="2">
        <v>2.95515342250197</v>
      </c>
      <c r="I490" s="2">
        <v>31.353910306844998</v>
      </c>
      <c r="J490" s="2">
        <f>(46.01*(siqueira!$D490*1000))/(0.082*(siqueira!$I490+273.15))</f>
        <v>148.80468322464611</v>
      </c>
      <c r="K490" s="2">
        <f>(48*(siqueira!$F490))/(0.082*(siqueira!$I490+273.15))</f>
        <v>5.4844253885763132</v>
      </c>
      <c r="L490" s="8" t="s">
        <v>14</v>
      </c>
      <c r="M490" s="1">
        <v>-3.7899023034813002</v>
      </c>
      <c r="N490" s="1">
        <v>-38.5868264581879</v>
      </c>
    </row>
    <row r="491" spans="1:14" ht="14.25" customHeight="1" x14ac:dyDescent="0.3">
      <c r="A491" s="7">
        <v>44986</v>
      </c>
      <c r="B491" s="1">
        <v>18</v>
      </c>
      <c r="C491" s="2">
        <v>53.678921568627501</v>
      </c>
      <c r="D491" s="3">
        <v>9.6895424836601296E-2</v>
      </c>
      <c r="E491" s="4">
        <v>2.6454248366013101E-2</v>
      </c>
      <c r="F491" s="5">
        <v>2.7742892156862702</v>
      </c>
      <c r="G491" s="2">
        <v>2.8202614379085</v>
      </c>
      <c r="H491" s="2">
        <v>3.8872549019607798</v>
      </c>
      <c r="I491" s="2">
        <v>31.040841503267998</v>
      </c>
      <c r="J491" s="2">
        <f>(46.01*(siqueira!$D491*1000))/(0.082*(siqueira!$I491+273.15))</f>
        <v>178.72920261778629</v>
      </c>
      <c r="K491" s="2">
        <f>(48*(siqueira!$F491))/(0.082*(siqueira!$I491+273.15))</f>
        <v>5.338668866591826</v>
      </c>
      <c r="L491" s="8" t="s">
        <v>14</v>
      </c>
      <c r="M491" s="1">
        <v>-3.7899023034813002</v>
      </c>
      <c r="N491" s="1">
        <v>-38.5868264581879</v>
      </c>
    </row>
    <row r="492" spans="1:14" ht="14.25" customHeight="1" x14ac:dyDescent="0.3">
      <c r="A492" s="7">
        <v>44986</v>
      </c>
      <c r="B492" s="1">
        <v>19</v>
      </c>
      <c r="C492" s="2">
        <v>57.405465288035501</v>
      </c>
      <c r="D492" s="3">
        <v>0.17762186115214201</v>
      </c>
      <c r="E492" s="4">
        <v>5.6329394387001498E-2</v>
      </c>
      <c r="F492" s="5">
        <v>2.2273929098965999</v>
      </c>
      <c r="G492" s="2">
        <v>3.6248153618906902</v>
      </c>
      <c r="H492" s="2">
        <v>4.9881831610044296</v>
      </c>
      <c r="I492" s="2">
        <v>30.246750369276199</v>
      </c>
      <c r="J492" s="2">
        <f>(46.01*(siqueira!$D492*1000))/(0.082*(siqueira!$I492+273.15))</f>
        <v>328.49130040816613</v>
      </c>
      <c r="K492" s="2">
        <f>(48*(siqueira!$F492))/(0.082*(siqueira!$I492+273.15))</f>
        <v>4.2974743485144131</v>
      </c>
      <c r="L492" s="8" t="s">
        <v>14</v>
      </c>
      <c r="M492" s="1">
        <v>-3.7899023034813002</v>
      </c>
      <c r="N492" s="1">
        <v>-38.5868264581879</v>
      </c>
    </row>
    <row r="493" spans="1:14" ht="14.25" customHeight="1" x14ac:dyDescent="0.3">
      <c r="A493" s="7">
        <v>44986</v>
      </c>
      <c r="B493" s="1">
        <v>20</v>
      </c>
      <c r="C493" s="2">
        <v>62.430412371133997</v>
      </c>
      <c r="D493" s="3">
        <v>0.285455326460481</v>
      </c>
      <c r="E493" s="4">
        <v>8.3805841924398605E-2</v>
      </c>
      <c r="F493" s="5">
        <v>2.5492010309278399</v>
      </c>
      <c r="G493" s="2">
        <v>4.6847079037800698</v>
      </c>
      <c r="H493" s="2">
        <v>6.48539518900344</v>
      </c>
      <c r="I493" s="2">
        <v>29.32735395189</v>
      </c>
      <c r="J493" s="2">
        <f>(46.01*(siqueira!$D493*1000))/(0.082*(siqueira!$I493+273.15))</f>
        <v>529.52158352306799</v>
      </c>
      <c r="K493" s="2">
        <f>(48*(siqueira!$F493))/(0.082*(siqueira!$I493+273.15))</f>
        <v>4.9333122566710834</v>
      </c>
      <c r="L493" s="8" t="s">
        <v>14</v>
      </c>
      <c r="M493" s="1">
        <v>-3.7899023034813002</v>
      </c>
      <c r="N493" s="1">
        <v>-38.5868264581879</v>
      </c>
    </row>
    <row r="494" spans="1:14" ht="14.25" customHeight="1" x14ac:dyDescent="0.3">
      <c r="A494" s="7">
        <v>44986</v>
      </c>
      <c r="B494" s="1">
        <v>21</v>
      </c>
      <c r="C494" s="2">
        <v>67.446671438797395</v>
      </c>
      <c r="D494" s="3">
        <v>0.24630637079456</v>
      </c>
      <c r="E494" s="4">
        <v>6.5003579098067296E-2</v>
      </c>
      <c r="F494" s="5">
        <v>1.6326485325697899</v>
      </c>
      <c r="G494" s="2">
        <v>5.22548317823908</v>
      </c>
      <c r="H494" s="2">
        <v>7.3214030064423801</v>
      </c>
      <c r="I494" s="2">
        <v>28.605068002863302</v>
      </c>
      <c r="J494" s="2">
        <f>(46.01*(siqueira!$D494*1000))/(0.082*(siqueira!$I494+273.15))</f>
        <v>457.99364637107078</v>
      </c>
      <c r="K494" s="2">
        <f>(48*(siqueira!$F494))/(0.082*(siqueira!$I494+273.15))</f>
        <v>3.1671272609181296</v>
      </c>
      <c r="L494" s="8" t="s">
        <v>14</v>
      </c>
      <c r="M494" s="1">
        <v>-3.7899023034813002</v>
      </c>
      <c r="N494" s="1">
        <v>-38.5868264581879</v>
      </c>
    </row>
    <row r="495" spans="1:14" ht="14.25" customHeight="1" x14ac:dyDescent="0.3">
      <c r="A495" s="7">
        <v>44986</v>
      </c>
      <c r="B495" s="1">
        <v>22</v>
      </c>
      <c r="C495" s="2">
        <v>67.6113537117904</v>
      </c>
      <c r="D495" s="3">
        <v>0.189764192139738</v>
      </c>
      <c r="E495" s="4">
        <v>4.1956331877729298E-2</v>
      </c>
      <c r="F495" s="5">
        <v>1.45791266375546</v>
      </c>
      <c r="G495" s="2">
        <v>4.3842794759825301</v>
      </c>
      <c r="H495" s="2">
        <v>6.3327510917030603</v>
      </c>
      <c r="I495" s="2">
        <v>27.998611353711802</v>
      </c>
      <c r="J495" s="2">
        <f>(46.01*(siqueira!$D495*1000))/(0.082*(siqueira!$I495+273.15))</f>
        <v>353.56704748358652</v>
      </c>
      <c r="K495" s="2">
        <f>(48*(siqueira!$F495))/(0.082*(siqueira!$I495+273.15))</f>
        <v>2.8338576330887912</v>
      </c>
      <c r="L495" s="8" t="s">
        <v>14</v>
      </c>
      <c r="M495" s="1">
        <v>-3.7899023034813002</v>
      </c>
      <c r="N495" s="1">
        <v>-38.5868264581879</v>
      </c>
    </row>
    <row r="496" spans="1:14" ht="14.25" customHeight="1" x14ac:dyDescent="0.3">
      <c r="A496" s="7">
        <v>44986</v>
      </c>
      <c r="B496" s="1">
        <v>23</v>
      </c>
      <c r="C496" s="2">
        <v>65.922238372093005</v>
      </c>
      <c r="D496" s="3">
        <v>0.157797965116279</v>
      </c>
      <c r="E496" s="4">
        <v>3.2819767441860499E-2</v>
      </c>
      <c r="F496" s="5">
        <v>1.7085973837209301</v>
      </c>
      <c r="G496" s="2">
        <v>4.0574127906976702</v>
      </c>
      <c r="H496" s="2">
        <v>5.5501453488372103</v>
      </c>
      <c r="I496" s="2">
        <v>28.143415697674399</v>
      </c>
      <c r="J496" s="2">
        <f>(46.01*(siqueira!$D496*1000))/(0.082*(siqueira!$I496+273.15))</f>
        <v>293.8665391961365</v>
      </c>
      <c r="K496" s="2">
        <f>(48*(siqueira!$F496))/(0.082*(siqueira!$I496+273.15))</f>
        <v>3.3195367504616344</v>
      </c>
      <c r="L496" s="8" t="s">
        <v>14</v>
      </c>
      <c r="M496" s="1">
        <v>-3.7899023034813002</v>
      </c>
      <c r="N496" s="1">
        <v>-38.5868264581879</v>
      </c>
    </row>
    <row r="497" spans="1:14" ht="14.25" customHeight="1" x14ac:dyDescent="0.3">
      <c r="A497" s="7">
        <v>44987</v>
      </c>
      <c r="B497" s="1">
        <v>0</v>
      </c>
      <c r="C497" s="2">
        <v>66.168469860896494</v>
      </c>
      <c r="D497" s="3">
        <v>0.118284389489954</v>
      </c>
      <c r="E497" s="4">
        <v>2.3268933539412701E-2</v>
      </c>
      <c r="F497" s="5">
        <v>1.7270479134466801</v>
      </c>
      <c r="G497" s="2">
        <v>3.2959814528593498</v>
      </c>
      <c r="H497" s="2">
        <v>4.7187017001545604</v>
      </c>
      <c r="I497" s="2">
        <v>28.145587326120602</v>
      </c>
      <c r="J497" s="2">
        <f>(46.01*(siqueira!$D497*1000))/(0.082*(siqueira!$I497+273.15))</f>
        <v>220.27897266369428</v>
      </c>
      <c r="K497" s="2">
        <f>(48*(siqueira!$F497))/(0.082*(siqueira!$I497+273.15))</f>
        <v>3.3553590516732612</v>
      </c>
      <c r="L497" s="8" t="s">
        <v>14</v>
      </c>
      <c r="M497" s="1">
        <v>-3.7899023034813002</v>
      </c>
      <c r="N497" s="1">
        <v>-38.5868264581879</v>
      </c>
    </row>
    <row r="498" spans="1:14" ht="14.25" customHeight="1" x14ac:dyDescent="0.3">
      <c r="A498" s="7">
        <v>44987</v>
      </c>
      <c r="B498" s="1">
        <v>1</v>
      </c>
      <c r="C498" s="2">
        <v>65.555733761026502</v>
      </c>
      <c r="D498" s="3">
        <v>8.8356054530874098E-2</v>
      </c>
      <c r="E498" s="4">
        <v>1.8187650360866101E-2</v>
      </c>
      <c r="F498" s="5">
        <v>1.95846832397755</v>
      </c>
      <c r="G498" s="2">
        <v>4.0954290296712097</v>
      </c>
      <c r="H498" s="2">
        <v>5.4033680834001601</v>
      </c>
      <c r="I498" s="2">
        <v>28.486760224538902</v>
      </c>
      <c r="J498" s="2">
        <f>(46.01*(siqueira!$D498*1000))/(0.082*(siqueira!$I498+273.15))</f>
        <v>164.35784105954693</v>
      </c>
      <c r="K498" s="2">
        <f>(48*(siqueira!$F498))/(0.082*(siqueira!$I498+273.15))</f>
        <v>3.8006656797232687</v>
      </c>
      <c r="L498" s="8" t="s">
        <v>14</v>
      </c>
      <c r="M498" s="1">
        <v>-3.7899023034813002</v>
      </c>
      <c r="N498" s="1">
        <v>-38.5868264581879</v>
      </c>
    </row>
    <row r="499" spans="1:14" ht="14.25" customHeight="1" x14ac:dyDescent="0.3">
      <c r="A499" s="7">
        <v>44987</v>
      </c>
      <c r="B499" s="1">
        <v>2</v>
      </c>
      <c r="C499" s="2">
        <v>63.359259259259296</v>
      </c>
      <c r="D499" s="3">
        <v>6.92444444444444E-2</v>
      </c>
      <c r="E499" s="4">
        <v>1.3874074074074099E-2</v>
      </c>
      <c r="F499" s="5">
        <v>1.9555037037037</v>
      </c>
      <c r="G499" s="2">
        <v>2.62666666666667</v>
      </c>
      <c r="H499" s="2">
        <v>3.8244444444444401</v>
      </c>
      <c r="I499" s="2">
        <v>28.727585185185202</v>
      </c>
      <c r="J499" s="2">
        <f>(46.01*(siqueira!$D499*1000))/(0.082*(siqueira!$I499+273.15))</f>
        <v>128.7041198009278</v>
      </c>
      <c r="K499" s="2">
        <f>(48*(siqueira!$F499))/(0.082*(siqueira!$I499+273.15))</f>
        <v>3.7918850256760384</v>
      </c>
      <c r="L499" s="8" t="s">
        <v>14</v>
      </c>
      <c r="M499" s="1">
        <v>-3.7899023034813002</v>
      </c>
      <c r="N499" s="1">
        <v>-38.5868264581879</v>
      </c>
    </row>
    <row r="500" spans="1:14" ht="14.25" customHeight="1" x14ac:dyDescent="0.3">
      <c r="A500" s="7">
        <v>44987</v>
      </c>
      <c r="B500" s="1">
        <v>3</v>
      </c>
      <c r="C500" s="2">
        <v>62.716227697536098</v>
      </c>
      <c r="D500" s="3">
        <v>5.1775700934579401E-2</v>
      </c>
      <c r="E500" s="4">
        <v>1.1648258283772301E-2</v>
      </c>
      <c r="F500" s="5">
        <v>1.98809685641461</v>
      </c>
      <c r="G500" s="2">
        <v>2.7179269328802</v>
      </c>
      <c r="H500" s="2">
        <v>4.035683942226</v>
      </c>
      <c r="I500" s="2">
        <v>28.601937128292299</v>
      </c>
      <c r="J500" s="2">
        <f>(46.01*(siqueira!$D500*1000))/(0.082*(siqueira!$I500+273.15))</f>
        <v>96.275171548753747</v>
      </c>
      <c r="K500" s="2">
        <f>(48*(siqueira!$F500))/(0.082*(siqueira!$I500+273.15))</f>
        <v>3.856691110540269</v>
      </c>
      <c r="L500" s="8" t="s">
        <v>14</v>
      </c>
      <c r="M500" s="1">
        <v>-3.7899023034813002</v>
      </c>
      <c r="N500" s="1">
        <v>-38.5868264581879</v>
      </c>
    </row>
    <row r="501" spans="1:14" ht="14.25" customHeight="1" x14ac:dyDescent="0.3">
      <c r="A501" s="7">
        <v>44987</v>
      </c>
      <c r="B501" s="1">
        <v>4</v>
      </c>
      <c r="C501" s="2">
        <v>63.798416126709903</v>
      </c>
      <c r="D501" s="3">
        <v>7.9517638588912906E-2</v>
      </c>
      <c r="E501" s="4">
        <v>1.81497480201584E-2</v>
      </c>
      <c r="F501" s="5">
        <v>1.8899064074873999</v>
      </c>
      <c r="G501" s="2">
        <v>3.0770338372930199</v>
      </c>
      <c r="H501" s="2">
        <v>4.4874010079193702</v>
      </c>
      <c r="I501" s="2">
        <v>28.589445644348501</v>
      </c>
      <c r="J501" s="2">
        <f>(46.01*(siqueira!$D501*1000))/(0.082*(siqueira!$I501+273.15))</f>
        <v>147.86649114271916</v>
      </c>
      <c r="K501" s="2">
        <f>(48*(siqueira!$F501))/(0.082*(siqueira!$I501+273.15))</f>
        <v>3.6663641215061675</v>
      </c>
      <c r="L501" s="8" t="s">
        <v>14</v>
      </c>
      <c r="M501" s="1">
        <v>-3.7899023034813002</v>
      </c>
      <c r="N501" s="1">
        <v>-38.5868264581879</v>
      </c>
    </row>
    <row r="502" spans="1:14" ht="14.25" customHeight="1" x14ac:dyDescent="0.3">
      <c r="A502" s="7">
        <v>44987</v>
      </c>
      <c r="B502" s="1">
        <v>5</v>
      </c>
      <c r="C502" s="2">
        <v>63.600787401574799</v>
      </c>
      <c r="D502" s="3">
        <v>7.3826771653543302E-2</v>
      </c>
      <c r="E502" s="4">
        <v>1.6055118110236199E-2</v>
      </c>
      <c r="F502" s="5">
        <v>1.92594488188976</v>
      </c>
      <c r="G502" s="2">
        <v>3.2220472440944898</v>
      </c>
      <c r="H502" s="2">
        <v>4.4346456692913403</v>
      </c>
      <c r="I502" s="2">
        <v>28.608874015748</v>
      </c>
      <c r="J502" s="2">
        <f>(46.01*(siqueira!$D502*1000))/(0.082*(siqueira!$I502+273.15))</f>
        <v>137.27523886288301</v>
      </c>
      <c r="K502" s="2">
        <f>(48*(siqueira!$F502))/(0.082*(siqueira!$I502+273.15))</f>
        <v>3.7360371706180664</v>
      </c>
      <c r="L502" s="8" t="s">
        <v>14</v>
      </c>
      <c r="M502" s="1">
        <v>-3.7899023034813002</v>
      </c>
      <c r="N502" s="1">
        <v>-38.5868264581879</v>
      </c>
    </row>
    <row r="503" spans="1:14" ht="14.25" customHeight="1" x14ac:dyDescent="0.3">
      <c r="A503" s="7">
        <v>44987</v>
      </c>
      <c r="B503" s="1">
        <v>6</v>
      </c>
      <c r="C503" s="2">
        <v>61.4739747634069</v>
      </c>
      <c r="D503" s="3">
        <v>6.1798107255520499E-2</v>
      </c>
      <c r="E503" s="4">
        <v>1.3548895899053601E-2</v>
      </c>
      <c r="F503" s="5">
        <v>1.90213722397476</v>
      </c>
      <c r="G503" s="2">
        <v>2.6869085173501599</v>
      </c>
      <c r="H503" s="2">
        <v>3.8367507886435299</v>
      </c>
      <c r="I503" s="2">
        <v>28.742342271293399</v>
      </c>
      <c r="J503" s="2">
        <f>(46.01*(siqueira!$D503*1000))/(0.082*(siqueira!$I503+273.15))</f>
        <v>114.85805500432818</v>
      </c>
      <c r="K503" s="2">
        <f>(48*(siqueira!$F503))/(0.082*(siqueira!$I503+273.15))</f>
        <v>3.6882226674271652</v>
      </c>
      <c r="L503" s="8" t="s">
        <v>14</v>
      </c>
      <c r="M503" s="1">
        <v>-3.7899023034813002</v>
      </c>
      <c r="N503" s="1">
        <v>-38.5868264581879</v>
      </c>
    </row>
    <row r="504" spans="1:14" ht="14.25" customHeight="1" x14ac:dyDescent="0.3">
      <c r="A504" s="7">
        <v>44987</v>
      </c>
      <c r="B504" s="1">
        <v>7</v>
      </c>
      <c r="C504" s="2">
        <v>59.5571321882001</v>
      </c>
      <c r="D504" s="3">
        <v>4.3420463032113499E-2</v>
      </c>
      <c r="E504" s="4">
        <v>9.4622852875280092E-3</v>
      </c>
      <c r="F504" s="5">
        <v>1.8944660194174801</v>
      </c>
      <c r="G504" s="2">
        <v>2.1568334578043298</v>
      </c>
      <c r="H504" s="2">
        <v>3.0395817774458598</v>
      </c>
      <c r="I504" s="2">
        <v>28.791015683345801</v>
      </c>
      <c r="J504" s="2">
        <f>(46.01*(siqueira!$D504*1000))/(0.082*(siqueira!$I504+273.15))</f>
        <v>80.688328641315849</v>
      </c>
      <c r="K504" s="2">
        <f>(48*(siqueira!$F504))/(0.082*(siqueira!$I504+273.15))</f>
        <v>3.6727561380610729</v>
      </c>
      <c r="L504" s="8" t="s">
        <v>14</v>
      </c>
      <c r="M504" s="1">
        <v>-3.7899023034813002</v>
      </c>
      <c r="N504" s="1">
        <v>-38.5868264581879</v>
      </c>
    </row>
    <row r="505" spans="1:14" ht="14.25" customHeight="1" x14ac:dyDescent="0.3">
      <c r="A505" s="7">
        <v>44987</v>
      </c>
      <c r="B505" s="1">
        <v>8</v>
      </c>
      <c r="C505" s="2">
        <v>59.117886178861802</v>
      </c>
      <c r="D505" s="3">
        <v>3.1024390243902401E-2</v>
      </c>
      <c r="E505" s="4">
        <v>8.3414634146341503E-3</v>
      </c>
      <c r="F505" s="5">
        <v>1.9712845528455301</v>
      </c>
      <c r="G505" s="2">
        <v>2.3365853658536602</v>
      </c>
      <c r="H505" s="2">
        <v>3.1804878048780498</v>
      </c>
      <c r="I505" s="2">
        <v>28.667016260162601</v>
      </c>
      <c r="J505" s="2">
        <f>(46.01*(siqueira!$D505*1000))/(0.082*(siqueira!$I505+273.15))</f>
        <v>57.676369319097311</v>
      </c>
      <c r="K505" s="2">
        <f>(48*(siqueira!$F505))/(0.082*(siqueira!$I505+273.15))</f>
        <v>3.8232525103410437</v>
      </c>
      <c r="L505" s="8" t="s">
        <v>14</v>
      </c>
      <c r="M505" s="1">
        <v>-3.7899023034813002</v>
      </c>
      <c r="N505" s="1">
        <v>-38.5868264581879</v>
      </c>
    </row>
    <row r="506" spans="1:14" ht="14.25" customHeight="1" x14ac:dyDescent="0.3">
      <c r="A506" s="7">
        <v>44987</v>
      </c>
      <c r="B506" s="1">
        <v>9</v>
      </c>
      <c r="C506" s="2">
        <v>56.832291666666698</v>
      </c>
      <c r="D506" s="3">
        <v>1.5052083333333299E-2</v>
      </c>
      <c r="E506" s="4">
        <v>4.3333333333333297E-3</v>
      </c>
      <c r="F506" s="5">
        <v>2.5557395833333301</v>
      </c>
      <c r="G506" s="2">
        <v>3.8937499999999998</v>
      </c>
      <c r="H506" s="2">
        <v>4.6864583333333298</v>
      </c>
      <c r="I506" s="2">
        <v>29.85740625</v>
      </c>
      <c r="J506" s="2">
        <f>(46.01*(siqueira!$D506*1000))/(0.082*(siqueira!$I506+273.15))</f>
        <v>27.872873968521819</v>
      </c>
      <c r="K506" s="2">
        <f>(48*(siqueira!$F506))/(0.082*(siqueira!$I506+273.15))</f>
        <v>4.9373139140120523</v>
      </c>
      <c r="L506" s="8" t="s">
        <v>14</v>
      </c>
      <c r="M506" s="1">
        <v>-3.7899023034813002</v>
      </c>
      <c r="N506" s="1">
        <v>-38.5868264581879</v>
      </c>
    </row>
    <row r="507" spans="1:14" ht="14.25" customHeight="1" x14ac:dyDescent="0.3">
      <c r="A507" s="7">
        <v>44987</v>
      </c>
      <c r="B507" s="1">
        <v>10</v>
      </c>
      <c r="C507" s="2">
        <v>39.390625</v>
      </c>
      <c r="D507" s="3">
        <v>1.0937499999999999E-2</v>
      </c>
      <c r="E507" s="4">
        <v>6.875E-3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20.151057537910795</v>
      </c>
      <c r="K507" s="2">
        <f>(48*(siqueira!$F507))/(0.082*(siqueira!$I507+273.15))</f>
        <v>3.4137732199847037</v>
      </c>
      <c r="L507" s="8" t="s">
        <v>14</v>
      </c>
      <c r="M507" s="1">
        <v>-3.7899023034813002</v>
      </c>
      <c r="N507" s="1">
        <v>-38.5868264581879</v>
      </c>
    </row>
    <row r="508" spans="1:14" ht="14.25" customHeight="1" x14ac:dyDescent="0.3">
      <c r="A508" s="7">
        <v>44987</v>
      </c>
      <c r="B508" s="1">
        <v>11</v>
      </c>
      <c r="C508" s="2">
        <v>33.821348314606702</v>
      </c>
      <c r="D508" s="3">
        <v>1.25505617977528E-2</v>
      </c>
      <c r="E508" s="4">
        <v>3.96629213483146E-3</v>
      </c>
      <c r="F508" s="5">
        <v>3.0029101123595501</v>
      </c>
      <c r="G508" s="2">
        <v>1.2696629213483099</v>
      </c>
      <c r="H508" s="2">
        <v>1.85280898876404</v>
      </c>
      <c r="I508" s="2">
        <v>35.970471910112401</v>
      </c>
      <c r="J508" s="2">
        <f>(46.01*(siqueira!$D508*1000))/(0.082*(siqueira!$I508+273.15))</f>
        <v>22.781052222385622</v>
      </c>
      <c r="K508" s="2">
        <f>(48*(siqueira!$F508))/(0.082*(siqueira!$I508+273.15))</f>
        <v>5.6864594910826289</v>
      </c>
      <c r="L508" s="8" t="s">
        <v>14</v>
      </c>
      <c r="M508" s="1">
        <v>-3.7899023034813002</v>
      </c>
      <c r="N508" s="1">
        <v>-38.5868264581879</v>
      </c>
    </row>
    <row r="509" spans="1:14" ht="14.25" customHeight="1" x14ac:dyDescent="0.3">
      <c r="A509" s="7">
        <v>44987</v>
      </c>
      <c r="B509" s="1">
        <v>12</v>
      </c>
      <c r="C509" s="2">
        <v>31.8719043552519</v>
      </c>
      <c r="D509" s="3">
        <v>1.1742100768573901E-2</v>
      </c>
      <c r="E509" s="4">
        <v>3.62937660119556E-3</v>
      </c>
      <c r="F509" s="5">
        <v>4.1040136635354401</v>
      </c>
      <c r="G509" s="2">
        <v>0.98377455166524297</v>
      </c>
      <c r="H509" s="2">
        <v>1.5465414175918</v>
      </c>
      <c r="I509" s="2">
        <v>36.315644748078597</v>
      </c>
      <c r="J509" s="2">
        <f>(46.01*(siqueira!$D509*1000))/(0.082*(siqueira!$I509+273.15))</f>
        <v>21.289807814822243</v>
      </c>
      <c r="K509" s="2">
        <f>(48*(siqueira!$F509))/(0.082*(siqueira!$I509+273.15))</f>
        <v>7.7628955018168826</v>
      </c>
      <c r="L509" s="8" t="s">
        <v>14</v>
      </c>
      <c r="M509" s="1">
        <v>-3.7899023034813002</v>
      </c>
      <c r="N509" s="1">
        <v>-38.5868264581879</v>
      </c>
    </row>
    <row r="510" spans="1:14" ht="14.25" customHeight="1" x14ac:dyDescent="0.3">
      <c r="A510" s="7">
        <v>44987</v>
      </c>
      <c r="B510" s="1">
        <v>13</v>
      </c>
      <c r="C510" s="2">
        <v>32.635294117647099</v>
      </c>
      <c r="D510" s="3">
        <v>2.0485294117647102E-2</v>
      </c>
      <c r="E510" s="4">
        <v>8.0808823529411808E-3</v>
      </c>
      <c r="F510" s="5">
        <v>4.2215588235294099</v>
      </c>
      <c r="G510" s="2">
        <v>1.2514705882352899</v>
      </c>
      <c r="H510" s="2">
        <v>1.9477941176470599</v>
      </c>
      <c r="I510" s="2">
        <v>35.875867647058797</v>
      </c>
      <c r="J510" s="2">
        <f>(46.01*(siqueira!$D510*1000))/(0.082*(siqueira!$I510+273.15))</f>
        <v>37.195101668341493</v>
      </c>
      <c r="K510" s="2">
        <f>(48*(siqueira!$F510))/(0.082*(siqueira!$I510+273.15))</f>
        <v>7.9966004248141145</v>
      </c>
      <c r="L510" s="8" t="s">
        <v>14</v>
      </c>
      <c r="M510" s="1">
        <v>-3.7899023034813002</v>
      </c>
      <c r="N510" s="1">
        <v>-38.5868264581879</v>
      </c>
    </row>
    <row r="511" spans="1:14" ht="14.25" customHeight="1" x14ac:dyDescent="0.3">
      <c r="A511" s="7">
        <v>44987</v>
      </c>
      <c r="B511" s="1">
        <v>14</v>
      </c>
      <c r="C511" s="2">
        <v>38.977252843394602</v>
      </c>
      <c r="D511" s="3">
        <v>2.91076115485564E-2</v>
      </c>
      <c r="E511" s="4">
        <v>1.0909886264217E-2</v>
      </c>
      <c r="F511" s="5">
        <v>3.6122397200349998</v>
      </c>
      <c r="G511" s="2">
        <v>1.31321084864392</v>
      </c>
      <c r="H511" s="2">
        <v>1.9973753280839901</v>
      </c>
      <c r="I511" s="2">
        <v>33.505826771653503</v>
      </c>
      <c r="J511" s="2">
        <f>(46.01*(siqueira!$D511*1000))/(0.082*(siqueira!$I511+273.15))</f>
        <v>53.259088593421744</v>
      </c>
      <c r="K511" s="2">
        <f>(48*(siqueira!$F511))/(0.082*(siqueira!$I511+273.15))</f>
        <v>6.8952930377940511</v>
      </c>
      <c r="L511" s="8" t="s">
        <v>14</v>
      </c>
      <c r="M511" s="1">
        <v>-3.7899023034813002</v>
      </c>
      <c r="N511" s="1">
        <v>-38.5868264581879</v>
      </c>
    </row>
    <row r="512" spans="1:14" ht="14.25" customHeight="1" x14ac:dyDescent="0.3">
      <c r="A512" s="7">
        <v>44987</v>
      </c>
      <c r="B512" s="1">
        <v>15</v>
      </c>
      <c r="C512" s="2">
        <v>45.170626349891997</v>
      </c>
      <c r="D512" s="3">
        <v>4.52627789776818E-2</v>
      </c>
      <c r="E512" s="4">
        <v>1.43124550035997E-2</v>
      </c>
      <c r="F512" s="5">
        <v>2.5079841612671001</v>
      </c>
      <c r="G512" s="2">
        <v>1.55435565154788</v>
      </c>
      <c r="H512" s="2">
        <v>2.3700503959683199</v>
      </c>
      <c r="I512" s="2">
        <v>32.553102951763897</v>
      </c>
      <c r="J512" s="2">
        <f>(46.01*(siqueira!$D512*1000))/(0.082*(siqueira!$I512+273.15))</f>
        <v>83.076797854298064</v>
      </c>
      <c r="K512" s="2">
        <f>(48*(siqueira!$F512))/(0.082*(siqueira!$I512+273.15))</f>
        <v>4.8023336215656629</v>
      </c>
      <c r="L512" s="8" t="s">
        <v>14</v>
      </c>
      <c r="M512" s="1">
        <v>-3.7899023034813002</v>
      </c>
      <c r="N512" s="1">
        <v>-38.5868264581879</v>
      </c>
    </row>
    <row r="513" spans="1:14" ht="14.25" customHeight="1" x14ac:dyDescent="0.3">
      <c r="A513" s="7">
        <v>44987</v>
      </c>
      <c r="B513" s="1">
        <v>16</v>
      </c>
      <c r="C513" s="2">
        <v>48.076923076923102</v>
      </c>
      <c r="D513" s="3">
        <v>6.4347826086956494E-2</v>
      </c>
      <c r="E513" s="4">
        <v>1.80183946488294E-2</v>
      </c>
      <c r="F513" s="5">
        <v>2.6100836120401301</v>
      </c>
      <c r="G513" s="2">
        <v>1.31103678929766</v>
      </c>
      <c r="H513" s="2">
        <v>2.0091973244147199</v>
      </c>
      <c r="I513" s="2">
        <v>32.2137040133779</v>
      </c>
      <c r="J513" s="2">
        <f>(46.01*(siqueira!$D513*1000))/(0.082*(siqueira!$I513+273.15))</f>
        <v>118.23739297415726</v>
      </c>
      <c r="K513" s="2">
        <f>(48*(siqueira!$F513))/(0.082*(siqueira!$I513+273.15))</f>
        <v>5.003390388580998</v>
      </c>
      <c r="L513" s="8" t="s">
        <v>14</v>
      </c>
      <c r="M513" s="1">
        <v>-3.7899023034813002</v>
      </c>
      <c r="N513" s="1">
        <v>-38.5868264581879</v>
      </c>
    </row>
    <row r="514" spans="1:14" ht="14.25" customHeight="1" x14ac:dyDescent="0.3">
      <c r="A514" s="7">
        <v>44987</v>
      </c>
      <c r="B514" s="1">
        <v>17</v>
      </c>
      <c r="C514" s="2">
        <v>51.434682964094698</v>
      </c>
      <c r="D514" s="3">
        <v>7.1856378915202399E-2</v>
      </c>
      <c r="E514" s="4">
        <v>1.97631779984721E-2</v>
      </c>
      <c r="F514" s="5">
        <v>2.5752788388082499</v>
      </c>
      <c r="G514" s="2">
        <v>1.4201680672268899</v>
      </c>
      <c r="H514" s="2">
        <v>2.1558441558441599</v>
      </c>
      <c r="I514" s="2">
        <v>31.612062643239099</v>
      </c>
      <c r="J514" s="2">
        <f>(46.01*(siqueira!$D514*1000))/(0.082*(siqueira!$I514+273.15))</f>
        <v>132.29480926914749</v>
      </c>
      <c r="K514" s="2">
        <f>(48*(siqueira!$F514))/(0.082*(siqueira!$I514+273.15))</f>
        <v>4.9464171583995489</v>
      </c>
      <c r="L514" s="8" t="s">
        <v>14</v>
      </c>
      <c r="M514" s="1">
        <v>-3.7899023034813002</v>
      </c>
      <c r="N514" s="1">
        <v>-38.5868264581879</v>
      </c>
    </row>
    <row r="515" spans="1:14" ht="14.25" customHeight="1" x14ac:dyDescent="0.3">
      <c r="A515" s="7">
        <v>44987</v>
      </c>
      <c r="B515" s="1">
        <v>18</v>
      </c>
      <c r="C515" s="2">
        <v>54.332563510392603</v>
      </c>
      <c r="D515" s="3">
        <v>7.7020785219399507E-2</v>
      </c>
      <c r="E515" s="4">
        <v>2.2240184757505801E-2</v>
      </c>
      <c r="F515" s="5">
        <v>2.2011932255581201</v>
      </c>
      <c r="G515" s="2">
        <v>2.2909930715935301</v>
      </c>
      <c r="H515" s="2">
        <v>3.2856043110084698</v>
      </c>
      <c r="I515" s="2">
        <v>30.9856274056967</v>
      </c>
      <c r="J515" s="2">
        <f>(46.01*(siqueira!$D515*1000))/(0.082*(siqueira!$I515+273.15))</f>
        <v>142.09507481799844</v>
      </c>
      <c r="K515" s="2">
        <f>(48*(siqueira!$F515))/(0.082*(siqueira!$I515+273.15))</f>
        <v>4.2366077349676603</v>
      </c>
      <c r="L515" s="8" t="s">
        <v>14</v>
      </c>
      <c r="M515" s="1">
        <v>-3.7899023034813002</v>
      </c>
      <c r="N515" s="1">
        <v>-38.5868264581879</v>
      </c>
    </row>
    <row r="516" spans="1:14" ht="14.25" customHeight="1" x14ac:dyDescent="0.3">
      <c r="A516" s="7">
        <v>44987</v>
      </c>
      <c r="B516" s="1">
        <v>19</v>
      </c>
      <c r="C516" s="2">
        <v>57.2688719253605</v>
      </c>
      <c r="D516" s="3">
        <v>9.0636132315521603E-2</v>
      </c>
      <c r="E516" s="4">
        <v>2.5462256149279099E-2</v>
      </c>
      <c r="F516" s="5">
        <v>1.995368956743</v>
      </c>
      <c r="G516" s="2">
        <v>3.1475826972010199</v>
      </c>
      <c r="H516" s="2">
        <v>4.2307039864291802</v>
      </c>
      <c r="I516" s="2">
        <v>30.2007294317218</v>
      </c>
      <c r="J516" s="2">
        <f>(46.01*(siqueira!$D516*1000))/(0.082*(siqueira!$I516+273.15))</f>
        <v>167.64658147937115</v>
      </c>
      <c r="K516" s="2">
        <f>(48*(siqueira!$F516))/(0.082*(siqueira!$I516+273.15))</f>
        <v>3.8503973763824684</v>
      </c>
      <c r="L516" s="8" t="s">
        <v>14</v>
      </c>
      <c r="M516" s="1">
        <v>-3.7899023034813002</v>
      </c>
      <c r="N516" s="1">
        <v>-38.5868264581879</v>
      </c>
    </row>
    <row r="517" spans="1:14" ht="14.25" customHeight="1" x14ac:dyDescent="0.3">
      <c r="A517" s="7">
        <v>44987</v>
      </c>
      <c r="B517" s="1">
        <v>20</v>
      </c>
      <c r="C517" s="2">
        <v>61.446415373244598</v>
      </c>
      <c r="D517" s="3">
        <v>0.110613451589061</v>
      </c>
      <c r="E517" s="4">
        <v>2.3739837398374E-2</v>
      </c>
      <c r="F517" s="5">
        <v>2.3336807095343701</v>
      </c>
      <c r="G517" s="2">
        <v>3.2889874353289001</v>
      </c>
      <c r="H517" s="2">
        <v>4.4515890613451603</v>
      </c>
      <c r="I517" s="2">
        <v>29.361744271988201</v>
      </c>
      <c r="J517" s="2">
        <f>(46.01*(siqueira!$D517*1000))/(0.082*(siqueira!$I517+273.15))</f>
        <v>205.16538307323785</v>
      </c>
      <c r="K517" s="2">
        <f>(48*(siqueira!$F517))/(0.082*(siqueira!$I517+273.15))</f>
        <v>4.5157155930938826</v>
      </c>
      <c r="L517" s="8" t="s">
        <v>14</v>
      </c>
      <c r="M517" s="1">
        <v>-3.7899023034813002</v>
      </c>
      <c r="N517" s="1">
        <v>-38.5868264581879</v>
      </c>
    </row>
    <row r="518" spans="1:14" ht="14.25" customHeight="1" x14ac:dyDescent="0.3">
      <c r="A518" s="7">
        <v>44987</v>
      </c>
      <c r="B518" s="1">
        <v>21</v>
      </c>
      <c r="C518" s="2">
        <v>63.934782608695599</v>
      </c>
      <c r="D518" s="3">
        <v>0.16145217391304301</v>
      </c>
      <c r="E518" s="4">
        <v>3.1878260869565203E-2</v>
      </c>
      <c r="F518" s="5">
        <v>1.8627043478260901</v>
      </c>
      <c r="G518" s="2">
        <v>1.8991304347826099</v>
      </c>
      <c r="H518" s="2">
        <v>3.0339130434782602</v>
      </c>
      <c r="I518" s="2">
        <v>28.972034782608699</v>
      </c>
      <c r="J518" s="2">
        <f>(46.01*(siqueira!$D518*1000))/(0.082*(siqueira!$I518+273.15))</f>
        <v>299.84711661962206</v>
      </c>
      <c r="K518" s="2">
        <f>(48*(siqueira!$F518))/(0.082*(siqueira!$I518+273.15))</f>
        <v>3.6090168711569004</v>
      </c>
      <c r="L518" s="8" t="s">
        <v>14</v>
      </c>
      <c r="M518" s="1">
        <v>-3.7899023034813002</v>
      </c>
      <c r="N518" s="1">
        <v>-38.5868264581879</v>
      </c>
    </row>
    <row r="519" spans="1:14" ht="14.25" customHeight="1" x14ac:dyDescent="0.3">
      <c r="A519" s="7">
        <v>44987</v>
      </c>
      <c r="B519" s="1">
        <v>22</v>
      </c>
      <c r="C519" s="2">
        <v>65.525584795321606</v>
      </c>
      <c r="D519" s="3">
        <v>0.19475877192982499</v>
      </c>
      <c r="E519" s="4">
        <v>3.6593567251461998E-2</v>
      </c>
      <c r="F519" s="5">
        <v>1.85369883040936</v>
      </c>
      <c r="G519" s="2">
        <v>1.53289473684211</v>
      </c>
      <c r="H519" s="2">
        <v>2.4875730994151999</v>
      </c>
      <c r="I519" s="2">
        <v>28.891008771929801</v>
      </c>
      <c r="J519" s="2">
        <f>(46.01*(siqueira!$D519*1000))/(0.082*(siqueira!$I519+273.15))</f>
        <v>361.80077782400014</v>
      </c>
      <c r="K519" s="2">
        <f>(48*(siqueira!$F519))/(0.082*(siqueira!$I519+273.15))</f>
        <v>3.5925320296746701</v>
      </c>
      <c r="L519" s="8" t="s">
        <v>14</v>
      </c>
      <c r="M519" s="1">
        <v>-3.7899023034813002</v>
      </c>
      <c r="N519" s="1">
        <v>-38.5868264581879</v>
      </c>
    </row>
    <row r="520" spans="1:14" ht="14.25" customHeight="1" x14ac:dyDescent="0.3">
      <c r="A520" s="7">
        <v>44987</v>
      </c>
      <c r="B520" s="1">
        <v>23</v>
      </c>
      <c r="C520" s="2">
        <v>66.958201892744498</v>
      </c>
      <c r="D520" s="3">
        <v>0.220339116719243</v>
      </c>
      <c r="E520" s="4">
        <v>4.0260252365930602E-2</v>
      </c>
      <c r="F520" s="5">
        <v>2.02884069400631</v>
      </c>
      <c r="G520" s="2">
        <v>1.3848580441640399</v>
      </c>
      <c r="H520" s="2">
        <v>2.5283911671924302</v>
      </c>
      <c r="I520" s="2">
        <v>28.825078864353301</v>
      </c>
      <c r="J520" s="2">
        <f>(46.01*(siqueira!$D520*1000))/(0.082*(siqueira!$I520+273.15))</f>
        <v>409.41041043397695</v>
      </c>
      <c r="K520" s="2">
        <f>(48*(siqueira!$F520))/(0.082*(siqueira!$I520+273.15))</f>
        <v>3.9328214409297519</v>
      </c>
      <c r="L520" s="8" t="s">
        <v>14</v>
      </c>
      <c r="M520" s="1">
        <v>-3.7899023034813002</v>
      </c>
      <c r="N520" s="1">
        <v>-38.5868264581879</v>
      </c>
    </row>
    <row r="521" spans="1:14" ht="14.25" customHeight="1" x14ac:dyDescent="0.3">
      <c r="A521" s="7">
        <v>44988</v>
      </c>
      <c r="B521" s="1">
        <v>0</v>
      </c>
      <c r="C521" s="2">
        <v>66.743922204213902</v>
      </c>
      <c r="D521" s="3">
        <v>0.19329011345218799</v>
      </c>
      <c r="E521" s="4">
        <v>3.6264181523500798E-2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359.40945655137386</v>
      </c>
      <c r="K521" s="2">
        <f>(48*(siqueira!$F521))/(0.082*(siqueira!$I521+273.15))</f>
        <v>3.3244902114488104</v>
      </c>
      <c r="L521" s="8" t="s">
        <v>14</v>
      </c>
      <c r="M521" s="1">
        <v>-3.7899023034813002</v>
      </c>
      <c r="N521" s="1">
        <v>-38.5868264581879</v>
      </c>
    </row>
    <row r="522" spans="1:14" ht="14.25" customHeight="1" x14ac:dyDescent="0.3">
      <c r="A522" s="7">
        <v>44988</v>
      </c>
      <c r="B522" s="1">
        <v>1</v>
      </c>
      <c r="C522" s="2">
        <v>65.578869047619094</v>
      </c>
      <c r="D522" s="3">
        <v>9.9888392857142905E-2</v>
      </c>
      <c r="E522" s="4">
        <v>1.94047619047619E-2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185.74356834016174</v>
      </c>
      <c r="K522" s="2">
        <f>(48*(siqueira!$F522))/(0.082*(siqueira!$I522+273.15))</f>
        <v>3.9891410524781508</v>
      </c>
      <c r="L522" s="8" t="s">
        <v>14</v>
      </c>
      <c r="M522" s="1">
        <v>-3.7899023034813002</v>
      </c>
      <c r="N522" s="1">
        <v>-38.5868264581879</v>
      </c>
    </row>
    <row r="523" spans="1:14" ht="14.25" customHeight="1" x14ac:dyDescent="0.3">
      <c r="A523" s="7">
        <v>44988</v>
      </c>
      <c r="B523" s="1">
        <v>2</v>
      </c>
      <c r="C523" s="2">
        <v>65.755891238670699</v>
      </c>
      <c r="D523" s="3">
        <v>5.7456193353474301E-2</v>
      </c>
      <c r="E523" s="4">
        <v>1.1661631419939599E-2</v>
      </c>
      <c r="F523" s="5">
        <v>2.13760120845921</v>
      </c>
      <c r="G523" s="2">
        <v>2.0978851963746199</v>
      </c>
      <c r="H523" s="2">
        <v>2.8422960725075499</v>
      </c>
      <c r="I523" s="2">
        <v>28.1702235649547</v>
      </c>
      <c r="J523" s="2">
        <f>(46.01*(siqueira!$D523*1000))/(0.082*(siqueira!$I523+273.15))</f>
        <v>106.99092670302596</v>
      </c>
      <c r="K523" s="2">
        <f>(48*(siqueira!$F523))/(0.082*(siqueira!$I523+273.15))</f>
        <v>4.1526544131927823</v>
      </c>
      <c r="L523" s="8" t="s">
        <v>14</v>
      </c>
      <c r="M523" s="1">
        <v>-3.7899023034813002</v>
      </c>
      <c r="N523" s="1">
        <v>-38.5868264581879</v>
      </c>
    </row>
    <row r="524" spans="1:14" ht="14.25" customHeight="1" x14ac:dyDescent="0.3">
      <c r="A524" s="7">
        <v>44988</v>
      </c>
      <c r="B524" s="1">
        <v>3</v>
      </c>
      <c r="C524" s="2">
        <v>69.761796042618002</v>
      </c>
      <c r="D524" s="3">
        <v>2.3805175038051799E-2</v>
      </c>
      <c r="E524" s="4">
        <v>6.4383561643835598E-3</v>
      </c>
      <c r="F524" s="5">
        <v>2.5389802130898</v>
      </c>
      <c r="G524" s="2">
        <v>0.95738203957381995</v>
      </c>
      <c r="H524" s="2">
        <v>1.7351598173516001</v>
      </c>
      <c r="I524" s="2">
        <v>26.248683409436801</v>
      </c>
      <c r="J524" s="2">
        <f>(46.01*(siqueira!$D524*1000))/(0.082*(siqueira!$I524+273.15))</f>
        <v>44.612840311599484</v>
      </c>
      <c r="K524" s="2">
        <f>(48*(siqueira!$F524))/(0.082*(siqueira!$I524+273.15))</f>
        <v>4.9640576335633915</v>
      </c>
      <c r="L524" s="8" t="s">
        <v>14</v>
      </c>
      <c r="M524" s="1">
        <v>-3.7899023034813002</v>
      </c>
      <c r="N524" s="1">
        <v>-38.5868264581879</v>
      </c>
    </row>
    <row r="525" spans="1:14" ht="14.25" customHeight="1" x14ac:dyDescent="0.3">
      <c r="A525" s="7">
        <v>44988</v>
      </c>
      <c r="B525" s="1">
        <v>4</v>
      </c>
      <c r="C525" s="2">
        <v>71.166288737717295</v>
      </c>
      <c r="D525" s="3">
        <v>2.3892668178382499E-2</v>
      </c>
      <c r="E525" s="4">
        <v>6.9916855631141301E-3</v>
      </c>
      <c r="F525" s="5">
        <v>3.5230687830687799</v>
      </c>
      <c r="G525" s="2">
        <v>0.26832955404384001</v>
      </c>
      <c r="H525" s="2">
        <v>0.50264550264550301</v>
      </c>
      <c r="I525" s="2">
        <v>24.9991685563114</v>
      </c>
      <c r="J525" s="2">
        <f>(46.01*(siqueira!$D525*1000))/(0.082*(siqueira!$I525+273.15))</f>
        <v>44.964464952240753</v>
      </c>
      <c r="K525" s="2">
        <f>(48*(siqueira!$F525))/(0.082*(siqueira!$I525+273.15))</f>
        <v>6.9169542738781598</v>
      </c>
      <c r="L525" s="8" t="s">
        <v>14</v>
      </c>
      <c r="M525" s="1">
        <v>-3.7899023034813002</v>
      </c>
      <c r="N525" s="1">
        <v>-38.5868264581879</v>
      </c>
    </row>
    <row r="526" spans="1:14" ht="14.25" customHeight="1" x14ac:dyDescent="0.3">
      <c r="A526" s="7">
        <v>44988</v>
      </c>
      <c r="B526" s="1">
        <v>5</v>
      </c>
      <c r="C526" s="2">
        <v>72.0531197301855</v>
      </c>
      <c r="D526" s="3">
        <v>1.1745362563237801E-2</v>
      </c>
      <c r="E526" s="4">
        <v>3.3389544688027001E-3</v>
      </c>
      <c r="F526" s="5">
        <v>4.3260033726812797</v>
      </c>
      <c r="G526" s="2">
        <v>0.161045531197302</v>
      </c>
      <c r="H526" s="2">
        <v>0.33220910623945998</v>
      </c>
      <c r="I526" s="2">
        <v>25.098827993254599</v>
      </c>
      <c r="J526" s="2">
        <f>(46.01*(siqueira!$D526*1000))/(0.082*(siqueira!$I526+273.15))</f>
        <v>22.09663096196984</v>
      </c>
      <c r="K526" s="2">
        <f>(48*(siqueira!$F526))/(0.082*(siqueira!$I526+273.15))</f>
        <v>8.4905435311100632</v>
      </c>
      <c r="L526" s="8" t="s">
        <v>14</v>
      </c>
      <c r="M526" s="1">
        <v>-3.7899023034813002</v>
      </c>
      <c r="N526" s="1">
        <v>-38.5868264581879</v>
      </c>
    </row>
    <row r="527" spans="1:14" ht="14.25" customHeight="1" x14ac:dyDescent="0.3">
      <c r="A527" s="7">
        <v>44988</v>
      </c>
      <c r="B527" s="1">
        <v>6</v>
      </c>
      <c r="C527" s="2">
        <v>71.704133430021798</v>
      </c>
      <c r="D527" s="3">
        <v>1.1950688905003601E-2</v>
      </c>
      <c r="E527" s="4">
        <v>3.08194343727339E-3</v>
      </c>
      <c r="F527" s="5">
        <v>4.3419506889050004</v>
      </c>
      <c r="G527" s="2">
        <v>0.11602610587382201</v>
      </c>
      <c r="H527" s="2">
        <v>0.26758520667150099</v>
      </c>
      <c r="I527" s="2">
        <v>25.507121102248</v>
      </c>
      <c r="J527" s="2">
        <f>(46.01*(siqueira!$D527*1000))/(0.082*(siqueira!$I527+273.15))</f>
        <v>22.452176502029932</v>
      </c>
      <c r="K527" s="2">
        <f>(48*(siqueira!$F527))/(0.082*(siqueira!$I527+273.15))</f>
        <v>8.5101927661185623</v>
      </c>
      <c r="L527" s="8" t="s">
        <v>14</v>
      </c>
      <c r="M527" s="1">
        <v>-3.7899023034813002</v>
      </c>
      <c r="N527" s="1">
        <v>-38.5868264581879</v>
      </c>
    </row>
    <row r="528" spans="1:14" ht="14.25" customHeight="1" x14ac:dyDescent="0.3">
      <c r="A528" s="7">
        <v>44988</v>
      </c>
      <c r="B528" s="1">
        <v>7</v>
      </c>
      <c r="C528" s="2">
        <v>71.209128630705393</v>
      </c>
      <c r="D528" s="3">
        <v>1.11286307053942E-2</v>
      </c>
      <c r="E528" s="4">
        <v>3.3858921161825698E-3</v>
      </c>
      <c r="F528" s="5">
        <v>4.38705394190871</v>
      </c>
      <c r="G528" s="2">
        <v>0.92863070539419101</v>
      </c>
      <c r="H528" s="2">
        <v>1.2157676348547699</v>
      </c>
      <c r="I528" s="2">
        <v>25.8329294605809</v>
      </c>
      <c r="J528" s="2">
        <f>(46.01*(siqueira!$D528*1000))/(0.082*(siqueira!$I528+273.15))</f>
        <v>20.884963422696782</v>
      </c>
      <c r="K528" s="2">
        <f>(48*(siqueira!$F528))/(0.082*(siqueira!$I528+273.15))</f>
        <v>8.5892247439833174</v>
      </c>
      <c r="L528" s="8" t="s">
        <v>14</v>
      </c>
      <c r="M528" s="1">
        <v>-3.7899023034813002</v>
      </c>
      <c r="N528" s="1">
        <v>-38.5868264581879</v>
      </c>
    </row>
    <row r="529" spans="1:14" ht="14.25" customHeight="1" x14ac:dyDescent="0.3">
      <c r="A529" s="7">
        <v>44988</v>
      </c>
      <c r="B529" s="1">
        <v>8</v>
      </c>
      <c r="C529" s="2">
        <v>70.556971514242903</v>
      </c>
      <c r="D529" s="3">
        <v>1.0749625187406299E-2</v>
      </c>
      <c r="E529" s="4">
        <v>2.8110944527736099E-3</v>
      </c>
      <c r="F529" s="5">
        <v>4.3518515742128896</v>
      </c>
      <c r="G529" s="2">
        <v>0.45652173913043498</v>
      </c>
      <c r="H529" s="2">
        <v>0.71364317841079505</v>
      </c>
      <c r="I529" s="2">
        <v>25.8828860569715</v>
      </c>
      <c r="J529" s="2">
        <f>(46.01*(siqueira!$D529*1000))/(0.082*(siqueira!$I529+273.15))</f>
        <v>20.170318233515367</v>
      </c>
      <c r="K529" s="2">
        <f>(48*(siqueira!$F529))/(0.082*(siqueira!$I529+273.15))</f>
        <v>8.5188801316288689</v>
      </c>
      <c r="L529" s="8" t="s">
        <v>14</v>
      </c>
      <c r="M529" s="1">
        <v>-3.7899023034813002</v>
      </c>
      <c r="N529" s="1">
        <v>-38.5868264581879</v>
      </c>
    </row>
    <row r="530" spans="1:14" ht="14.25" customHeight="1" x14ac:dyDescent="0.3">
      <c r="A530" s="7">
        <v>44988</v>
      </c>
      <c r="B530" s="1">
        <v>9</v>
      </c>
      <c r="C530" s="2">
        <v>70.405986185725297</v>
      </c>
      <c r="D530" s="3">
        <v>1.00613967766692E-2</v>
      </c>
      <c r="E530" s="4">
        <v>3.1082118188795098E-3</v>
      </c>
      <c r="F530" s="5">
        <v>4.2599616270145804</v>
      </c>
      <c r="G530" s="2">
        <v>0.119723714504988</v>
      </c>
      <c r="H530" s="2">
        <v>0.40675364543361497</v>
      </c>
      <c r="I530" s="2">
        <v>25.987114351496501</v>
      </c>
      <c r="J530" s="2">
        <f>(46.01*(siqueira!$D530*1000))/(0.082*(siqueira!$I530+273.15))</f>
        <v>18.872366284724464</v>
      </c>
      <c r="K530" s="2">
        <f>(48*(siqueira!$F530))/(0.082*(siqueira!$I530+273.15))</f>
        <v>8.3360972434195819</v>
      </c>
      <c r="L530" s="8" t="s">
        <v>14</v>
      </c>
      <c r="M530" s="1">
        <v>-3.7899023034813002</v>
      </c>
      <c r="N530" s="1">
        <v>-38.5868264581879</v>
      </c>
    </row>
    <row r="531" spans="1:14" ht="14.25" customHeight="1" x14ac:dyDescent="0.3">
      <c r="A531" s="7">
        <v>44988</v>
      </c>
      <c r="B531" s="1">
        <v>10</v>
      </c>
      <c r="C531" s="2">
        <v>70.755756578947398</v>
      </c>
      <c r="D531" s="3">
        <v>1.1899671052631599E-2</v>
      </c>
      <c r="E531" s="4">
        <v>4.2516447368421096E-3</v>
      </c>
      <c r="F531" s="5">
        <v>4.2446134868421099</v>
      </c>
      <c r="G531" s="2">
        <v>0.154605263157895</v>
      </c>
      <c r="H531" s="2">
        <v>0.39555921052631599</v>
      </c>
      <c r="I531" s="2">
        <v>25.590797697368401</v>
      </c>
      <c r="J531" s="2">
        <f>(46.01*(siqueira!$D531*1000))/(0.082*(siqueira!$I531+273.15))</f>
        <v>22.350065526729608</v>
      </c>
      <c r="K531" s="2">
        <f>(48*(siqueira!$F531))/(0.082*(siqueira!$I531+273.15))</f>
        <v>8.3170822878128661</v>
      </c>
      <c r="L531" s="8" t="s">
        <v>14</v>
      </c>
      <c r="M531" s="1">
        <v>-3.7899023034813002</v>
      </c>
      <c r="N531" s="1">
        <v>-38.5868264581879</v>
      </c>
    </row>
    <row r="532" spans="1:14" ht="14.25" customHeight="1" x14ac:dyDescent="0.3">
      <c r="A532" s="7">
        <v>44988</v>
      </c>
      <c r="B532" s="1">
        <v>11</v>
      </c>
      <c r="C532" s="2">
        <v>72.200870195794096</v>
      </c>
      <c r="D532" s="3">
        <v>1.2153734590282799E-2</v>
      </c>
      <c r="E532" s="4">
        <v>4.8875997099347398E-3</v>
      </c>
      <c r="F532" s="5">
        <v>4.2868527918781698</v>
      </c>
      <c r="G532" s="2">
        <v>9.2095721537345895E-2</v>
      </c>
      <c r="H532" s="2">
        <v>0.30601885424220399</v>
      </c>
      <c r="I532" s="2">
        <v>25.142088469905701</v>
      </c>
      <c r="J532" s="2">
        <f>(46.01*(siqueira!$D532*1000))/(0.082*(siqueira!$I532+273.15))</f>
        <v>22.861588017077374</v>
      </c>
      <c r="K532" s="2">
        <f>(48*(siqueira!$F532))/(0.082*(siqueira!$I532+273.15))</f>
        <v>8.4124834047665793</v>
      </c>
      <c r="L532" s="8" t="s">
        <v>14</v>
      </c>
      <c r="M532" s="1">
        <v>-3.7899023034813002</v>
      </c>
      <c r="N532" s="1">
        <v>-38.5868264581879</v>
      </c>
    </row>
    <row r="533" spans="1:14" ht="14.25" customHeight="1" x14ac:dyDescent="0.3">
      <c r="A533" s="7">
        <v>44988</v>
      </c>
      <c r="B533" s="1">
        <v>12</v>
      </c>
      <c r="C533" s="2">
        <v>71.705679862306397</v>
      </c>
      <c r="D533" s="3">
        <v>1.5430292598967299E-2</v>
      </c>
      <c r="E533" s="4">
        <v>6.0499139414802103E-3</v>
      </c>
      <c r="F533" s="5">
        <v>4.3102495697074001</v>
      </c>
      <c r="G533" s="2">
        <v>0.37865748709122199</v>
      </c>
      <c r="H533" s="2">
        <v>0.67297762478485401</v>
      </c>
      <c r="I533" s="2">
        <v>25.050430292599</v>
      </c>
      <c r="J533" s="2">
        <f>(46.01*(siqueira!$D533*1000))/(0.082*(siqueira!$I533+273.15))</f>
        <v>29.033826456673069</v>
      </c>
      <c r="K533" s="2">
        <f>(48*(siqueira!$F533))/(0.082*(siqueira!$I533+273.15))</f>
        <v>8.4609969086142272</v>
      </c>
      <c r="L533" s="8" t="s">
        <v>14</v>
      </c>
      <c r="M533" s="1">
        <v>-3.7899023034813002</v>
      </c>
      <c r="N533" s="1">
        <v>-38.5868264581879</v>
      </c>
    </row>
    <row r="534" spans="1:14" ht="14.25" customHeight="1" x14ac:dyDescent="0.3">
      <c r="A534" s="7">
        <v>44988</v>
      </c>
      <c r="B534" s="1">
        <v>13</v>
      </c>
      <c r="C534" s="2">
        <v>71.291304347826099</v>
      </c>
      <c r="D534" s="3">
        <v>1.20289855072464E-2</v>
      </c>
      <c r="E534" s="4">
        <v>4.7391304347826103E-3</v>
      </c>
      <c r="F534" s="5">
        <v>4.3209710144927502</v>
      </c>
      <c r="G534" s="2">
        <v>2.4956521739130402</v>
      </c>
      <c r="H534" s="2">
        <v>2.8630434782608698</v>
      </c>
      <c r="I534" s="2">
        <v>25.400282608695701</v>
      </c>
      <c r="J534" s="2">
        <f>(46.01*(siqueira!$D534*1000))/(0.082*(siqueira!$I534+273.15))</f>
        <v>22.607362385160663</v>
      </c>
      <c r="K534" s="2">
        <f>(48*(siqueira!$F534))/(0.082*(siqueira!$I534+273.15))</f>
        <v>8.4721034742663832</v>
      </c>
      <c r="L534" s="8" t="s">
        <v>14</v>
      </c>
      <c r="M534" s="1">
        <v>-3.7899023034813002</v>
      </c>
      <c r="N534" s="1">
        <v>-38.5868264581879</v>
      </c>
    </row>
    <row r="535" spans="1:14" ht="14.25" customHeight="1" x14ac:dyDescent="0.3">
      <c r="A535" s="7">
        <v>44988</v>
      </c>
      <c r="B535" s="1">
        <v>14</v>
      </c>
      <c r="C535" s="2">
        <v>68.623770491803299</v>
      </c>
      <c r="D535" s="3">
        <v>1.2254098360655699E-2</v>
      </c>
      <c r="E535" s="4">
        <v>4.4918032786885201E-3</v>
      </c>
      <c r="F535" s="5">
        <v>4.3569344262295102</v>
      </c>
      <c r="G535" s="2">
        <v>1.4311475409836101</v>
      </c>
      <c r="H535" s="2">
        <v>1.8409836065573799</v>
      </c>
      <c r="I535" s="2">
        <v>26.171549180327901</v>
      </c>
      <c r="J535" s="2">
        <f>(46.01*(siqueira!$D535*1000))/(0.082*(siqueira!$I535+273.15))</f>
        <v>22.971098208424678</v>
      </c>
      <c r="K535" s="2">
        <f>(48*(siqueira!$F535))/(0.082*(siqueira!$I535+273.15))</f>
        <v>8.5206048369327405</v>
      </c>
      <c r="L535" s="8" t="s">
        <v>14</v>
      </c>
      <c r="M535" s="1">
        <v>-3.7899023034813002</v>
      </c>
      <c r="N535" s="1">
        <v>-38.5868264581879</v>
      </c>
    </row>
    <row r="536" spans="1:14" ht="14.25" customHeight="1" x14ac:dyDescent="0.3">
      <c r="A536" s="7">
        <v>44988</v>
      </c>
      <c r="B536" s="1">
        <v>15</v>
      </c>
      <c r="C536" s="2">
        <v>69.246141975308603</v>
      </c>
      <c r="D536" s="3">
        <v>3.7268518518518499E-2</v>
      </c>
      <c r="E536" s="4">
        <v>1.50077160493827E-2</v>
      </c>
      <c r="F536" s="5">
        <v>4.32376543209877</v>
      </c>
      <c r="G536" s="2">
        <v>1.43441358024691</v>
      </c>
      <c r="H536" s="2">
        <v>2.2777777777777799</v>
      </c>
      <c r="I536" s="2">
        <v>26.245339506172801</v>
      </c>
      <c r="J536" s="2">
        <f>(46.01*(siqueira!$D536*1000))/(0.082*(siqueira!$I536+273.15))</f>
        <v>69.845024563196105</v>
      </c>
      <c r="K536" s="2">
        <f>(48*(siqueira!$F536))/(0.082*(siqueira!$I536+273.15))</f>
        <v>8.4536541128342613</v>
      </c>
      <c r="L536" s="8" t="s">
        <v>14</v>
      </c>
      <c r="M536" s="1">
        <v>-3.7899023034813002</v>
      </c>
      <c r="N536" s="1">
        <v>-38.5868264581879</v>
      </c>
    </row>
    <row r="537" spans="1:14" ht="14.25" customHeight="1" x14ac:dyDescent="0.3">
      <c r="A537" s="7">
        <v>44988</v>
      </c>
      <c r="B537" s="1">
        <v>16</v>
      </c>
      <c r="C537" s="2">
        <v>75.911430734292196</v>
      </c>
      <c r="D537" s="3">
        <v>0.13983345950037901</v>
      </c>
      <c r="E537" s="4">
        <v>8.8069644208932596E-2</v>
      </c>
      <c r="F537" s="5">
        <v>3.6614383043149101</v>
      </c>
      <c r="G537" s="2">
        <v>4.6517789553368702</v>
      </c>
      <c r="H537" s="2">
        <v>7.67070401211204</v>
      </c>
      <c r="I537" s="2">
        <v>24.126343679030999</v>
      </c>
      <c r="J537" s="2">
        <f>(46.01*(siqueira!$D537*1000))/(0.082*(siqueira!$I537+273.15))</f>
        <v>263.9302276711187</v>
      </c>
      <c r="K537" s="2">
        <f>(48*(siqueira!$F537))/(0.082*(siqueira!$I537+273.15))</f>
        <v>7.2097259139377092</v>
      </c>
      <c r="L537" s="8" t="s">
        <v>14</v>
      </c>
      <c r="M537" s="1">
        <v>-3.7899023034813002</v>
      </c>
      <c r="N537" s="1">
        <v>-38.5868264581879</v>
      </c>
    </row>
    <row r="538" spans="1:14" ht="14.25" customHeight="1" x14ac:dyDescent="0.3">
      <c r="A538" s="7">
        <v>44988</v>
      </c>
      <c r="B538" s="1">
        <v>17</v>
      </c>
      <c r="C538" s="2">
        <v>77.179237631792404</v>
      </c>
      <c r="D538" s="3">
        <v>7.3381995133819905E-2</v>
      </c>
      <c r="E538" s="4">
        <v>2.4201135442011398E-2</v>
      </c>
      <c r="F538" s="5">
        <v>3.9814274128142699</v>
      </c>
      <c r="G538" s="2">
        <v>1.6666666666666701</v>
      </c>
      <c r="H538" s="2">
        <v>2.9740470397404701</v>
      </c>
      <c r="I538" s="2">
        <v>24.379845904298499</v>
      </c>
      <c r="J538" s="2">
        <f>(46.01*(siqueira!$D538*1000))/(0.082*(siqueira!$I538+273.15))</f>
        <v>138.38765776242266</v>
      </c>
      <c r="K538" s="2">
        <f>(48*(siqueira!$F538))/(0.082*(siqueira!$I538+273.15))</f>
        <v>7.8331356950023991</v>
      </c>
      <c r="L538" s="8" t="s">
        <v>14</v>
      </c>
      <c r="M538" s="1">
        <v>-3.7899023034813002</v>
      </c>
      <c r="N538" s="1">
        <v>-38.5868264581879</v>
      </c>
    </row>
    <row r="539" spans="1:14" ht="14.25" customHeight="1" x14ac:dyDescent="0.3">
      <c r="A539" s="7">
        <v>44988</v>
      </c>
      <c r="B539" s="1">
        <v>18</v>
      </c>
      <c r="C539" s="2">
        <v>76.129832239241395</v>
      </c>
      <c r="D539" s="3">
        <v>5.0371991247264797E-2</v>
      </c>
      <c r="E539" s="4">
        <v>1.91539022611233E-2</v>
      </c>
      <c r="F539" s="5">
        <v>3.1992268417213698</v>
      </c>
      <c r="G539" s="2">
        <v>3.2261123267687801</v>
      </c>
      <c r="H539" s="2">
        <v>5.2268417213712599</v>
      </c>
      <c r="I539" s="2">
        <v>25.484434719183099</v>
      </c>
      <c r="J539" s="2">
        <f>(46.01*(siqueira!$D539*1000))/(0.082*(siqueira!$I539+273.15))</f>
        <v>94.642807876132352</v>
      </c>
      <c r="K539" s="2">
        <f>(48*(siqueira!$F539))/(0.082*(siqueira!$I539+273.15))</f>
        <v>6.2709384234692127</v>
      </c>
      <c r="L539" s="8" t="s">
        <v>14</v>
      </c>
      <c r="M539" s="1">
        <v>-3.7899023034813002</v>
      </c>
      <c r="N539" s="1">
        <v>-38.5868264581879</v>
      </c>
    </row>
    <row r="540" spans="1:14" ht="14.25" customHeight="1" x14ac:dyDescent="0.3">
      <c r="A540" s="7">
        <v>44988</v>
      </c>
      <c r="B540" s="1">
        <v>19</v>
      </c>
      <c r="C540" s="2">
        <v>71.364013266998299</v>
      </c>
      <c r="D540" s="3">
        <v>1.06384742951907E-2</v>
      </c>
      <c r="E540" s="4">
        <v>1.34328358208955E-3</v>
      </c>
      <c r="F540" s="5">
        <v>4.3078689883913803</v>
      </c>
      <c r="G540" s="2">
        <v>1.4195688225539</v>
      </c>
      <c r="H540" s="2">
        <v>1.97180762852405</v>
      </c>
      <c r="I540" s="2">
        <v>25.616525704809298</v>
      </c>
      <c r="J540" s="2">
        <f>(46.01*(siqueira!$D540*1000))/(0.082*(siqueira!$I540+273.15))</f>
        <v>19.979554153369243</v>
      </c>
      <c r="K540" s="2">
        <f>(48*(siqueira!$F540))/(0.082*(siqueira!$I540+273.15))</f>
        <v>8.4403010072499054</v>
      </c>
      <c r="L540" s="8" t="s">
        <v>14</v>
      </c>
      <c r="M540" s="1">
        <v>-3.7899023034813002</v>
      </c>
      <c r="N540" s="1">
        <v>-38.5868264581879</v>
      </c>
    </row>
    <row r="541" spans="1:14" ht="14.25" customHeight="1" x14ac:dyDescent="0.3">
      <c r="A541" s="7">
        <v>44988</v>
      </c>
      <c r="B541" s="1">
        <v>20</v>
      </c>
      <c r="C541" s="2">
        <v>73.330584707646196</v>
      </c>
      <c r="D541" s="3">
        <v>1.29385307346327E-2</v>
      </c>
      <c r="E541" s="4">
        <v>4.3553223388305903E-3</v>
      </c>
      <c r="F541" s="5">
        <v>4.3369790104947503</v>
      </c>
      <c r="G541" s="2">
        <v>1.81259370314843</v>
      </c>
      <c r="H541" s="2">
        <v>2.4692653673163401</v>
      </c>
      <c r="I541" s="2">
        <v>25.106311844078</v>
      </c>
      <c r="J541" s="2">
        <f>(46.01*(siqueira!$D541*1000))/(0.082*(siqueira!$I541+273.15))</f>
        <v>24.34073563414017</v>
      </c>
      <c r="K541" s="2">
        <f>(48*(siqueira!$F541))/(0.082*(siqueira!$I541+273.15))</f>
        <v>8.5118715680511841</v>
      </c>
      <c r="L541" s="8" t="s">
        <v>14</v>
      </c>
      <c r="M541" s="1">
        <v>-3.7899023034813002</v>
      </c>
      <c r="N541" s="1">
        <v>-38.5868264581879</v>
      </c>
    </row>
    <row r="542" spans="1:14" ht="14.25" customHeight="1" x14ac:dyDescent="0.3">
      <c r="A542" s="7">
        <v>44988</v>
      </c>
      <c r="B542" s="1">
        <v>21</v>
      </c>
      <c r="C542" s="2">
        <v>72.348323170731703</v>
      </c>
      <c r="D542" s="3">
        <v>9.9085365853658503E-3</v>
      </c>
      <c r="E542" s="4">
        <v>1.0289634146341501E-3</v>
      </c>
      <c r="F542" s="5">
        <v>4.2564405487804899</v>
      </c>
      <c r="G542" s="2">
        <v>3.0731707317073198</v>
      </c>
      <c r="H542" s="2">
        <v>3.6966463414634099</v>
      </c>
      <c r="I542" s="2">
        <v>25.261852134146299</v>
      </c>
      <c r="J542" s="2">
        <f>(46.01*(siqueira!$D542*1000))/(0.082*(siqueira!$I542+273.15))</f>
        <v>18.630813994569895</v>
      </c>
      <c r="K542" s="2">
        <f>(48*(siqueira!$F542))/(0.082*(siqueira!$I542+273.15))</f>
        <v>8.3494503906756812</v>
      </c>
      <c r="L542" s="8" t="s">
        <v>14</v>
      </c>
      <c r="M542" s="1">
        <v>-3.7899023034813002</v>
      </c>
      <c r="N542" s="1">
        <v>-38.5868264581879</v>
      </c>
    </row>
    <row r="543" spans="1:14" ht="14.25" customHeight="1" x14ac:dyDescent="0.3">
      <c r="A543" s="7">
        <v>44988</v>
      </c>
      <c r="B543" s="1">
        <v>22</v>
      </c>
      <c r="C543" s="2">
        <v>71.935483870967701</v>
      </c>
      <c r="D543" s="3">
        <v>9.9660441426145992E-3</v>
      </c>
      <c r="E543" s="4">
        <v>5.8573853989813199E-4</v>
      </c>
      <c r="F543" s="5">
        <v>4.20063667232598</v>
      </c>
      <c r="G543" s="2">
        <v>5.5466893039049197</v>
      </c>
      <c r="H543" s="2">
        <v>6.15449915110357</v>
      </c>
      <c r="I543" s="2">
        <v>25.184762308998302</v>
      </c>
      <c r="J543" s="2">
        <f>(46.01*(siqueira!$D543*1000))/(0.082*(siqueira!$I543+273.15))</f>
        <v>18.743786401949752</v>
      </c>
      <c r="K543" s="2">
        <f>(48*(siqueira!$F543))/(0.082*(siqueira!$I543+273.15))</f>
        <v>8.2421145044393196</v>
      </c>
      <c r="L543" s="8" t="s">
        <v>14</v>
      </c>
      <c r="M543" s="1">
        <v>-3.7899023034813002</v>
      </c>
      <c r="N543" s="1">
        <v>-38.5868264581879</v>
      </c>
    </row>
    <row r="544" spans="1:14" ht="14.25" customHeight="1" x14ac:dyDescent="0.3">
      <c r="A544" s="7">
        <v>44988</v>
      </c>
      <c r="B544" s="1">
        <v>23</v>
      </c>
      <c r="C544" s="2">
        <v>71.626647144948805</v>
      </c>
      <c r="D544" s="3">
        <v>9.9487554904831594E-3</v>
      </c>
      <c r="E544" s="4">
        <v>4.9780380673499305E-4</v>
      </c>
      <c r="F544" s="5">
        <v>4.1823279648609102</v>
      </c>
      <c r="G544" s="2">
        <v>14.6918008784773</v>
      </c>
      <c r="H544" s="2">
        <v>15.403367496339699</v>
      </c>
      <c r="I544" s="2">
        <v>25.237862371888699</v>
      </c>
      <c r="J544" s="2">
        <f>(46.01*(siqueira!$D544*1000))/(0.082*(siqueira!$I544+273.15))</f>
        <v>18.70794071876669</v>
      </c>
      <c r="K544" s="2">
        <f>(48*(siqueira!$F544))/(0.082*(siqueira!$I544+273.15))</f>
        <v>8.2047304470432199</v>
      </c>
      <c r="L544" s="8" t="s">
        <v>14</v>
      </c>
      <c r="M544" s="1">
        <v>-3.7899023034813002</v>
      </c>
      <c r="N544" s="1">
        <v>-38.5868264581879</v>
      </c>
    </row>
    <row r="545" spans="1:14" ht="14.25" customHeight="1" x14ac:dyDescent="0.3">
      <c r="A545" s="7">
        <v>44989</v>
      </c>
      <c r="B545" s="1">
        <v>0</v>
      </c>
      <c r="C545" s="2">
        <v>70.919763513513502</v>
      </c>
      <c r="D545" s="3">
        <v>9.9746621621621592E-3</v>
      </c>
      <c r="E545" s="4">
        <v>1.27533783783784E-3</v>
      </c>
      <c r="F545" s="5">
        <v>4.1303547297297296</v>
      </c>
      <c r="G545" s="2">
        <v>7.7238175675675702</v>
      </c>
      <c r="H545" s="2">
        <v>8.5042229729729701</v>
      </c>
      <c r="I545" s="2">
        <v>25.4780743243243</v>
      </c>
      <c r="J545" s="2">
        <f>(46.01*(siqueira!$D545*1000))/(0.082*(siqueira!$I545+273.15))</f>
        <v>18.741568834102797</v>
      </c>
      <c r="K545" s="2">
        <f>(48*(siqueira!$F545))/(0.082*(siqueira!$I545+273.15))</f>
        <v>8.0962536015786828</v>
      </c>
      <c r="L545" s="8" t="s">
        <v>14</v>
      </c>
      <c r="M545" s="1">
        <v>-3.7899023034813002</v>
      </c>
      <c r="N545" s="1">
        <v>-38.5868264581879</v>
      </c>
    </row>
    <row r="546" spans="1:14" ht="14.25" customHeight="1" x14ac:dyDescent="0.3">
      <c r="A546" s="7">
        <v>44989</v>
      </c>
      <c r="B546" s="1">
        <v>1</v>
      </c>
      <c r="C546" s="2">
        <v>70.927927927927897</v>
      </c>
      <c r="D546" s="3">
        <v>1.2177177177177201E-2</v>
      </c>
      <c r="E546" s="4">
        <v>3.0555555555555601E-3</v>
      </c>
      <c r="F546" s="5">
        <v>4.0299399399399398</v>
      </c>
      <c r="G546" s="2">
        <v>6.4977477477477503</v>
      </c>
      <c r="H546" s="2">
        <v>7.4024024024023998</v>
      </c>
      <c r="I546" s="2">
        <v>25.539279279279299</v>
      </c>
      <c r="J546" s="2">
        <f>(46.01*(siqueira!$D546*1000))/(0.082*(siqueira!$I546+273.15))</f>
        <v>22.875224816132121</v>
      </c>
      <c r="K546" s="2">
        <f>(48*(siqueira!$F546))/(0.082*(siqueira!$I546+273.15))</f>
        <v>7.8978034927389595</v>
      </c>
      <c r="L546" s="8" t="s">
        <v>14</v>
      </c>
      <c r="M546" s="1">
        <v>-3.7899023034813002</v>
      </c>
      <c r="N546" s="1">
        <v>-38.5868264581879</v>
      </c>
    </row>
    <row r="547" spans="1:14" ht="14.25" customHeight="1" x14ac:dyDescent="0.3">
      <c r="A547" s="7">
        <v>44989</v>
      </c>
      <c r="B547" s="1">
        <v>2</v>
      </c>
      <c r="C547" s="2">
        <v>71.364705882352894</v>
      </c>
      <c r="D547" s="3">
        <v>3.2371517027863797E-2</v>
      </c>
      <c r="E547" s="4">
        <v>1.271826625387E-2</v>
      </c>
      <c r="F547" s="5">
        <v>3.8561919504644</v>
      </c>
      <c r="G547" s="2">
        <v>3.0557275541795699</v>
      </c>
      <c r="H547" s="2">
        <v>4.0674922600619201</v>
      </c>
      <c r="I547" s="2">
        <v>25.8069969040248</v>
      </c>
      <c r="J547" s="2">
        <f>(46.01*(siqueira!$D547*1000))/(0.082*(siqueira!$I547+273.15))</f>
        <v>60.756494872223747</v>
      </c>
      <c r="K547" s="2">
        <f>(48*(siqueira!$F547))/(0.082*(siqueira!$I547+273.15))</f>
        <v>7.5505277224852314</v>
      </c>
      <c r="L547" s="8" t="s">
        <v>14</v>
      </c>
      <c r="M547" s="1">
        <v>-3.7899023034813002</v>
      </c>
      <c r="N547" s="1">
        <v>-38.5868264581879</v>
      </c>
    </row>
    <row r="548" spans="1:14" ht="14.25" customHeight="1" x14ac:dyDescent="0.3">
      <c r="A548" s="7">
        <v>44989</v>
      </c>
      <c r="B548" s="1">
        <v>3</v>
      </c>
      <c r="C548" s="2">
        <v>72.051272312950999</v>
      </c>
      <c r="D548" s="3">
        <v>3.9642992783896699E-2</v>
      </c>
      <c r="E548" s="4">
        <v>1.29927838966958E-2</v>
      </c>
      <c r="F548" s="5">
        <v>3.57693885301937</v>
      </c>
      <c r="G548" s="2">
        <v>3.2787694644891801</v>
      </c>
      <c r="H548" s="2">
        <v>4.4208127611089996</v>
      </c>
      <c r="I548" s="2">
        <v>26.1045195594379</v>
      </c>
      <c r="J548" s="2">
        <f>(46.01*(siqueira!$D548*1000))/(0.082*(siqueira!$I548+273.15))</f>
        <v>74.329993724288997</v>
      </c>
      <c r="K548" s="2">
        <f>(48*(siqueira!$F548))/(0.082*(siqueira!$I548+273.15))</f>
        <v>6.9967794246335391</v>
      </c>
      <c r="L548" s="8" t="s">
        <v>14</v>
      </c>
      <c r="M548" s="1">
        <v>-3.7899023034813002</v>
      </c>
      <c r="N548" s="1">
        <v>-38.5868264581879</v>
      </c>
    </row>
    <row r="549" spans="1:14" ht="14.25" customHeight="1" x14ac:dyDescent="0.3">
      <c r="A549" s="7">
        <v>44989</v>
      </c>
      <c r="B549" s="1">
        <v>4</v>
      </c>
      <c r="C549" s="2">
        <v>70.628092577813206</v>
      </c>
      <c r="D549" s="3">
        <v>1.05706304868316E-2</v>
      </c>
      <c r="E549" s="4">
        <v>3.4357541899441299E-3</v>
      </c>
      <c r="F549" s="5">
        <v>3.5989066241021499</v>
      </c>
      <c r="G549" s="2">
        <v>2.3347964884277701</v>
      </c>
      <c r="H549" s="2">
        <v>3.1699920191540301</v>
      </c>
      <c r="I549" s="2">
        <v>26.335375099760601</v>
      </c>
      <c r="J549" s="2">
        <f>(46.01*(siqueira!$D549*1000))/(0.082*(siqueira!$I549+273.15))</f>
        <v>19.804489558663509</v>
      </c>
      <c r="K549" s="2">
        <f>(48*(siqueira!$F549))/(0.082*(siqueira!$I549+273.15))</f>
        <v>7.0343236211556874</v>
      </c>
      <c r="L549" s="8" t="s">
        <v>14</v>
      </c>
      <c r="M549" s="1">
        <v>-3.7899023034813002</v>
      </c>
      <c r="N549" s="1">
        <v>-38.5868264581879</v>
      </c>
    </row>
    <row r="550" spans="1:14" ht="14.25" customHeight="1" x14ac:dyDescent="0.3">
      <c r="A550" s="7">
        <v>44989</v>
      </c>
      <c r="B550" s="1">
        <v>5</v>
      </c>
      <c r="C550" s="2">
        <v>69.664282876440197</v>
      </c>
      <c r="D550" s="3">
        <v>1.11084624553039E-2</v>
      </c>
      <c r="E550" s="4">
        <v>4.4259038537942004E-3</v>
      </c>
      <c r="F550" s="5">
        <v>3.51214938418752</v>
      </c>
      <c r="G550" s="2">
        <v>2.20858164481526</v>
      </c>
      <c r="H550" s="2">
        <v>3.0647596344855002</v>
      </c>
      <c r="I550" s="2">
        <v>26.608621374652401</v>
      </c>
      <c r="J550" s="2">
        <f>(46.01*(siqueira!$D550*1000))/(0.082*(siqueira!$I550+273.15))</f>
        <v>20.793167386735284</v>
      </c>
      <c r="K550" s="2">
        <f>(48*(siqueira!$F550))/(0.082*(siqueira!$I550+273.15))</f>
        <v>6.8584927199864616</v>
      </c>
      <c r="L550" s="8" t="s">
        <v>14</v>
      </c>
      <c r="M550" s="1">
        <v>-3.7899023034813002</v>
      </c>
      <c r="N550" s="1">
        <v>-38.5868264581879</v>
      </c>
    </row>
    <row r="551" spans="1:14" ht="14.25" customHeight="1" x14ac:dyDescent="0.3">
      <c r="A551" s="7">
        <v>44989</v>
      </c>
      <c r="B551" s="1">
        <v>6</v>
      </c>
      <c r="C551" s="2">
        <v>67.948589626933597</v>
      </c>
      <c r="D551" s="3">
        <v>1.1373976342129199E-2</v>
      </c>
      <c r="E551" s="4">
        <v>4.9226569608735197E-3</v>
      </c>
      <c r="F551" s="5">
        <v>3.3488580527752498</v>
      </c>
      <c r="G551" s="2">
        <v>1.8252957233849001</v>
      </c>
      <c r="H551" s="2">
        <v>2.5118289353958101</v>
      </c>
      <c r="I551" s="2">
        <v>27.319986351228401</v>
      </c>
      <c r="J551" s="2">
        <f>(46.01*(siqueira!$D551*1000))/(0.082*(siqueira!$I551+273.15))</f>
        <v>21.239759956267225</v>
      </c>
      <c r="K551" s="2">
        <f>(48*(siqueira!$F551))/(0.082*(siqueira!$I551+273.15))</f>
        <v>6.5241363260574952</v>
      </c>
      <c r="L551" s="8" t="s">
        <v>14</v>
      </c>
      <c r="M551" s="1">
        <v>-3.7899023034813002</v>
      </c>
      <c r="N551" s="1">
        <v>-38.5868264581879</v>
      </c>
    </row>
    <row r="552" spans="1:14" ht="14.25" customHeight="1" x14ac:dyDescent="0.3">
      <c r="A552" s="7">
        <v>44989</v>
      </c>
      <c r="B552" s="1">
        <v>8</v>
      </c>
      <c r="C552" s="2">
        <v>69.778277153558093</v>
      </c>
      <c r="D552" s="3">
        <v>0.01</v>
      </c>
      <c r="E552" s="4">
        <v>3.3932584269662901E-3</v>
      </c>
      <c r="F552" s="5">
        <v>2.9586142322097402</v>
      </c>
      <c r="G552" s="2">
        <v>2.8486891385767801</v>
      </c>
      <c r="H552" s="2">
        <v>3.43071161048689</v>
      </c>
      <c r="I552" s="2">
        <v>26.560134831460701</v>
      </c>
      <c r="J552" s="2">
        <f>(46.01*(siqueira!$D552*1000))/(0.082*(siqueira!$I552+273.15))</f>
        <v>18.721340914652018</v>
      </c>
      <c r="K552" s="2">
        <f>(48*(siqueira!$F552))/(0.082*(siqueira!$I552+273.15))</f>
        <v>5.7784890946635921</v>
      </c>
      <c r="L552" s="8" t="s">
        <v>14</v>
      </c>
      <c r="M552" s="1">
        <v>-3.7899023034813002</v>
      </c>
      <c r="N552" s="1">
        <v>-38.5868264581879</v>
      </c>
    </row>
    <row r="553" spans="1:14" ht="14.25" customHeight="1" x14ac:dyDescent="0.3">
      <c r="A553" s="7">
        <v>44989</v>
      </c>
      <c r="B553" s="1">
        <v>9</v>
      </c>
      <c r="C553" s="2">
        <v>66.814858490565996</v>
      </c>
      <c r="D553" s="3">
        <v>0.01</v>
      </c>
      <c r="E553" s="4">
        <v>2.4056603773584899E-3</v>
      </c>
      <c r="F553" s="5">
        <v>2.9710613207547198</v>
      </c>
      <c r="G553" s="2">
        <v>2.4711084905660399</v>
      </c>
      <c r="H553" s="2">
        <v>3.0518867924528301</v>
      </c>
      <c r="I553" s="2">
        <v>27.571627358490598</v>
      </c>
      <c r="J553" s="2">
        <f>(46.01*(siqueira!$D553*1000))/(0.082*(siqueira!$I553+273.15))</f>
        <v>18.658370729908448</v>
      </c>
      <c r="K553" s="2">
        <f>(48*(siqueira!$F553))/(0.082*(siqueira!$I553+273.15))</f>
        <v>5.7832815736335244</v>
      </c>
      <c r="L553" s="8" t="s">
        <v>14</v>
      </c>
      <c r="M553" s="1">
        <v>-3.7899023034813002</v>
      </c>
      <c r="N553" s="1">
        <v>-38.5868264581879</v>
      </c>
    </row>
    <row r="554" spans="1:14" ht="14.25" customHeight="1" x14ac:dyDescent="0.3">
      <c r="A554" s="7">
        <v>44989</v>
      </c>
      <c r="B554" s="1">
        <v>17</v>
      </c>
      <c r="C554" s="2">
        <v>56.268002969561998</v>
      </c>
      <c r="D554" s="3">
        <v>5.1544172234595398E-2</v>
      </c>
      <c r="E554" s="4">
        <v>1.7520415738678501E-2</v>
      </c>
      <c r="F554" s="5">
        <v>1.77636228656273</v>
      </c>
      <c r="G554" s="2">
        <v>2.91536748329621</v>
      </c>
      <c r="H554" s="2">
        <v>4.0215293244246499</v>
      </c>
      <c r="I554" s="2">
        <v>30.661262063845601</v>
      </c>
      <c r="J554" s="2">
        <f>(46.01*(siqueira!$D554*1000))/(0.082*(siqueira!$I554+273.15))</f>
        <v>95.194987594832639</v>
      </c>
      <c r="K554" s="2">
        <f>(48*(siqueira!$F554))/(0.082*(siqueira!$I554+273.15))</f>
        <v>3.4225914444939343</v>
      </c>
      <c r="L554" s="8" t="s">
        <v>14</v>
      </c>
      <c r="M554" s="1">
        <v>-3.7899023034813002</v>
      </c>
      <c r="N554" s="1">
        <v>-38.5868264581879</v>
      </c>
    </row>
    <row r="555" spans="1:14" ht="14.25" customHeight="1" x14ac:dyDescent="0.3">
      <c r="A555" s="7">
        <v>44989</v>
      </c>
      <c r="B555" s="1">
        <v>18</v>
      </c>
      <c r="C555" s="2">
        <v>57.8888888888889</v>
      </c>
      <c r="D555" s="3">
        <v>5.16906474820144E-2</v>
      </c>
      <c r="E555" s="4">
        <v>1.6298960831334901E-2</v>
      </c>
      <c r="F555" s="5">
        <v>2.2050559552358102</v>
      </c>
      <c r="G555" s="2">
        <v>3.0231814548361302</v>
      </c>
      <c r="H555" s="2">
        <v>3.93485211830536</v>
      </c>
      <c r="I555" s="2">
        <v>30.382769784172702</v>
      </c>
      <c r="J555" s="2">
        <f>(46.01*(siqueira!$D555*1000))/(0.082*(siqueira!$I555+273.15))</f>
        <v>95.553097110507338</v>
      </c>
      <c r="K555" s="2">
        <f>(48*(siqueira!$F555))/(0.082*(siqueira!$I555+273.15))</f>
        <v>4.2524715289200881</v>
      </c>
      <c r="L555" s="8" t="s">
        <v>14</v>
      </c>
      <c r="M555" s="1">
        <v>-3.7899023034813002</v>
      </c>
      <c r="N555" s="1">
        <v>-38.5868264581879</v>
      </c>
    </row>
    <row r="556" spans="1:14" ht="14.25" customHeight="1" x14ac:dyDescent="0.3">
      <c r="A556" s="7">
        <v>44989</v>
      </c>
      <c r="B556" s="1">
        <v>19</v>
      </c>
      <c r="C556" s="2">
        <v>58.9298245614035</v>
      </c>
      <c r="D556" s="3">
        <v>3.9278309409888398E-2</v>
      </c>
      <c r="E556" s="4">
        <v>1.11842105263158E-2</v>
      </c>
      <c r="F556" s="5">
        <v>2.3785645933014399</v>
      </c>
      <c r="G556" s="2">
        <v>3.7145135566188201</v>
      </c>
      <c r="H556" s="2">
        <v>4.9637161084529504</v>
      </c>
      <c r="I556" s="2">
        <v>30.010765550239199</v>
      </c>
      <c r="J556" s="2">
        <f>(46.01*(siqueira!$D556*1000))/(0.082*(siqueira!$I556+273.15))</f>
        <v>72.697281817232621</v>
      </c>
      <c r="K556" s="2">
        <f>(48*(siqueira!$F556))/(0.082*(siqueira!$I556+273.15))</f>
        <v>4.592713345055639</v>
      </c>
      <c r="L556" s="8" t="s">
        <v>14</v>
      </c>
      <c r="M556" s="1">
        <v>-3.7899023034813002</v>
      </c>
      <c r="N556" s="1">
        <v>-38.5868264581879</v>
      </c>
    </row>
    <row r="557" spans="1:14" ht="14.25" customHeight="1" x14ac:dyDescent="0.3">
      <c r="A557" s="7">
        <v>44989</v>
      </c>
      <c r="B557" s="1">
        <v>20</v>
      </c>
      <c r="C557" s="2">
        <v>62.390156062425</v>
      </c>
      <c r="D557" s="3">
        <v>6.4277711084433795E-2</v>
      </c>
      <c r="E557" s="4">
        <v>1.6174469787915199E-2</v>
      </c>
      <c r="F557" s="5">
        <v>2.1585234093637502</v>
      </c>
      <c r="G557" s="2">
        <v>5.7222889155662298</v>
      </c>
      <c r="H557" s="2">
        <v>7.2356942777110804</v>
      </c>
      <c r="I557" s="2">
        <v>29.1586714685874</v>
      </c>
      <c r="J557" s="2">
        <f>(46.01*(siqueira!$D557*1000))/(0.082*(siqueira!$I557+273.15))</f>
        <v>119.30212500807576</v>
      </c>
      <c r="K557" s="2">
        <f>(48*(siqueira!$F557))/(0.082*(siqueira!$I557+273.15))</f>
        <v>4.1795886701696485</v>
      </c>
      <c r="L557" s="8" t="s">
        <v>14</v>
      </c>
      <c r="M557" s="1">
        <v>-3.7899023034813002</v>
      </c>
      <c r="N557" s="1">
        <v>-38.5868264581879</v>
      </c>
    </row>
    <row r="558" spans="1:14" ht="14.25" customHeight="1" x14ac:dyDescent="0.3">
      <c r="A558" s="7">
        <v>44989</v>
      </c>
      <c r="B558" s="1">
        <v>21</v>
      </c>
      <c r="C558" s="2">
        <v>64.915635545556796</v>
      </c>
      <c r="D558" s="3">
        <v>7.9531308586426694E-2</v>
      </c>
      <c r="E558" s="4">
        <v>1.6584176977877799E-2</v>
      </c>
      <c r="F558" s="5">
        <v>2.7137195350581198</v>
      </c>
      <c r="G558" s="2">
        <v>6.3588301462317203</v>
      </c>
      <c r="H558" s="2">
        <v>7.77202849643795</v>
      </c>
      <c r="I558" s="2">
        <v>28.916449193850799</v>
      </c>
      <c r="J558" s="2">
        <f>(46.01*(siqueira!$D558*1000))/(0.082*(siqueira!$I558+273.15))</f>
        <v>147.73180996478249</v>
      </c>
      <c r="K558" s="2">
        <f>(48*(siqueira!$F558))/(0.082*(siqueira!$I558+273.15))</f>
        <v>5.2588387636844551</v>
      </c>
      <c r="L558" s="8" t="s">
        <v>14</v>
      </c>
      <c r="M558" s="1">
        <v>-3.7899023034813002</v>
      </c>
      <c r="N558" s="1">
        <v>-38.5868264581879</v>
      </c>
    </row>
    <row r="559" spans="1:14" ht="14.25" customHeight="1" x14ac:dyDescent="0.3">
      <c r="A559" s="7">
        <v>44989</v>
      </c>
      <c r="B559" s="1">
        <v>22</v>
      </c>
      <c r="C559" s="2">
        <v>63.736400000000003</v>
      </c>
      <c r="D559" s="3">
        <v>3.6179999999999997E-2</v>
      </c>
      <c r="E559" s="4">
        <v>1.0456E-2</v>
      </c>
      <c r="F559" s="5">
        <v>2.9142920000000001</v>
      </c>
      <c r="G559" s="2">
        <v>3.4411999999999998</v>
      </c>
      <c r="H559" s="2">
        <v>4.4223999999999997</v>
      </c>
      <c r="I559" s="2">
        <v>28.934139999999999</v>
      </c>
      <c r="J559" s="2">
        <f>(46.01*(siqueira!$D559*1000))/(0.082*(siqueira!$I559+273.15))</f>
        <v>67.201508017261546</v>
      </c>
      <c r="K559" s="2">
        <f>(48*(siqueira!$F559))/(0.082*(siqueira!$I559+273.15))</f>
        <v>5.6471916214808369</v>
      </c>
      <c r="L559" s="8" t="s">
        <v>14</v>
      </c>
      <c r="M559" s="1">
        <v>-3.7899023034813002</v>
      </c>
      <c r="N559" s="1">
        <v>-38.5868264581879</v>
      </c>
    </row>
    <row r="560" spans="1:14" ht="14.25" customHeight="1" x14ac:dyDescent="0.3">
      <c r="A560" s="7">
        <v>44989</v>
      </c>
      <c r="B560" s="1">
        <v>23</v>
      </c>
      <c r="C560" s="2">
        <v>63.123653769445603</v>
      </c>
      <c r="D560" s="3">
        <v>1.98484244116474E-2</v>
      </c>
      <c r="E560" s="4">
        <v>8.2489030714000804E-3</v>
      </c>
      <c r="F560" s="5">
        <v>2.32593538093339</v>
      </c>
      <c r="G560" s="2">
        <v>4.0574391703231001</v>
      </c>
      <c r="H560" s="2">
        <v>5.1053051455923404</v>
      </c>
      <c r="I560" s="2">
        <v>28.930446749102501</v>
      </c>
      <c r="J560" s="2">
        <f>(46.01*(siqueira!$D560*1000))/(0.082*(siqueira!$I560+273.15))</f>
        <v>36.867339963364238</v>
      </c>
      <c r="K560" s="2">
        <f>(48*(siqueira!$F560))/(0.082*(siqueira!$I560+273.15))</f>
        <v>4.5071541851416193</v>
      </c>
      <c r="L560" s="8" t="s">
        <v>14</v>
      </c>
      <c r="M560" s="1">
        <v>-3.7899023034813002</v>
      </c>
      <c r="N560" s="1">
        <v>-38.5868264581879</v>
      </c>
    </row>
    <row r="561" spans="1:14" ht="14.25" customHeight="1" x14ac:dyDescent="0.3">
      <c r="A561" s="7">
        <v>44990</v>
      </c>
      <c r="B561" s="1">
        <v>0</v>
      </c>
      <c r="C561" s="2">
        <v>63.220934878146203</v>
      </c>
      <c r="D561" s="3">
        <v>1.9168997203355999E-2</v>
      </c>
      <c r="E561" s="4">
        <v>7.8905313623651597E-3</v>
      </c>
      <c r="F561" s="5">
        <v>2.4296004794246899</v>
      </c>
      <c r="G561" s="2">
        <v>5.0071913703555699</v>
      </c>
      <c r="H561" s="2">
        <v>5.9716340391530203</v>
      </c>
      <c r="I561" s="2">
        <v>28.880667199360801</v>
      </c>
      <c r="J561" s="2">
        <f>(46.01*(siqueira!$D561*1000))/(0.082*(siqueira!$I561+273.15))</f>
        <v>35.611210202213861</v>
      </c>
      <c r="K561" s="2">
        <f>(48*(siqueira!$F561))/(0.082*(siqueira!$I561+273.15))</f>
        <v>4.7088104392686425</v>
      </c>
      <c r="L561" s="8" t="s">
        <v>14</v>
      </c>
      <c r="M561" s="1">
        <v>-3.7899023034813002</v>
      </c>
      <c r="N561" s="1">
        <v>-38.5868264581879</v>
      </c>
    </row>
    <row r="562" spans="1:14" ht="14.25" customHeight="1" x14ac:dyDescent="0.3">
      <c r="A562" s="7">
        <v>44990</v>
      </c>
      <c r="B562" s="1">
        <v>1</v>
      </c>
      <c r="C562" s="2">
        <v>64.753086419753103</v>
      </c>
      <c r="D562" s="3">
        <v>3.68387579498691E-2</v>
      </c>
      <c r="E562" s="4">
        <v>1.11148522259633E-2</v>
      </c>
      <c r="F562" s="5">
        <v>2.5313542835765102</v>
      </c>
      <c r="G562" s="2">
        <v>4.6041900486344902</v>
      </c>
      <c r="H562" s="2">
        <v>5.8391320613542801</v>
      </c>
      <c r="I562" s="2">
        <v>28.845087916198999</v>
      </c>
      <c r="J562" s="2">
        <f>(46.01*(siqueira!$D562*1000))/(0.082*(siqueira!$I562+273.15))</f>
        <v>68.445276304554284</v>
      </c>
      <c r="K562" s="2">
        <f>(48*(siqueira!$F562))/(0.082*(siqueira!$I562+273.15))</f>
        <v>4.9065975587296142</v>
      </c>
      <c r="L562" s="8" t="s">
        <v>14</v>
      </c>
      <c r="M562" s="1">
        <v>-3.7899023034813002</v>
      </c>
      <c r="N562" s="1">
        <v>-38.5868264581879</v>
      </c>
    </row>
    <row r="563" spans="1:14" ht="14.25" customHeight="1" x14ac:dyDescent="0.3">
      <c r="A563" s="7">
        <v>44990</v>
      </c>
      <c r="B563" s="1">
        <v>2</v>
      </c>
      <c r="C563" s="2">
        <v>67.800799999999995</v>
      </c>
      <c r="D563" s="3">
        <v>7.3443999999999995E-2</v>
      </c>
      <c r="E563" s="4">
        <v>1.7304E-2</v>
      </c>
      <c r="F563" s="5">
        <v>2.939384</v>
      </c>
      <c r="G563" s="2">
        <v>4.6391999999999998</v>
      </c>
      <c r="H563" s="2">
        <v>6.2460000000000004</v>
      </c>
      <c r="I563" s="2">
        <v>28.629372</v>
      </c>
      <c r="J563" s="2">
        <f>(46.01*(siqueira!$D563*1000))/(0.082*(siqueira!$I563+273.15))</f>
        <v>136.55422832642344</v>
      </c>
      <c r="K563" s="2">
        <f>(48*(siqueira!$F563))/(0.082*(siqueira!$I563+273.15))</f>
        <v>5.7015660579684813</v>
      </c>
      <c r="L563" s="8" t="s">
        <v>14</v>
      </c>
      <c r="M563" s="1">
        <v>-3.7899023034813002</v>
      </c>
      <c r="N563" s="1">
        <v>-38.5868264581879</v>
      </c>
    </row>
    <row r="564" spans="1:14" ht="14.25" customHeight="1" x14ac:dyDescent="0.3">
      <c r="A564" s="7">
        <v>44990</v>
      </c>
      <c r="B564" s="1">
        <v>3</v>
      </c>
      <c r="C564" s="2">
        <v>67.212748344370894</v>
      </c>
      <c r="D564" s="3">
        <v>9.5649834437086106E-2</v>
      </c>
      <c r="E564" s="4">
        <v>2.1117549668874198E-2</v>
      </c>
      <c r="F564" s="5">
        <v>2.7858609271523198</v>
      </c>
      <c r="G564" s="2">
        <v>5.3004966887417204</v>
      </c>
      <c r="H564" s="2">
        <v>6.9495033112582796</v>
      </c>
      <c r="I564" s="2">
        <v>28.783820364238402</v>
      </c>
      <c r="J564" s="2">
        <f>(46.01*(siqueira!$D564*1000))/(0.082*(siqueira!$I564+273.15))</f>
        <v>177.75050421852825</v>
      </c>
      <c r="K564" s="2">
        <f>(48*(siqueira!$F564))/(0.082*(siqueira!$I564+273.15))</f>
        <v>5.4010109163300228</v>
      </c>
      <c r="L564" s="8" t="s">
        <v>14</v>
      </c>
      <c r="M564" s="1">
        <v>-3.7899023034813002</v>
      </c>
      <c r="N564" s="1">
        <v>-38.5868264581879</v>
      </c>
    </row>
    <row r="565" spans="1:14" ht="14.25" customHeight="1" x14ac:dyDescent="0.3">
      <c r="A565" s="7">
        <v>44990</v>
      </c>
      <c r="B565" s="1">
        <v>4</v>
      </c>
      <c r="C565" s="2">
        <v>69.452971271153103</v>
      </c>
      <c r="D565" s="3">
        <v>0.110547028728847</v>
      </c>
      <c r="E565" s="4">
        <v>2.3286107831562399E-2</v>
      </c>
      <c r="F565" s="5">
        <v>2.6647815820543101</v>
      </c>
      <c r="G565" s="2">
        <v>6.0759543486816199</v>
      </c>
      <c r="H565" s="2">
        <v>8.1267217630853992</v>
      </c>
      <c r="I565" s="2">
        <v>27.5829830775285</v>
      </c>
      <c r="J565" s="2">
        <f>(46.01*(siqueira!$D565*1000))/(0.082*(siqueira!$I565+273.15))</f>
        <v>206.25495600150407</v>
      </c>
      <c r="K565" s="2">
        <f>(48*(siqueira!$F565))/(0.082*(siqueira!$I565+273.15))</f>
        <v>5.1869007836451191</v>
      </c>
      <c r="L565" s="8" t="s">
        <v>14</v>
      </c>
      <c r="M565" s="1">
        <v>-3.7899023034813002</v>
      </c>
      <c r="N565" s="1">
        <v>-38.5868264581879</v>
      </c>
    </row>
    <row r="566" spans="1:14" ht="14.25" customHeight="1" x14ac:dyDescent="0.3">
      <c r="A566" s="7">
        <v>44990</v>
      </c>
      <c r="B566" s="1">
        <v>5</v>
      </c>
      <c r="C566" s="2">
        <v>73.7548824232762</v>
      </c>
      <c r="D566" s="3">
        <v>7.8031088082901601E-2</v>
      </c>
      <c r="E566" s="4">
        <v>1.66042247907533E-2</v>
      </c>
      <c r="F566" s="5">
        <v>3.7225149461937002</v>
      </c>
      <c r="G566" s="2">
        <v>5.8872060581905101</v>
      </c>
      <c r="H566" s="2">
        <v>7.8561179752889601</v>
      </c>
      <c r="I566" s="2">
        <v>26.895380629733001</v>
      </c>
      <c r="J566" s="2">
        <f>(46.01*(siqueira!$D566*1000))/(0.082*(siqueira!$I566+273.15))</f>
        <v>145.921437322906</v>
      </c>
      <c r="K566" s="2">
        <f>(48*(siqueira!$F566))/(0.082*(siqueira!$I566+273.15))</f>
        <v>7.2623452314513175</v>
      </c>
      <c r="L566" s="8" t="s">
        <v>14</v>
      </c>
      <c r="M566" s="1">
        <v>-3.7899023034813002</v>
      </c>
      <c r="N566" s="1">
        <v>-38.5868264581879</v>
      </c>
    </row>
    <row r="567" spans="1:14" ht="14.25" customHeight="1" x14ac:dyDescent="0.3">
      <c r="A567" s="7">
        <v>44990</v>
      </c>
      <c r="B567" s="1">
        <v>6</v>
      </c>
      <c r="C567" s="2">
        <v>70.910799999999995</v>
      </c>
      <c r="D567" s="3">
        <v>5.7239999999999999E-2</v>
      </c>
      <c r="E567" s="4">
        <v>1.3408E-2</v>
      </c>
      <c r="F567" s="5">
        <v>4.3628080000000002</v>
      </c>
      <c r="G567" s="2">
        <v>5.0852000000000004</v>
      </c>
      <c r="H567" s="2">
        <v>6.8108000000000004</v>
      </c>
      <c r="I567" s="2">
        <v>27.390408000000001</v>
      </c>
      <c r="J567" s="2">
        <f>(46.01*(siqueira!$D567*1000))/(0.082*(siqueira!$I567+273.15))</f>
        <v>106.86491245544561</v>
      </c>
      <c r="K567" s="2">
        <f>(48*(siqueira!$F567))/(0.082*(siqueira!$I567+273.15))</f>
        <v>8.4974890606666538</v>
      </c>
      <c r="L567" s="8" t="s">
        <v>14</v>
      </c>
      <c r="M567" s="1">
        <v>-3.7899023034813002</v>
      </c>
      <c r="N567" s="1">
        <v>-38.5868264581879</v>
      </c>
    </row>
    <row r="568" spans="1:14" ht="14.25" customHeight="1" x14ac:dyDescent="0.3">
      <c r="A568" s="7">
        <v>44990</v>
      </c>
      <c r="B568" s="1">
        <v>7</v>
      </c>
      <c r="C568" s="2">
        <v>72.085225009956204</v>
      </c>
      <c r="D568" s="3">
        <v>0.20640780565511699</v>
      </c>
      <c r="E568" s="4">
        <v>4.0720828355237E-2</v>
      </c>
      <c r="F568" s="5">
        <v>4.2203544404619704</v>
      </c>
      <c r="G568" s="2">
        <v>5.1226602947033104</v>
      </c>
      <c r="H568" s="2">
        <v>7.2903225806451601</v>
      </c>
      <c r="I568" s="2">
        <v>27.322743926722399</v>
      </c>
      <c r="J568" s="2">
        <f>(46.01*(siqueira!$D568*1000))/(0.082*(siqueira!$I568+273.15))</f>
        <v>385.4423359865815</v>
      </c>
      <c r="K568" s="2">
        <f>(48*(siqueira!$F568))/(0.082*(siqueira!$I568+273.15))</f>
        <v>8.221881783677178</v>
      </c>
      <c r="L568" s="8" t="s">
        <v>14</v>
      </c>
      <c r="M568" s="1">
        <v>-3.7899023034813002</v>
      </c>
      <c r="N568" s="1">
        <v>-38.5868264581879</v>
      </c>
    </row>
    <row r="569" spans="1:14" ht="14.25" customHeight="1" x14ac:dyDescent="0.3">
      <c r="A569" s="7">
        <v>44990</v>
      </c>
      <c r="B569" s="1">
        <v>8</v>
      </c>
      <c r="C569" s="2">
        <v>71.758374106134696</v>
      </c>
      <c r="D569" s="3">
        <v>0.12402333458788101</v>
      </c>
      <c r="E569" s="4">
        <v>2.5525028227324099E-2</v>
      </c>
      <c r="F569" s="5">
        <v>4.1495935265336801</v>
      </c>
      <c r="G569" s="2">
        <v>4.3545351900639799</v>
      </c>
      <c r="H569" s="2">
        <v>6.0191945803537799</v>
      </c>
      <c r="I569" s="2">
        <v>27.8329582235604</v>
      </c>
      <c r="J569" s="2">
        <f>(46.01*(siqueira!$D569*1000))/(0.082*(siqueira!$I569+273.15))</f>
        <v>231.20641431676478</v>
      </c>
      <c r="K569" s="2">
        <f>(48*(siqueira!$F569))/(0.082*(siqueira!$I569+273.15))</f>
        <v>8.0703252148618994</v>
      </c>
      <c r="L569" s="8" t="s">
        <v>14</v>
      </c>
      <c r="M569" s="1">
        <v>-3.7899023034813002</v>
      </c>
      <c r="N569" s="1">
        <v>-38.5868264581879</v>
      </c>
    </row>
    <row r="570" spans="1:14" ht="14.25" customHeight="1" x14ac:dyDescent="0.3">
      <c r="A570" s="7">
        <v>44990</v>
      </c>
      <c r="B570" s="1">
        <v>9</v>
      </c>
      <c r="C570" s="2">
        <v>67.683160083160104</v>
      </c>
      <c r="D570" s="3">
        <v>0.10630353430353399</v>
      </c>
      <c r="E570" s="4">
        <v>2.8020790020789998E-2</v>
      </c>
      <c r="F570" s="5">
        <v>4.0128274428274402</v>
      </c>
      <c r="G570" s="2">
        <v>4.2149688149688096</v>
      </c>
      <c r="H570" s="2">
        <v>5.5692307692307699</v>
      </c>
      <c r="I570" s="2">
        <v>28.565276507276501</v>
      </c>
      <c r="J570" s="2">
        <f>(46.01*(siqueira!$D570*1000))/(0.082*(siqueira!$I570+273.15))</f>
        <v>197.69185873278605</v>
      </c>
      <c r="K570" s="2">
        <f>(48*(siqueira!$F570))/(0.082*(siqueira!$I570+273.15))</f>
        <v>7.7853935301099559</v>
      </c>
      <c r="L570" s="8" t="s">
        <v>14</v>
      </c>
      <c r="M570" s="1">
        <v>-3.7899023034813002</v>
      </c>
      <c r="N570" s="1">
        <v>-38.5868264581879</v>
      </c>
    </row>
    <row r="571" spans="1:14" ht="14.25" customHeight="1" x14ac:dyDescent="0.3">
      <c r="A571" s="7">
        <v>44990</v>
      </c>
      <c r="B571" s="1">
        <v>18</v>
      </c>
      <c r="C571" s="2">
        <v>64.071262226362407</v>
      </c>
      <c r="D571" s="3">
        <v>6.3861201676758295E-2</v>
      </c>
      <c r="E571" s="4">
        <v>1.49930135072194E-2</v>
      </c>
      <c r="F571" s="5">
        <v>2.4832091290172298</v>
      </c>
      <c r="G571" s="2">
        <v>5.1332091290172297</v>
      </c>
      <c r="H571" s="2">
        <v>6.4760130414531902</v>
      </c>
      <c r="I571" s="2">
        <v>28.661895668374498</v>
      </c>
      <c r="J571" s="2">
        <f>(46.01*(siqueira!$D571*1000))/(0.082*(siqueira!$I571+273.15))</f>
        <v>118.72416235433131</v>
      </c>
      <c r="K571" s="2">
        <f>(48*(siqueira!$F571))/(0.082*(siqueira!$I571+273.15))</f>
        <v>4.8161979447523704</v>
      </c>
      <c r="L571" s="8" t="s">
        <v>14</v>
      </c>
      <c r="M571" s="1">
        <v>-3.7899023034813002</v>
      </c>
      <c r="N571" s="1">
        <v>-38.5868264581879</v>
      </c>
    </row>
    <row r="572" spans="1:14" ht="14.25" customHeight="1" x14ac:dyDescent="0.3">
      <c r="A572" s="7">
        <v>44990</v>
      </c>
      <c r="B572" s="1">
        <v>19</v>
      </c>
      <c r="C572" s="2">
        <v>62.906571654790199</v>
      </c>
      <c r="D572" s="3">
        <v>5.7984956452889903E-2</v>
      </c>
      <c r="E572" s="4">
        <v>1.34323040380048E-2</v>
      </c>
      <c r="F572" s="5">
        <v>2.4173198733175001</v>
      </c>
      <c r="G572" s="2">
        <v>11.3721298495645</v>
      </c>
      <c r="H572" s="2">
        <v>12.773555027711801</v>
      </c>
      <c r="I572" s="2">
        <v>29.235482977038799</v>
      </c>
      <c r="J572" s="2">
        <f>(46.01*(siqueira!$D572*1000))/(0.082*(siqueira!$I572+273.15))</f>
        <v>107.59517063675963</v>
      </c>
      <c r="K572" s="2">
        <f>(48*(siqueira!$F572))/(0.082*(siqueira!$I572+273.15))</f>
        <v>4.6795120495837139</v>
      </c>
      <c r="L572" s="8" t="s">
        <v>14</v>
      </c>
      <c r="M572" s="1">
        <v>-3.7899023034813002</v>
      </c>
      <c r="N572" s="1">
        <v>-38.5868264581879</v>
      </c>
    </row>
    <row r="573" spans="1:14" ht="14.25" customHeight="1" x14ac:dyDescent="0.3">
      <c r="A573" s="7">
        <v>44990</v>
      </c>
      <c r="B573" s="1">
        <v>20</v>
      </c>
      <c r="C573" s="2">
        <v>65.512605042016801</v>
      </c>
      <c r="D573" s="3">
        <v>0.122268907563025</v>
      </c>
      <c r="E573" s="4">
        <v>2.3117246898759498E-2</v>
      </c>
      <c r="F573" s="5">
        <v>2.5313205282112801</v>
      </c>
      <c r="G573" s="2">
        <v>9.1728691476590605</v>
      </c>
      <c r="H573" s="2">
        <v>10.858343337334899</v>
      </c>
      <c r="I573" s="2">
        <v>29.019051620648298</v>
      </c>
      <c r="J573" s="2">
        <f>(46.01*(siqueira!$D573*1000))/(0.082*(siqueira!$I573+273.15))</f>
        <v>227.04107336211928</v>
      </c>
      <c r="K573" s="2">
        <f>(48*(siqueira!$F573))/(0.082*(siqueira!$I573+273.15))</f>
        <v>4.9037073582902977</v>
      </c>
      <c r="L573" s="8" t="s">
        <v>14</v>
      </c>
      <c r="M573" s="1">
        <v>-3.7899023034813002</v>
      </c>
      <c r="N573" s="1">
        <v>-38.5868264581879</v>
      </c>
    </row>
    <row r="574" spans="1:14" ht="14.25" customHeight="1" x14ac:dyDescent="0.3">
      <c r="A574" s="7">
        <v>44990</v>
      </c>
      <c r="B574" s="1">
        <v>21</v>
      </c>
      <c r="C574" s="2">
        <v>66.058965102286393</v>
      </c>
      <c r="D574" s="3">
        <v>0.15041716807059799</v>
      </c>
      <c r="E574" s="4">
        <v>2.5924588848776599E-2</v>
      </c>
      <c r="F574" s="5">
        <v>3.8004893702366598</v>
      </c>
      <c r="G574" s="2">
        <v>6.8929001203369404</v>
      </c>
      <c r="H574" s="2">
        <v>8.5463297232250302</v>
      </c>
      <c r="I574" s="2">
        <v>28.905972723626199</v>
      </c>
      <c r="J574" s="2">
        <f>(46.01*(siqueira!$D574*1000))/(0.082*(siqueira!$I574+273.15))</f>
        <v>279.41412769378888</v>
      </c>
      <c r="K574" s="2">
        <f>(48*(siqueira!$F574))/(0.082*(siqueira!$I574+273.15))</f>
        <v>7.3651141027570448</v>
      </c>
      <c r="L574" s="8" t="s">
        <v>14</v>
      </c>
      <c r="M574" s="1">
        <v>-3.7899023034813002</v>
      </c>
      <c r="N574" s="1">
        <v>-38.5868264581879</v>
      </c>
    </row>
    <row r="575" spans="1:14" ht="14.25" customHeight="1" x14ac:dyDescent="0.3">
      <c r="A575" s="7">
        <v>44990</v>
      </c>
      <c r="B575" s="1">
        <v>22</v>
      </c>
      <c r="C575" s="2">
        <v>67.9876</v>
      </c>
      <c r="D575" s="3">
        <v>0.26388400000000001</v>
      </c>
      <c r="E575" s="4">
        <v>4.5047999999999998E-2</v>
      </c>
      <c r="F575" s="5">
        <v>3.8244400000000001</v>
      </c>
      <c r="G575" s="2">
        <v>6.5144000000000002</v>
      </c>
      <c r="H575" s="2">
        <v>8.4055999999999997</v>
      </c>
      <c r="I575" s="2">
        <v>28.805564</v>
      </c>
      <c r="J575" s="2">
        <f>(46.01*(siqueira!$D575*1000))/(0.082*(siqueira!$I575+273.15))</f>
        <v>490.35251021401217</v>
      </c>
      <c r="K575" s="2">
        <f>(48*(siqueira!$F575))/(0.082*(siqueira!$I575+273.15))</f>
        <v>7.4139934886772076</v>
      </c>
      <c r="L575" s="8" t="s">
        <v>14</v>
      </c>
      <c r="M575" s="1">
        <v>-3.7899023034813002</v>
      </c>
      <c r="N575" s="1">
        <v>-38.5868264581879</v>
      </c>
    </row>
    <row r="576" spans="1:14" ht="14.25" customHeight="1" x14ac:dyDescent="0.3">
      <c r="A576" s="7">
        <v>44990</v>
      </c>
      <c r="B576" s="1">
        <v>23</v>
      </c>
      <c r="C576" s="2">
        <v>71.039452495974203</v>
      </c>
      <c r="D576" s="3">
        <v>0.31861111111111101</v>
      </c>
      <c r="E576" s="4">
        <v>5.6505636070853502E-2</v>
      </c>
      <c r="F576" s="5">
        <v>3.8708293075684401</v>
      </c>
      <c r="G576" s="2">
        <v>5.7053140096618398</v>
      </c>
      <c r="H576" s="2">
        <v>7.6936392914653799</v>
      </c>
      <c r="I576" s="2">
        <v>28.324472624798702</v>
      </c>
      <c r="J576" s="2">
        <f>(46.01*(siqueira!$D576*1000))/(0.082*(siqueira!$I576+273.15))</f>
        <v>592.99189011822148</v>
      </c>
      <c r="K576" s="2">
        <f>(48*(siqueira!$F576))/(0.082*(siqueira!$I576+273.15))</f>
        <v>7.5158977218321787</v>
      </c>
      <c r="L576" s="8" t="s">
        <v>14</v>
      </c>
      <c r="M576" s="1">
        <v>-3.7899023034813002</v>
      </c>
      <c r="N576" s="1">
        <v>-38.5868264581879</v>
      </c>
    </row>
    <row r="577" spans="1:14" ht="14.25" customHeight="1" x14ac:dyDescent="0.3">
      <c r="A577" s="7">
        <v>44991</v>
      </c>
      <c r="B577" s="1">
        <v>0</v>
      </c>
      <c r="C577" s="2">
        <v>69.379693283976707</v>
      </c>
      <c r="D577" s="3">
        <v>0.139693283976732</v>
      </c>
      <c r="E577" s="4">
        <v>2.5811739820201001E-2</v>
      </c>
      <c r="F577" s="5">
        <v>3.8488524590163902</v>
      </c>
      <c r="G577" s="2">
        <v>5.7403490216816504</v>
      </c>
      <c r="H577" s="2">
        <v>7.5631940772078297</v>
      </c>
      <c r="I577" s="2">
        <v>28.413765203596</v>
      </c>
      <c r="J577" s="2">
        <f>(46.01*(siqueira!$D577*1000))/(0.082*(siqueira!$I577+273.15))</f>
        <v>259.91703900864712</v>
      </c>
      <c r="K577" s="2">
        <f>(48*(siqueira!$F577))/(0.082*(siqueira!$I577+273.15))</f>
        <v>7.4710129837940542</v>
      </c>
      <c r="L577" s="8" t="s">
        <v>14</v>
      </c>
      <c r="M577" s="1">
        <v>-3.7899023034813002</v>
      </c>
      <c r="N577" s="1">
        <v>-38.5868264581879</v>
      </c>
    </row>
    <row r="578" spans="1:14" ht="14.25" customHeight="1" x14ac:dyDescent="0.3">
      <c r="A578" s="7">
        <v>44991</v>
      </c>
      <c r="B578" s="1">
        <v>1</v>
      </c>
      <c r="C578" s="2">
        <v>69.677470988395399</v>
      </c>
      <c r="D578" s="3">
        <v>0.163989595838335</v>
      </c>
      <c r="E578" s="4">
        <v>3.10324129651861E-2</v>
      </c>
      <c r="F578" s="5">
        <v>3.8237575030011999</v>
      </c>
      <c r="G578" s="2">
        <v>4.7851140456182497</v>
      </c>
      <c r="H578" s="2">
        <v>6.3249299719887997</v>
      </c>
      <c r="I578" s="2">
        <v>28.195502200880401</v>
      </c>
      <c r="J578" s="2">
        <f>(46.01*(siqueira!$D578*1000))/(0.082*(siqueira!$I578+273.15))</f>
        <v>305.34440228322393</v>
      </c>
      <c r="K578" s="2">
        <f>(48*(siqueira!$F578))/(0.082*(siqueira!$I578+273.15))</f>
        <v>7.4276770636365992</v>
      </c>
      <c r="L578" s="8" t="s">
        <v>14</v>
      </c>
      <c r="M578" s="1">
        <v>-3.7899023034813002</v>
      </c>
      <c r="N578" s="1">
        <v>-38.5868264581879</v>
      </c>
    </row>
    <row r="579" spans="1:14" ht="14.25" customHeight="1" x14ac:dyDescent="0.3">
      <c r="A579" s="7">
        <v>44991</v>
      </c>
      <c r="B579" s="1">
        <v>2</v>
      </c>
      <c r="C579" s="2">
        <v>69.782818145323205</v>
      </c>
      <c r="D579" s="3">
        <v>0.117410678442393</v>
      </c>
      <c r="E579" s="4">
        <v>2.17382577278202E-2</v>
      </c>
      <c r="F579" s="5">
        <v>3.7867482938578898</v>
      </c>
      <c r="G579" s="2">
        <v>4.5447611401043799</v>
      </c>
      <c r="H579" s="2">
        <v>6.1629867523083099</v>
      </c>
      <c r="I579" s="2">
        <v>28.135158570855101</v>
      </c>
      <c r="J579" s="2">
        <f>(46.01*(siqueira!$D579*1000))/(0.082*(siqueira!$I579+273.15))</f>
        <v>218.65944415919574</v>
      </c>
      <c r="K579" s="2">
        <f>(48*(siqueira!$F579))/(0.082*(siqueira!$I579+273.15))</f>
        <v>7.3572596743189109</v>
      </c>
      <c r="L579" s="8" t="s">
        <v>14</v>
      </c>
      <c r="M579" s="1">
        <v>-3.7899023034813002</v>
      </c>
      <c r="N579" s="1">
        <v>-38.5868264581879</v>
      </c>
    </row>
    <row r="580" spans="1:14" ht="14.25" customHeight="1" x14ac:dyDescent="0.3">
      <c r="A580" s="7">
        <v>44991</v>
      </c>
      <c r="B580" s="1">
        <v>12</v>
      </c>
      <c r="C580" s="2">
        <v>40.766423357664202</v>
      </c>
      <c r="D580" s="3">
        <v>2.47931873479319E-2</v>
      </c>
      <c r="E580" s="4">
        <v>1.0267639902676399E-2</v>
      </c>
      <c r="F580" s="5">
        <v>2.3750608272506102</v>
      </c>
      <c r="G580" s="2">
        <v>3.3990267639902698</v>
      </c>
      <c r="H580" s="2">
        <v>4.5328467153284704</v>
      </c>
      <c r="I580" s="2">
        <v>35.039683698296798</v>
      </c>
      <c r="J580" s="2">
        <f>(46.01*(siqueira!$D580*1000))/(0.082*(siqueira!$I580+273.15))</f>
        <v>45.139074036477275</v>
      </c>
      <c r="K580" s="2">
        <f>(48*(siqueira!$F580))/(0.082*(siqueira!$I580+273.15))</f>
        <v>4.5111163097708413</v>
      </c>
      <c r="L580" s="8" t="s">
        <v>14</v>
      </c>
      <c r="M580" s="1">
        <v>-3.7899023034813002</v>
      </c>
      <c r="N580" s="1">
        <v>-38.5868264581879</v>
      </c>
    </row>
    <row r="581" spans="1:14" ht="14.25" customHeight="1" x14ac:dyDescent="0.3">
      <c r="A581" s="7">
        <v>44991</v>
      </c>
      <c r="B581" s="1">
        <v>13</v>
      </c>
      <c r="C581" s="2">
        <v>41.849710982658998</v>
      </c>
      <c r="D581" s="3">
        <v>2.65317919075145E-2</v>
      </c>
      <c r="E581" s="4">
        <v>9.3641618497109797E-3</v>
      </c>
      <c r="F581" s="5">
        <v>2.27023121387283</v>
      </c>
      <c r="G581" s="2">
        <v>3.5375722543352599</v>
      </c>
      <c r="H581" s="2">
        <v>4.6878612716763</v>
      </c>
      <c r="I581" s="2">
        <v>33.798554913294801</v>
      </c>
      <c r="J581" s="2">
        <f>(46.01*(siqueira!$D581*1000))/(0.082*(siqueira!$I581+273.15))</f>
        <v>48.499735507221999</v>
      </c>
      <c r="K581" s="2">
        <f>(48*(siqueira!$F581))/(0.082*(siqueira!$I581+273.15))</f>
        <v>4.3294415668003712</v>
      </c>
      <c r="L581" s="8" t="s">
        <v>14</v>
      </c>
      <c r="M581" s="1">
        <v>-3.7899023034813002</v>
      </c>
      <c r="N581" s="1">
        <v>-38.5868264581879</v>
      </c>
    </row>
    <row r="582" spans="1:14" ht="14.25" customHeight="1" x14ac:dyDescent="0.3">
      <c r="A582" s="7">
        <v>44991</v>
      </c>
      <c r="B582" s="1">
        <v>14</v>
      </c>
      <c r="C582" s="2">
        <v>43.845788043478301</v>
      </c>
      <c r="D582" s="3">
        <v>4.0706521739130398E-2</v>
      </c>
      <c r="E582" s="4">
        <v>1.49796195652174E-2</v>
      </c>
      <c r="F582" s="5">
        <v>2.76913043478261</v>
      </c>
      <c r="G582" s="2">
        <v>4.15625</v>
      </c>
      <c r="H582" s="2">
        <v>5.3960597826086998</v>
      </c>
      <c r="I582" s="2">
        <v>33.235828804347797</v>
      </c>
      <c r="J582" s="2">
        <f>(46.01*(siqueira!$D582*1000))/(0.082*(siqueira!$I582+273.15))</f>
        <v>74.547606045487527</v>
      </c>
      <c r="K582" s="2">
        <f>(48*(siqueira!$F582))/(0.082*(siqueira!$I582+273.15))</f>
        <v>5.2905658436424217</v>
      </c>
      <c r="L582" s="8" t="s">
        <v>14</v>
      </c>
      <c r="M582" s="1">
        <v>-3.7899023034813002</v>
      </c>
      <c r="N582" s="1">
        <v>-38.5868264581879</v>
      </c>
    </row>
    <row r="583" spans="1:14" ht="14.25" customHeight="1" x14ac:dyDescent="0.3">
      <c r="A583" s="7">
        <v>44991</v>
      </c>
      <c r="B583" s="1">
        <v>15</v>
      </c>
      <c r="C583" s="2">
        <v>48.4106765327696</v>
      </c>
      <c r="D583" s="3">
        <v>4.5512684989429203E-2</v>
      </c>
      <c r="E583" s="4">
        <v>1.4297040169133199E-2</v>
      </c>
      <c r="F583" s="5">
        <v>4.0924788583509502</v>
      </c>
      <c r="G583" s="2">
        <v>4.7743128964059203</v>
      </c>
      <c r="H583" s="2">
        <v>6.0824524312896404</v>
      </c>
      <c r="I583" s="2">
        <v>32.738483086680802</v>
      </c>
      <c r="J583" s="2">
        <f>(46.01*(siqueira!$D583*1000))/(0.082*(siqueira!$I583+273.15))</f>
        <v>83.48485789111399</v>
      </c>
      <c r="K583" s="2">
        <f>(48*(siqueira!$F583))/(0.082*(siqueira!$I583+273.15))</f>
        <v>7.8316037149370787</v>
      </c>
      <c r="L583" s="8" t="s">
        <v>14</v>
      </c>
      <c r="M583" s="1">
        <v>-3.7899023034813002</v>
      </c>
      <c r="N583" s="1">
        <v>-38.5868264581879</v>
      </c>
    </row>
    <row r="584" spans="1:14" ht="14.25" customHeight="1" x14ac:dyDescent="0.3">
      <c r="A584" s="7">
        <v>44991</v>
      </c>
      <c r="B584" s="1">
        <v>16</v>
      </c>
      <c r="C584" s="2">
        <v>51.353333333333303</v>
      </c>
      <c r="D584" s="3">
        <v>7.7200000000000005E-2</v>
      </c>
      <c r="E584" s="4">
        <v>2.3599999999999999E-2</v>
      </c>
      <c r="F584" s="5">
        <v>3.90553333333333</v>
      </c>
      <c r="G584" s="2">
        <v>5.5733333333333297</v>
      </c>
      <c r="H584" s="2">
        <v>6.6733333333333302</v>
      </c>
      <c r="I584" s="2">
        <v>31.873933333333301</v>
      </c>
      <c r="J584" s="2">
        <f>(46.01*(siqueira!$D584*1000))/(0.082*(siqueira!$I584+273.15))</f>
        <v>142.01092758180422</v>
      </c>
      <c r="K584" s="2">
        <f>(48*(siqueira!$F584))/(0.082*(siqueira!$I584+273.15))</f>
        <v>7.4950376145080693</v>
      </c>
      <c r="L584" s="8" t="s">
        <v>14</v>
      </c>
      <c r="M584" s="1">
        <v>-3.7899023034813002</v>
      </c>
      <c r="N584" s="1">
        <v>-38.5868264581879</v>
      </c>
    </row>
    <row r="585" spans="1:14" ht="14.25" customHeight="1" x14ac:dyDescent="0.3">
      <c r="A585" s="7">
        <v>44991</v>
      </c>
      <c r="B585" s="1">
        <v>17</v>
      </c>
      <c r="C585" s="2">
        <v>51.860855657736899</v>
      </c>
      <c r="D585" s="3">
        <v>5.7608956417433001E-2</v>
      </c>
      <c r="E585" s="4">
        <v>1.5737704918032801E-2</v>
      </c>
      <c r="F585" s="5">
        <v>3.9517353058776501</v>
      </c>
      <c r="G585" s="2">
        <v>5.0963614554178296</v>
      </c>
      <c r="H585" s="2">
        <v>6.4226309476209504</v>
      </c>
      <c r="I585" s="2">
        <v>32.010567772890802</v>
      </c>
      <c r="J585" s="2">
        <f>(46.01*(siqueira!$D585*1000))/(0.082*(siqueira!$I585+273.15))</f>
        <v>105.92536634755669</v>
      </c>
      <c r="K585" s="2">
        <f>(48*(siqueira!$F585))/(0.082*(siqueira!$I585+273.15))</f>
        <v>7.5803074022303116</v>
      </c>
      <c r="L585" s="8" t="s">
        <v>14</v>
      </c>
      <c r="M585" s="1">
        <v>-3.7899023034813002</v>
      </c>
      <c r="N585" s="1">
        <v>-38.5868264581879</v>
      </c>
    </row>
    <row r="586" spans="1:14" ht="14.25" customHeight="1" x14ac:dyDescent="0.3">
      <c r="A586" s="7">
        <v>44991</v>
      </c>
      <c r="B586" s="1">
        <v>18</v>
      </c>
      <c r="C586" s="2">
        <v>56.823809523809501</v>
      </c>
      <c r="D586" s="3">
        <v>0.106369047619048</v>
      </c>
      <c r="E586" s="4">
        <v>3.2023809523809503E-2</v>
      </c>
      <c r="F586" s="5">
        <v>2.8418988095238098</v>
      </c>
      <c r="G586" s="2">
        <v>5.6428571428571397</v>
      </c>
      <c r="H586" s="2">
        <v>7.3559523809523801</v>
      </c>
      <c r="I586" s="2">
        <v>29.4799583333333</v>
      </c>
      <c r="J586" s="2">
        <f>(46.01*(siqueira!$D586*1000))/(0.082*(siqueira!$I586+273.15))</f>
        <v>197.21581270750377</v>
      </c>
      <c r="K586" s="2">
        <f>(48*(siqueira!$F586))/(0.082*(siqueira!$I586+273.15))</f>
        <v>5.4969789898188388</v>
      </c>
      <c r="L586" s="8" t="s">
        <v>14</v>
      </c>
      <c r="M586" s="1">
        <v>-3.7899023034813002</v>
      </c>
      <c r="N586" s="1">
        <v>-38.5868264581879</v>
      </c>
    </row>
    <row r="587" spans="1:14" ht="14.25" customHeight="1" x14ac:dyDescent="0.3">
      <c r="C587" s="2"/>
      <c r="D587" s="3"/>
      <c r="E587" s="4"/>
      <c r="F587" s="5"/>
      <c r="G587" s="2"/>
      <c r="H587" s="2"/>
      <c r="I587" s="2"/>
      <c r="J587" s="2"/>
      <c r="K587" s="2"/>
    </row>
    <row r="588" spans="1:14" ht="14.25" customHeight="1" x14ac:dyDescent="0.3">
      <c r="C588" s="2"/>
      <c r="D588" s="3"/>
      <c r="E588" s="4"/>
      <c r="F588" s="5"/>
      <c r="G588" s="2"/>
      <c r="H588" s="2"/>
      <c r="I588" s="2"/>
      <c r="J588" s="2"/>
      <c r="K588" s="2"/>
    </row>
    <row r="589" spans="1:14" ht="14.25" customHeight="1" x14ac:dyDescent="0.3">
      <c r="C589" s="2"/>
      <c r="D589" s="3"/>
      <c r="E589" s="4"/>
      <c r="F589" s="5"/>
      <c r="G589" s="2"/>
      <c r="H589" s="2"/>
      <c r="I589" s="2"/>
      <c r="J589" s="2"/>
      <c r="K589" s="2"/>
    </row>
    <row r="590" spans="1:14" ht="14.25" customHeight="1" x14ac:dyDescent="0.3">
      <c r="C590" s="2"/>
      <c r="D590" s="3"/>
      <c r="E590" s="4"/>
      <c r="F590" s="5"/>
      <c r="G590" s="2"/>
      <c r="H590" s="2"/>
      <c r="I590" s="2"/>
      <c r="J590" s="2"/>
      <c r="K590" s="2"/>
    </row>
    <row r="591" spans="1:14" ht="14.25" customHeight="1" x14ac:dyDescent="0.3">
      <c r="C591" s="2"/>
      <c r="D591" s="3"/>
      <c r="E591" s="4"/>
      <c r="F591" s="5"/>
      <c r="G591" s="2"/>
      <c r="H591" s="2"/>
      <c r="I591" s="2"/>
      <c r="J591" s="2"/>
      <c r="K591" s="2"/>
    </row>
    <row r="592" spans="1:14" ht="14.25" customHeight="1" x14ac:dyDescent="0.3">
      <c r="C592" s="2"/>
      <c r="D592" s="3"/>
      <c r="E592" s="4"/>
      <c r="F592" s="5"/>
      <c r="G592" s="2"/>
      <c r="H592" s="2"/>
      <c r="I592" s="2"/>
      <c r="J592" s="2"/>
      <c r="K592" s="2"/>
    </row>
    <row r="593" spans="3:11" ht="14.25" customHeight="1" x14ac:dyDescent="0.3">
      <c r="C593" s="2"/>
      <c r="D593" s="3"/>
      <c r="E593" s="4"/>
      <c r="F593" s="5"/>
      <c r="G593" s="2"/>
      <c r="H593" s="2"/>
      <c r="I593" s="2"/>
      <c r="J593" s="2"/>
      <c r="K593" s="2"/>
    </row>
    <row r="594" spans="3:11" ht="14.25" customHeight="1" x14ac:dyDescent="0.3">
      <c r="C594" s="2"/>
      <c r="D594" s="3"/>
      <c r="E594" s="4"/>
      <c r="F594" s="5"/>
      <c r="G594" s="2"/>
      <c r="H594" s="2"/>
      <c r="I594" s="2"/>
      <c r="J594" s="2"/>
      <c r="K594" s="2"/>
    </row>
    <row r="595" spans="3:11" ht="14.25" customHeight="1" x14ac:dyDescent="0.3">
      <c r="C595" s="2"/>
      <c r="D595" s="3"/>
      <c r="E595" s="4"/>
      <c r="F595" s="5"/>
      <c r="G595" s="2"/>
      <c r="H595" s="2"/>
      <c r="I595" s="2"/>
      <c r="J595" s="2"/>
      <c r="K595" s="2"/>
    </row>
    <row r="596" spans="3:11" ht="14.25" customHeight="1" x14ac:dyDescent="0.3">
      <c r="C596" s="2"/>
      <c r="D596" s="3"/>
      <c r="E596" s="4"/>
      <c r="F596" s="5"/>
      <c r="G596" s="2"/>
      <c r="H596" s="2"/>
      <c r="I596" s="2"/>
      <c r="J596" s="2"/>
      <c r="K596" s="2"/>
    </row>
    <row r="597" spans="3:11" ht="14.25" customHeight="1" x14ac:dyDescent="0.3">
      <c r="C597" s="2"/>
      <c r="D597" s="3"/>
      <c r="E597" s="4"/>
      <c r="F597" s="5"/>
      <c r="G597" s="2"/>
      <c r="H597" s="2"/>
      <c r="I597" s="2"/>
      <c r="J597" s="2"/>
      <c r="K597" s="2"/>
    </row>
    <row r="598" spans="3:11" ht="14.25" customHeight="1" x14ac:dyDescent="0.3">
      <c r="C598" s="2"/>
      <c r="D598" s="3"/>
      <c r="E598" s="4"/>
      <c r="F598" s="5"/>
      <c r="G598" s="2"/>
      <c r="H598" s="2"/>
      <c r="I598" s="2"/>
      <c r="J598" s="2"/>
      <c r="K598" s="2"/>
    </row>
    <row r="599" spans="3:11" ht="14.25" customHeight="1" x14ac:dyDescent="0.3">
      <c r="C599" s="2"/>
      <c r="D599" s="3"/>
      <c r="E599" s="4"/>
      <c r="F599" s="5"/>
      <c r="G599" s="2"/>
      <c r="H599" s="2"/>
      <c r="I599" s="2"/>
      <c r="J599" s="2"/>
      <c r="K599" s="2"/>
    </row>
    <row r="600" spans="3:11" ht="14.25" customHeight="1" x14ac:dyDescent="0.3">
      <c r="C600" s="2"/>
      <c r="D600" s="3"/>
      <c r="E600" s="4"/>
      <c r="F600" s="5"/>
      <c r="G600" s="2"/>
      <c r="H600" s="2"/>
      <c r="I600" s="2"/>
      <c r="J600" s="2"/>
      <c r="K600" s="2"/>
    </row>
    <row r="601" spans="3:11" ht="14.25" customHeight="1" x14ac:dyDescent="0.3">
      <c r="C601" s="2"/>
      <c r="D601" s="3"/>
      <c r="E601" s="4"/>
      <c r="F601" s="5"/>
      <c r="G601" s="2"/>
      <c r="H601" s="2"/>
      <c r="I601" s="2"/>
      <c r="J601" s="2"/>
      <c r="K601" s="2"/>
    </row>
    <row r="602" spans="3:11" ht="14.25" customHeight="1" x14ac:dyDescent="0.3">
      <c r="C602" s="2"/>
      <c r="D602" s="3"/>
      <c r="E602" s="4"/>
      <c r="F602" s="5"/>
      <c r="G602" s="2"/>
      <c r="H602" s="2"/>
      <c r="I602" s="2"/>
      <c r="J602" s="2"/>
      <c r="K602" s="2"/>
    </row>
    <row r="603" spans="3:11" ht="14.25" customHeight="1" x14ac:dyDescent="0.3">
      <c r="C603" s="2"/>
      <c r="D603" s="3"/>
      <c r="E603" s="4"/>
      <c r="F603" s="5"/>
      <c r="G603" s="2"/>
      <c r="H603" s="2"/>
      <c r="I603" s="2"/>
      <c r="J603" s="2"/>
      <c r="K603" s="2"/>
    </row>
    <row r="604" spans="3:11" ht="14.25" customHeight="1" x14ac:dyDescent="0.3">
      <c r="C604" s="2"/>
      <c r="D604" s="3"/>
      <c r="E604" s="4"/>
      <c r="F604" s="5"/>
      <c r="G604" s="2"/>
      <c r="H604" s="2"/>
      <c r="I604" s="2"/>
      <c r="J604" s="2"/>
      <c r="K604" s="2"/>
    </row>
    <row r="605" spans="3:11" ht="14.25" customHeight="1" x14ac:dyDescent="0.3">
      <c r="C605" s="2"/>
      <c r="D605" s="3"/>
      <c r="E605" s="4"/>
      <c r="F605" s="5"/>
      <c r="G605" s="2"/>
      <c r="H605" s="2"/>
      <c r="I605" s="2"/>
      <c r="J605" s="2"/>
      <c r="K605" s="2"/>
    </row>
    <row r="606" spans="3:11" ht="14.25" customHeight="1" x14ac:dyDescent="0.3">
      <c r="C606" s="2"/>
      <c r="D606" s="3"/>
      <c r="E606" s="4"/>
      <c r="F606" s="5"/>
      <c r="G606" s="2"/>
      <c r="H606" s="2"/>
      <c r="I606" s="2"/>
      <c r="J606" s="2"/>
      <c r="K606" s="2"/>
    </row>
    <row r="607" spans="3:11" ht="14.25" customHeight="1" x14ac:dyDescent="0.3">
      <c r="C607" s="2"/>
      <c r="D607" s="3"/>
      <c r="E607" s="4"/>
      <c r="F607" s="5"/>
      <c r="G607" s="2"/>
      <c r="H607" s="2"/>
      <c r="I607" s="2"/>
      <c r="J607" s="2"/>
      <c r="K607" s="2"/>
    </row>
    <row r="608" spans="3:11" ht="14.25" customHeight="1" x14ac:dyDescent="0.3">
      <c r="C608" s="2"/>
      <c r="D608" s="3"/>
      <c r="E608" s="4"/>
      <c r="F608" s="5"/>
      <c r="G608" s="2"/>
      <c r="H608" s="2"/>
      <c r="I608" s="2"/>
      <c r="J608" s="2"/>
      <c r="K608" s="2"/>
    </row>
    <row r="609" spans="3:11" ht="14.25" customHeight="1" x14ac:dyDescent="0.3">
      <c r="C609" s="2"/>
      <c r="D609" s="3"/>
      <c r="E609" s="4"/>
      <c r="F609" s="5"/>
      <c r="G609" s="2"/>
      <c r="H609" s="2"/>
      <c r="I609" s="2"/>
      <c r="J609" s="2"/>
      <c r="K609" s="2"/>
    </row>
    <row r="610" spans="3:11" ht="14.25" customHeight="1" x14ac:dyDescent="0.3">
      <c r="C610" s="2"/>
      <c r="D610" s="3"/>
      <c r="E610" s="4"/>
      <c r="F610" s="5"/>
      <c r="G610" s="2"/>
      <c r="H610" s="2"/>
      <c r="I610" s="2"/>
      <c r="J610" s="2"/>
      <c r="K610" s="2"/>
    </row>
    <row r="611" spans="3:11" ht="14.25" customHeight="1" x14ac:dyDescent="0.3">
      <c r="C611" s="2"/>
      <c r="D611" s="3"/>
      <c r="E611" s="4"/>
      <c r="F611" s="5"/>
      <c r="G611" s="2"/>
      <c r="H611" s="2"/>
      <c r="I611" s="2"/>
      <c r="J611" s="2"/>
      <c r="K611" s="2"/>
    </row>
    <row r="612" spans="3:11" ht="14.25" customHeight="1" x14ac:dyDescent="0.3">
      <c r="C612" s="2"/>
      <c r="D612" s="3"/>
      <c r="E612" s="4"/>
      <c r="F612" s="5"/>
      <c r="G612" s="2"/>
      <c r="H612" s="2"/>
      <c r="I612" s="2"/>
      <c r="J612" s="2"/>
      <c r="K612" s="2"/>
    </row>
    <row r="613" spans="3:11" ht="14.25" customHeight="1" x14ac:dyDescent="0.3">
      <c r="C613" s="2"/>
      <c r="D613" s="3"/>
      <c r="E613" s="4"/>
      <c r="F613" s="5"/>
      <c r="G613" s="2"/>
      <c r="H613" s="2"/>
      <c r="I613" s="2"/>
      <c r="J613" s="2"/>
      <c r="K613" s="2"/>
    </row>
    <row r="614" spans="3:11" ht="14.25" customHeight="1" x14ac:dyDescent="0.3">
      <c r="C614" s="2"/>
      <c r="D614" s="3"/>
      <c r="E614" s="4"/>
      <c r="F614" s="5"/>
      <c r="G614" s="2"/>
      <c r="H614" s="2"/>
      <c r="I614" s="2"/>
      <c r="J614" s="2"/>
      <c r="K614" s="2"/>
    </row>
    <row r="615" spans="3:11" ht="14.25" customHeight="1" x14ac:dyDescent="0.3">
      <c r="C615" s="2"/>
      <c r="D615" s="3"/>
      <c r="E615" s="4"/>
      <c r="F615" s="5"/>
      <c r="G615" s="2"/>
      <c r="H615" s="2"/>
      <c r="I615" s="2"/>
      <c r="J615" s="2"/>
      <c r="K615" s="2"/>
    </row>
    <row r="616" spans="3:11" ht="14.25" customHeight="1" x14ac:dyDescent="0.3">
      <c r="C616" s="2"/>
      <c r="D616" s="3"/>
      <c r="E616" s="4"/>
      <c r="F616" s="5"/>
      <c r="G616" s="2"/>
      <c r="H616" s="2"/>
      <c r="I616" s="2"/>
      <c r="J616" s="2"/>
      <c r="K616" s="2"/>
    </row>
    <row r="617" spans="3:11" ht="14.25" customHeight="1" x14ac:dyDescent="0.3">
      <c r="C617" s="2"/>
      <c r="D617" s="3"/>
      <c r="E617" s="4"/>
      <c r="F617" s="5"/>
      <c r="G617" s="2"/>
      <c r="H617" s="2"/>
      <c r="I617" s="2"/>
      <c r="J617" s="2"/>
      <c r="K617" s="2"/>
    </row>
    <row r="618" spans="3:11" ht="14.25" customHeight="1" x14ac:dyDescent="0.3">
      <c r="C618" s="2"/>
      <c r="D618" s="3"/>
      <c r="E618" s="4"/>
      <c r="F618" s="5"/>
      <c r="G618" s="2"/>
      <c r="H618" s="2"/>
      <c r="I618" s="2"/>
      <c r="J618" s="2"/>
      <c r="K618" s="2"/>
    </row>
    <row r="619" spans="3:11" ht="14.25" customHeight="1" x14ac:dyDescent="0.3">
      <c r="C619" s="2"/>
      <c r="D619" s="3"/>
      <c r="E619" s="4"/>
      <c r="F619" s="5"/>
      <c r="G619" s="2"/>
      <c r="H619" s="2"/>
      <c r="I619" s="2"/>
      <c r="J619" s="2"/>
      <c r="K619" s="2"/>
    </row>
    <row r="620" spans="3:11" ht="14.25" customHeight="1" x14ac:dyDescent="0.3">
      <c r="C620" s="2"/>
      <c r="D620" s="3"/>
      <c r="E620" s="4"/>
      <c r="F620" s="5"/>
      <c r="G620" s="2"/>
      <c r="H620" s="2"/>
      <c r="I620" s="2"/>
      <c r="J620" s="2"/>
      <c r="K620" s="2"/>
    </row>
    <row r="621" spans="3:11" ht="14.25" customHeight="1" x14ac:dyDescent="0.3">
      <c r="C621" s="2"/>
      <c r="D621" s="3"/>
      <c r="E621" s="4"/>
      <c r="F621" s="5"/>
      <c r="G621" s="2"/>
      <c r="H621" s="2"/>
      <c r="I621" s="2"/>
      <c r="J621" s="2"/>
      <c r="K621" s="2"/>
    </row>
    <row r="622" spans="3:11" ht="14.25" customHeight="1" x14ac:dyDescent="0.3">
      <c r="C622" s="2"/>
      <c r="D622" s="3"/>
      <c r="E622" s="4"/>
      <c r="F622" s="5"/>
      <c r="G622" s="2"/>
      <c r="H622" s="2"/>
      <c r="I622" s="2"/>
      <c r="J622" s="2"/>
      <c r="K622" s="2"/>
    </row>
    <row r="623" spans="3:11" ht="14.25" customHeight="1" x14ac:dyDescent="0.3">
      <c r="C623" s="2"/>
      <c r="D623" s="3"/>
      <c r="E623" s="4"/>
      <c r="F623" s="5"/>
      <c r="G623" s="2"/>
      <c r="H623" s="2"/>
      <c r="I623" s="2"/>
      <c r="J623" s="2"/>
      <c r="K623" s="2"/>
    </row>
    <row r="624" spans="3:11" ht="14.25" customHeight="1" x14ac:dyDescent="0.3">
      <c r="C624" s="2"/>
      <c r="D624" s="3"/>
      <c r="E624" s="4"/>
      <c r="F624" s="5"/>
      <c r="G624" s="2"/>
      <c r="H624" s="2"/>
      <c r="I624" s="2"/>
      <c r="J624" s="2"/>
      <c r="K624" s="2"/>
    </row>
    <row r="625" spans="3:11" ht="14.25" customHeight="1" x14ac:dyDescent="0.3">
      <c r="C625" s="2"/>
      <c r="D625" s="3"/>
      <c r="E625" s="4"/>
      <c r="F625" s="5"/>
      <c r="G625" s="2"/>
      <c r="H625" s="2"/>
      <c r="I625" s="2"/>
      <c r="J625" s="2"/>
      <c r="K625" s="2"/>
    </row>
    <row r="626" spans="3:11" ht="14.25" customHeight="1" x14ac:dyDescent="0.3">
      <c r="C626" s="2"/>
      <c r="D626" s="3"/>
      <c r="E626" s="4"/>
      <c r="F626" s="5"/>
      <c r="G626" s="2"/>
      <c r="H626" s="2"/>
      <c r="I626" s="2"/>
      <c r="J626" s="2"/>
      <c r="K626" s="2"/>
    </row>
    <row r="627" spans="3:11" ht="14.25" customHeight="1" x14ac:dyDescent="0.3">
      <c r="C627" s="2"/>
      <c r="D627" s="3"/>
      <c r="E627" s="4"/>
      <c r="F627" s="5"/>
      <c r="G627" s="2"/>
      <c r="H627" s="2"/>
      <c r="I627" s="2"/>
      <c r="J627" s="2"/>
      <c r="K627" s="2"/>
    </row>
    <row r="628" spans="3:11" ht="14.25" customHeight="1" x14ac:dyDescent="0.3">
      <c r="C628" s="2"/>
      <c r="D628" s="3"/>
      <c r="E628" s="4"/>
      <c r="F628" s="5"/>
      <c r="G628" s="2"/>
      <c r="H628" s="2"/>
      <c r="I628" s="2"/>
      <c r="J628" s="2"/>
      <c r="K628" s="2"/>
    </row>
    <row r="629" spans="3:11" ht="14.25" customHeight="1" x14ac:dyDescent="0.3">
      <c r="C629" s="2"/>
      <c r="D629" s="3"/>
      <c r="E629" s="4"/>
      <c r="F629" s="5"/>
      <c r="G629" s="2"/>
      <c r="H629" s="2"/>
      <c r="I629" s="2"/>
      <c r="J629" s="2"/>
      <c r="K629" s="2"/>
    </row>
    <row r="630" spans="3:11" ht="14.25" customHeight="1" x14ac:dyDescent="0.3">
      <c r="C630" s="2"/>
      <c r="D630" s="3"/>
      <c r="E630" s="4"/>
      <c r="F630" s="5"/>
      <c r="G630" s="2"/>
      <c r="H630" s="2"/>
      <c r="I630" s="2"/>
      <c r="J630" s="2"/>
      <c r="K630" s="2"/>
    </row>
    <row r="631" spans="3:11" ht="14.25" customHeight="1" x14ac:dyDescent="0.3">
      <c r="C631" s="2"/>
      <c r="D631" s="3"/>
      <c r="E631" s="4"/>
      <c r="F631" s="5"/>
      <c r="G631" s="2"/>
      <c r="H631" s="2"/>
      <c r="I631" s="2"/>
      <c r="J631" s="2"/>
      <c r="K631" s="2"/>
    </row>
    <row r="632" spans="3:11" ht="14.25" customHeight="1" x14ac:dyDescent="0.3">
      <c r="C632" s="2"/>
      <c r="D632" s="3"/>
      <c r="E632" s="4"/>
      <c r="F632" s="5"/>
      <c r="G632" s="2"/>
      <c r="H632" s="2"/>
      <c r="I632" s="2"/>
      <c r="J632" s="2"/>
      <c r="K632" s="2"/>
    </row>
    <row r="633" spans="3:11" ht="14.25" customHeight="1" x14ac:dyDescent="0.3">
      <c r="C633" s="2"/>
      <c r="D633" s="3"/>
      <c r="E633" s="4"/>
      <c r="F633" s="5"/>
      <c r="G633" s="2"/>
      <c r="H633" s="2"/>
      <c r="I633" s="2"/>
      <c r="J633" s="2"/>
      <c r="K633" s="2"/>
    </row>
    <row r="634" spans="3:11" ht="14.25" customHeight="1" x14ac:dyDescent="0.3">
      <c r="C634" s="2"/>
      <c r="D634" s="3"/>
      <c r="E634" s="4"/>
      <c r="F634" s="5"/>
      <c r="G634" s="2"/>
      <c r="H634" s="2"/>
      <c r="I634" s="2"/>
      <c r="J634" s="2"/>
      <c r="K634" s="2"/>
    </row>
    <row r="635" spans="3:11" ht="14.25" customHeight="1" x14ac:dyDescent="0.3">
      <c r="C635" s="2"/>
      <c r="D635" s="3"/>
      <c r="E635" s="4"/>
      <c r="F635" s="5"/>
      <c r="G635" s="2"/>
      <c r="H635" s="2"/>
      <c r="I635" s="2"/>
      <c r="J635" s="2"/>
      <c r="K635" s="2"/>
    </row>
    <row r="636" spans="3:11" ht="14.25" customHeight="1" x14ac:dyDescent="0.3">
      <c r="C636" s="2"/>
      <c r="D636" s="3"/>
      <c r="E636" s="4"/>
      <c r="F636" s="5"/>
      <c r="G636" s="2"/>
      <c r="H636" s="2"/>
      <c r="I636" s="2"/>
      <c r="J636" s="2"/>
      <c r="K636" s="2"/>
    </row>
    <row r="637" spans="3:11" ht="14.25" customHeight="1" x14ac:dyDescent="0.3">
      <c r="C637" s="2"/>
      <c r="D637" s="3"/>
      <c r="E637" s="4"/>
      <c r="F637" s="5"/>
      <c r="G637" s="2"/>
      <c r="H637" s="2"/>
      <c r="I637" s="2"/>
      <c r="J637" s="2"/>
      <c r="K637" s="2"/>
    </row>
    <row r="638" spans="3:11" ht="14.25" customHeight="1" x14ac:dyDescent="0.3">
      <c r="C638" s="2"/>
      <c r="D638" s="3"/>
      <c r="E638" s="4"/>
      <c r="F638" s="5"/>
      <c r="G638" s="2"/>
      <c r="H638" s="2"/>
      <c r="I638" s="2"/>
      <c r="J638" s="2"/>
      <c r="K638" s="2"/>
    </row>
    <row r="639" spans="3:11" ht="14.25" customHeight="1" x14ac:dyDescent="0.3">
      <c r="C639" s="2"/>
      <c r="D639" s="3"/>
      <c r="E639" s="4"/>
      <c r="F639" s="5"/>
      <c r="G639" s="2"/>
      <c r="H639" s="2"/>
      <c r="I639" s="2"/>
      <c r="J639" s="2"/>
      <c r="K639" s="2"/>
    </row>
    <row r="640" spans="3:11" ht="14.25" customHeight="1" x14ac:dyDescent="0.3">
      <c r="C640" s="2"/>
      <c r="D640" s="3"/>
      <c r="E640" s="4"/>
      <c r="F640" s="5"/>
      <c r="G640" s="2"/>
      <c r="H640" s="2"/>
      <c r="I640" s="2"/>
      <c r="J640" s="2"/>
      <c r="K640" s="2"/>
    </row>
    <row r="641" spans="3:11" ht="14.25" customHeight="1" x14ac:dyDescent="0.3">
      <c r="C641" s="2"/>
      <c r="D641" s="3"/>
      <c r="E641" s="4"/>
      <c r="F641" s="5"/>
      <c r="G641" s="2"/>
      <c r="H641" s="2"/>
      <c r="I641" s="2"/>
      <c r="J641" s="2"/>
      <c r="K641" s="2"/>
    </row>
    <row r="642" spans="3:11" ht="14.25" customHeight="1" x14ac:dyDescent="0.3">
      <c r="C642" s="2"/>
      <c r="D642" s="3"/>
      <c r="E642" s="4"/>
      <c r="F642" s="5"/>
      <c r="G642" s="2"/>
      <c r="H642" s="2"/>
      <c r="I642" s="2"/>
      <c r="J642" s="2"/>
      <c r="K642" s="2"/>
    </row>
    <row r="643" spans="3:11" ht="14.25" customHeight="1" x14ac:dyDescent="0.3">
      <c r="C643" s="2"/>
      <c r="D643" s="3"/>
      <c r="E643" s="4"/>
      <c r="F643" s="5"/>
      <c r="G643" s="2"/>
      <c r="H643" s="2"/>
      <c r="I643" s="2"/>
      <c r="J643" s="2"/>
      <c r="K643" s="2"/>
    </row>
    <row r="644" spans="3:11" ht="14.25" customHeight="1" x14ac:dyDescent="0.3">
      <c r="C644" s="2"/>
      <c r="D644" s="3"/>
      <c r="E644" s="4"/>
      <c r="F644" s="5"/>
      <c r="G644" s="2"/>
      <c r="H644" s="2"/>
      <c r="I644" s="2"/>
      <c r="J644" s="2"/>
      <c r="K644" s="2"/>
    </row>
    <row r="645" spans="3:11" ht="14.25" customHeight="1" x14ac:dyDescent="0.3">
      <c r="C645" s="2"/>
      <c r="D645" s="3"/>
      <c r="E645" s="4"/>
      <c r="F645" s="5"/>
      <c r="G645" s="2"/>
      <c r="H645" s="2"/>
      <c r="I645" s="2"/>
      <c r="J645" s="2"/>
      <c r="K645" s="2"/>
    </row>
    <row r="646" spans="3:11" ht="14.25" customHeight="1" x14ac:dyDescent="0.3">
      <c r="C646" s="2"/>
      <c r="D646" s="3"/>
      <c r="E646" s="4"/>
      <c r="F646" s="5"/>
      <c r="G646" s="2"/>
      <c r="H646" s="2"/>
      <c r="I646" s="2"/>
      <c r="J646" s="2"/>
      <c r="K646" s="2"/>
    </row>
    <row r="647" spans="3:11" ht="14.25" customHeight="1" x14ac:dyDescent="0.3">
      <c r="C647" s="2"/>
      <c r="D647" s="3"/>
      <c r="E647" s="4"/>
      <c r="F647" s="5"/>
      <c r="G647" s="2"/>
      <c r="H647" s="2"/>
      <c r="I647" s="2"/>
      <c r="J647" s="2"/>
      <c r="K647" s="2"/>
    </row>
    <row r="648" spans="3:11" ht="14.25" customHeight="1" x14ac:dyDescent="0.3">
      <c r="C648" s="2"/>
      <c r="D648" s="3"/>
      <c r="E648" s="4"/>
      <c r="F648" s="5"/>
      <c r="G648" s="2"/>
      <c r="H648" s="2"/>
      <c r="I648" s="2"/>
      <c r="J648" s="2"/>
      <c r="K648" s="2"/>
    </row>
    <row r="649" spans="3:11" ht="14.25" customHeight="1" x14ac:dyDescent="0.3">
      <c r="C649" s="2"/>
      <c r="D649" s="3"/>
      <c r="E649" s="4"/>
      <c r="F649" s="5"/>
      <c r="G649" s="2"/>
      <c r="H649" s="2"/>
      <c r="I649" s="2"/>
      <c r="J649" s="2"/>
      <c r="K649" s="2"/>
    </row>
    <row r="650" spans="3:11" ht="14.25" customHeight="1" x14ac:dyDescent="0.3">
      <c r="C650" s="2"/>
      <c r="D650" s="3"/>
      <c r="E650" s="4"/>
      <c r="F650" s="5"/>
      <c r="G650" s="2"/>
      <c r="H650" s="2"/>
      <c r="I650" s="2"/>
      <c r="J650" s="2"/>
      <c r="K650" s="2"/>
    </row>
    <row r="651" spans="3:11" ht="14.25" customHeight="1" x14ac:dyDescent="0.3">
      <c r="C651" s="2"/>
      <c r="D651" s="3"/>
      <c r="E651" s="4"/>
      <c r="F651" s="5"/>
      <c r="G651" s="2"/>
      <c r="H651" s="2"/>
      <c r="I651" s="2"/>
      <c r="J651" s="2"/>
      <c r="K651" s="2"/>
    </row>
    <row r="652" spans="3:11" ht="14.25" customHeight="1" x14ac:dyDescent="0.3">
      <c r="C652" s="2"/>
      <c r="D652" s="3"/>
      <c r="E652" s="4"/>
      <c r="F652" s="5"/>
      <c r="G652" s="2"/>
      <c r="H652" s="2"/>
      <c r="I652" s="2"/>
      <c r="J652" s="2"/>
      <c r="K652" s="2"/>
    </row>
    <row r="653" spans="3:11" ht="14.25" customHeight="1" x14ac:dyDescent="0.3">
      <c r="C653" s="2"/>
      <c r="D653" s="3"/>
      <c r="E653" s="4"/>
      <c r="F653" s="5"/>
      <c r="G653" s="2"/>
      <c r="H653" s="2"/>
      <c r="I653" s="2"/>
      <c r="J653" s="2"/>
      <c r="K653" s="2"/>
    </row>
    <row r="654" spans="3:11" ht="14.25" customHeight="1" x14ac:dyDescent="0.3">
      <c r="C654" s="2"/>
      <c r="D654" s="3"/>
      <c r="E654" s="4"/>
      <c r="F654" s="5"/>
      <c r="G654" s="2"/>
      <c r="H654" s="2"/>
      <c r="I654" s="2"/>
      <c r="J654" s="2"/>
      <c r="K654" s="2"/>
    </row>
    <row r="655" spans="3:11" ht="14.25" customHeight="1" x14ac:dyDescent="0.3">
      <c r="C655" s="2"/>
      <c r="D655" s="3"/>
      <c r="E655" s="4"/>
      <c r="F655" s="5"/>
      <c r="G655" s="2"/>
      <c r="H655" s="2"/>
      <c r="I655" s="2"/>
      <c r="J655" s="2"/>
      <c r="K655" s="2"/>
    </row>
    <row r="656" spans="3:11" ht="14.25" customHeight="1" x14ac:dyDescent="0.3">
      <c r="C656" s="2"/>
      <c r="D656" s="3"/>
      <c r="E656" s="4"/>
      <c r="F656" s="5"/>
      <c r="G656" s="2"/>
      <c r="H656" s="2"/>
      <c r="I656" s="2"/>
      <c r="J656" s="2"/>
      <c r="K656" s="2"/>
    </row>
    <row r="657" spans="3:11" ht="14.25" customHeight="1" x14ac:dyDescent="0.3">
      <c r="C657" s="2"/>
      <c r="D657" s="3"/>
      <c r="E657" s="4"/>
      <c r="F657" s="5"/>
      <c r="G657" s="2"/>
      <c r="H657" s="2"/>
      <c r="I657" s="2"/>
      <c r="J657" s="2"/>
      <c r="K657" s="2"/>
    </row>
    <row r="658" spans="3:11" ht="14.25" customHeight="1" x14ac:dyDescent="0.3">
      <c r="C658" s="2"/>
      <c r="D658" s="3"/>
      <c r="E658" s="4"/>
      <c r="F658" s="5"/>
      <c r="G658" s="2"/>
      <c r="H658" s="2"/>
      <c r="I658" s="2"/>
      <c r="J658" s="2"/>
      <c r="K658" s="2"/>
    </row>
    <row r="659" spans="3:11" ht="14.25" customHeight="1" x14ac:dyDescent="0.3">
      <c r="C659" s="2"/>
      <c r="D659" s="3"/>
      <c r="E659" s="4"/>
      <c r="F659" s="5"/>
      <c r="G659" s="2"/>
      <c r="H659" s="2"/>
      <c r="I659" s="2"/>
      <c r="J659" s="2"/>
      <c r="K659" s="2"/>
    </row>
    <row r="660" spans="3:11" ht="14.25" customHeight="1" x14ac:dyDescent="0.3">
      <c r="C660" s="2"/>
      <c r="D660" s="3"/>
      <c r="E660" s="4"/>
      <c r="F660" s="5"/>
      <c r="G660" s="2"/>
      <c r="H660" s="2"/>
      <c r="I660" s="2"/>
      <c r="J660" s="2"/>
      <c r="K660" s="2"/>
    </row>
    <row r="661" spans="3:11" ht="14.25" customHeight="1" x14ac:dyDescent="0.3">
      <c r="C661" s="2"/>
      <c r="D661" s="3"/>
      <c r="E661" s="4"/>
      <c r="F661" s="5"/>
      <c r="G661" s="2"/>
      <c r="H661" s="2"/>
      <c r="I661" s="2"/>
      <c r="J661" s="2"/>
      <c r="K661" s="2"/>
    </row>
    <row r="662" spans="3:11" ht="14.25" customHeight="1" x14ac:dyDescent="0.3">
      <c r="C662" s="2"/>
      <c r="D662" s="3"/>
      <c r="E662" s="4"/>
      <c r="F662" s="5"/>
      <c r="G662" s="2"/>
      <c r="H662" s="2"/>
      <c r="I662" s="2"/>
      <c r="J662" s="2"/>
      <c r="K662" s="2"/>
    </row>
    <row r="663" spans="3:11" ht="14.25" customHeight="1" x14ac:dyDescent="0.3">
      <c r="C663" s="2"/>
      <c r="D663" s="3"/>
      <c r="E663" s="4"/>
      <c r="F663" s="5"/>
      <c r="G663" s="2"/>
      <c r="H663" s="2"/>
      <c r="I663" s="2"/>
      <c r="J663" s="2"/>
      <c r="K663" s="2"/>
    </row>
    <row r="664" spans="3:11" ht="14.25" customHeight="1" x14ac:dyDescent="0.3">
      <c r="C664" s="2"/>
      <c r="D664" s="3"/>
      <c r="E664" s="4"/>
      <c r="F664" s="5"/>
      <c r="G664" s="2"/>
      <c r="H664" s="2"/>
      <c r="I664" s="2"/>
      <c r="J664" s="2"/>
      <c r="K664" s="2"/>
    </row>
    <row r="665" spans="3:11" ht="14.25" customHeight="1" x14ac:dyDescent="0.3">
      <c r="C665" s="2"/>
      <c r="D665" s="3"/>
      <c r="E665" s="4"/>
      <c r="F665" s="5"/>
      <c r="G665" s="2"/>
      <c r="H665" s="2"/>
      <c r="I665" s="2"/>
      <c r="J665" s="2"/>
      <c r="K665" s="2"/>
    </row>
    <row r="666" spans="3:11" ht="14.25" customHeight="1" x14ac:dyDescent="0.3">
      <c r="C666" s="2"/>
      <c r="D666" s="3"/>
      <c r="E666" s="4"/>
      <c r="F666" s="5"/>
      <c r="G666" s="2"/>
      <c r="H666" s="2"/>
      <c r="I666" s="2"/>
      <c r="J666" s="2"/>
      <c r="K666" s="2"/>
    </row>
    <row r="667" spans="3:11" ht="14.25" customHeight="1" x14ac:dyDescent="0.3">
      <c r="C667" s="2"/>
      <c r="D667" s="3"/>
      <c r="E667" s="4"/>
      <c r="F667" s="5"/>
      <c r="G667" s="2"/>
      <c r="H667" s="2"/>
      <c r="I667" s="2"/>
      <c r="J667" s="2"/>
      <c r="K667" s="2"/>
    </row>
    <row r="668" spans="3:11" ht="14.25" customHeight="1" x14ac:dyDescent="0.3">
      <c r="C668" s="2"/>
      <c r="D668" s="3"/>
      <c r="E668" s="4"/>
      <c r="F668" s="5"/>
      <c r="G668" s="2"/>
      <c r="H668" s="2"/>
      <c r="I668" s="2"/>
      <c r="J668" s="2"/>
      <c r="K668" s="2"/>
    </row>
    <row r="669" spans="3:11" ht="14.25" customHeight="1" x14ac:dyDescent="0.3">
      <c r="C669" s="2"/>
      <c r="D669" s="3"/>
      <c r="E669" s="4"/>
      <c r="F669" s="5"/>
      <c r="G669" s="2"/>
      <c r="H669" s="2"/>
      <c r="I669" s="2"/>
      <c r="J669" s="2"/>
      <c r="K669" s="2"/>
    </row>
    <row r="670" spans="3:11" ht="14.25" customHeight="1" x14ac:dyDescent="0.3">
      <c r="C670" s="2"/>
      <c r="D670" s="3"/>
      <c r="E670" s="4"/>
      <c r="F670" s="5"/>
      <c r="G670" s="2"/>
      <c r="H670" s="2"/>
      <c r="I670" s="2"/>
      <c r="J670" s="2"/>
      <c r="K670" s="2"/>
    </row>
    <row r="671" spans="3:11" ht="14.25" customHeight="1" x14ac:dyDescent="0.3">
      <c r="C671" s="2"/>
      <c r="D671" s="3"/>
      <c r="E671" s="4"/>
      <c r="F671" s="5"/>
      <c r="G671" s="2"/>
      <c r="H671" s="2"/>
      <c r="I671" s="2"/>
      <c r="J671" s="2"/>
      <c r="K671" s="2"/>
    </row>
    <row r="672" spans="3:11" ht="14.25" customHeight="1" x14ac:dyDescent="0.3">
      <c r="C672" s="2"/>
      <c r="D672" s="3"/>
      <c r="E672" s="4"/>
      <c r="F672" s="5"/>
      <c r="G672" s="2"/>
      <c r="H672" s="2"/>
      <c r="I672" s="2"/>
      <c r="J672" s="2"/>
      <c r="K672" s="2"/>
    </row>
    <row r="673" spans="3:11" ht="14.25" customHeight="1" x14ac:dyDescent="0.3">
      <c r="C673" s="2"/>
      <c r="D673" s="3"/>
      <c r="E673" s="4"/>
      <c r="F673" s="5"/>
      <c r="G673" s="2"/>
      <c r="H673" s="2"/>
      <c r="I673" s="2"/>
      <c r="J673" s="2"/>
      <c r="K673" s="2"/>
    </row>
    <row r="674" spans="3:11" ht="14.25" customHeight="1" x14ac:dyDescent="0.3">
      <c r="C674" s="2"/>
      <c r="D674" s="3"/>
      <c r="E674" s="4"/>
      <c r="F674" s="5"/>
      <c r="G674" s="2"/>
      <c r="H674" s="2"/>
      <c r="I674" s="2"/>
      <c r="J674" s="2"/>
      <c r="K674" s="2"/>
    </row>
    <row r="675" spans="3:11" ht="14.25" customHeight="1" x14ac:dyDescent="0.3">
      <c r="C675" s="2"/>
      <c r="D675" s="3"/>
      <c r="E675" s="4"/>
      <c r="F675" s="5"/>
      <c r="G675" s="2"/>
      <c r="H675" s="2"/>
      <c r="I675" s="2"/>
      <c r="J675" s="2"/>
      <c r="K675" s="2"/>
    </row>
    <row r="676" spans="3:11" ht="14.25" customHeight="1" x14ac:dyDescent="0.3">
      <c r="C676" s="2"/>
      <c r="D676" s="3"/>
      <c r="E676" s="4"/>
      <c r="F676" s="5"/>
      <c r="G676" s="2"/>
      <c r="H676" s="2"/>
      <c r="I676" s="2"/>
      <c r="J676" s="2"/>
      <c r="K676" s="2"/>
    </row>
    <row r="677" spans="3:11" ht="14.25" customHeight="1" x14ac:dyDescent="0.3">
      <c r="C677" s="2"/>
      <c r="D677" s="3"/>
      <c r="E677" s="4"/>
      <c r="F677" s="5"/>
      <c r="G677" s="2"/>
      <c r="H677" s="2"/>
      <c r="I677" s="2"/>
      <c r="J677" s="2"/>
      <c r="K677" s="2"/>
    </row>
    <row r="678" spans="3:11" ht="14.25" customHeight="1" x14ac:dyDescent="0.3">
      <c r="C678" s="2"/>
      <c r="D678" s="3"/>
      <c r="E678" s="4"/>
      <c r="F678" s="5"/>
      <c r="G678" s="2"/>
      <c r="H678" s="2"/>
      <c r="I678" s="2"/>
      <c r="J678" s="2"/>
      <c r="K678" s="2"/>
    </row>
    <row r="679" spans="3:11" ht="14.25" customHeight="1" x14ac:dyDescent="0.3">
      <c r="C679" s="2"/>
      <c r="D679" s="3"/>
      <c r="E679" s="4"/>
      <c r="F679" s="5"/>
      <c r="G679" s="2"/>
      <c r="H679" s="2"/>
      <c r="I679" s="2"/>
      <c r="J679" s="2"/>
      <c r="K679" s="2"/>
    </row>
    <row r="680" spans="3:11" ht="14.25" customHeight="1" x14ac:dyDescent="0.3">
      <c r="C680" s="2"/>
      <c r="D680" s="3"/>
      <c r="E680" s="4"/>
      <c r="F680" s="5"/>
      <c r="G680" s="2"/>
      <c r="H680" s="2"/>
      <c r="I680" s="2"/>
      <c r="J680" s="2"/>
      <c r="K680" s="2"/>
    </row>
    <row r="681" spans="3:11" ht="14.25" customHeight="1" x14ac:dyDescent="0.3">
      <c r="C681" s="2"/>
      <c r="D681" s="3"/>
      <c r="E681" s="4"/>
      <c r="F681" s="5"/>
      <c r="G681" s="2"/>
      <c r="H681" s="2"/>
      <c r="I681" s="2"/>
      <c r="J681" s="2"/>
      <c r="K681" s="2"/>
    </row>
    <row r="682" spans="3:11" ht="14.25" customHeight="1" x14ac:dyDescent="0.3">
      <c r="C682" s="2"/>
      <c r="D682" s="3"/>
      <c r="E682" s="4"/>
      <c r="F682" s="5"/>
      <c r="G682" s="2"/>
      <c r="H682" s="2"/>
      <c r="I682" s="2"/>
      <c r="J682" s="2"/>
      <c r="K682" s="2"/>
    </row>
    <row r="683" spans="3:11" ht="14.25" customHeight="1" x14ac:dyDescent="0.3">
      <c r="C683" s="2"/>
      <c r="D683" s="3"/>
      <c r="E683" s="4"/>
      <c r="F683" s="5"/>
      <c r="G683" s="2"/>
      <c r="H683" s="2"/>
      <c r="I683" s="2"/>
      <c r="J683" s="2"/>
      <c r="K683" s="2"/>
    </row>
    <row r="684" spans="3:11" ht="14.25" customHeight="1" x14ac:dyDescent="0.3">
      <c r="C684" s="2"/>
      <c r="D684" s="3"/>
      <c r="E684" s="4"/>
      <c r="F684" s="5"/>
      <c r="G684" s="2"/>
      <c r="H684" s="2"/>
      <c r="I684" s="2"/>
      <c r="J684" s="2"/>
      <c r="K684" s="2"/>
    </row>
    <row r="685" spans="3:11" ht="14.25" customHeight="1" x14ac:dyDescent="0.3">
      <c r="C685" s="2"/>
      <c r="D685" s="3"/>
      <c r="E685" s="4"/>
      <c r="F685" s="5"/>
      <c r="G685" s="2"/>
      <c r="H685" s="2"/>
      <c r="I685" s="2"/>
      <c r="J685" s="2"/>
      <c r="K685" s="2"/>
    </row>
    <row r="686" spans="3:11" ht="14.25" customHeight="1" x14ac:dyDescent="0.3">
      <c r="C686" s="2"/>
      <c r="D686" s="3"/>
      <c r="E686" s="4"/>
      <c r="F686" s="5"/>
      <c r="G686" s="2"/>
      <c r="H686" s="2"/>
      <c r="I686" s="2"/>
      <c r="J686" s="2"/>
      <c r="K686" s="2"/>
    </row>
    <row r="687" spans="3:11" ht="14.25" customHeight="1" x14ac:dyDescent="0.3">
      <c r="C687" s="2"/>
      <c r="D687" s="3"/>
      <c r="E687" s="4"/>
      <c r="F687" s="5"/>
      <c r="G687" s="2"/>
      <c r="H687" s="2"/>
      <c r="I687" s="2"/>
      <c r="J687" s="2"/>
      <c r="K687" s="2"/>
    </row>
    <row r="688" spans="3:11" ht="14.25" customHeight="1" x14ac:dyDescent="0.3">
      <c r="C688" s="2"/>
      <c r="D688" s="3"/>
      <c r="E688" s="4"/>
      <c r="F688" s="5"/>
      <c r="G688" s="2"/>
      <c r="H688" s="2"/>
      <c r="I688" s="2"/>
      <c r="J688" s="2"/>
      <c r="K688" s="2"/>
    </row>
    <row r="689" spans="3:11" ht="14.25" customHeight="1" x14ac:dyDescent="0.3">
      <c r="C689" s="2"/>
      <c r="D689" s="3"/>
      <c r="E689" s="4"/>
      <c r="F689" s="5"/>
      <c r="G689" s="2"/>
      <c r="H689" s="2"/>
      <c r="I689" s="2"/>
      <c r="J689" s="2"/>
      <c r="K689" s="2"/>
    </row>
    <row r="690" spans="3:11" ht="14.25" customHeight="1" x14ac:dyDescent="0.3">
      <c r="C690" s="2"/>
      <c r="D690" s="3"/>
      <c r="E690" s="4"/>
      <c r="F690" s="5"/>
      <c r="G690" s="2"/>
      <c r="H690" s="2"/>
      <c r="I690" s="2"/>
      <c r="J690" s="2"/>
      <c r="K690" s="2"/>
    </row>
    <row r="691" spans="3:11" ht="14.25" customHeight="1" x14ac:dyDescent="0.3">
      <c r="C691" s="2"/>
      <c r="D691" s="3"/>
      <c r="E691" s="4"/>
      <c r="F691" s="5"/>
      <c r="G691" s="2"/>
      <c r="H691" s="2"/>
      <c r="I691" s="2"/>
      <c r="J691" s="2"/>
      <c r="K691" s="2"/>
    </row>
    <row r="692" spans="3:11" ht="14.25" customHeight="1" x14ac:dyDescent="0.3">
      <c r="C692" s="2"/>
      <c r="D692" s="3"/>
      <c r="E692" s="4"/>
      <c r="F692" s="5"/>
      <c r="G692" s="2"/>
      <c r="H692" s="2"/>
      <c r="I692" s="2"/>
      <c r="J692" s="2"/>
      <c r="K692" s="2"/>
    </row>
    <row r="693" spans="3:11" ht="14.25" customHeight="1" x14ac:dyDescent="0.3">
      <c r="C693" s="2"/>
      <c r="D693" s="3"/>
      <c r="E693" s="4"/>
      <c r="F693" s="5"/>
      <c r="G693" s="2"/>
      <c r="H693" s="2"/>
      <c r="I693" s="2"/>
      <c r="J693" s="2"/>
      <c r="K693" s="2"/>
    </row>
    <row r="694" spans="3:11" ht="14.25" customHeight="1" x14ac:dyDescent="0.3">
      <c r="C694" s="2"/>
      <c r="D694" s="3"/>
      <c r="E694" s="4"/>
      <c r="F694" s="5"/>
      <c r="G694" s="2"/>
      <c r="H694" s="2"/>
      <c r="I694" s="2"/>
      <c r="J694" s="2"/>
      <c r="K694" s="2"/>
    </row>
    <row r="695" spans="3:11" ht="14.25" customHeight="1" x14ac:dyDescent="0.3">
      <c r="C695" s="2"/>
      <c r="D695" s="3"/>
      <c r="E695" s="4"/>
      <c r="F695" s="5"/>
      <c r="G695" s="2"/>
      <c r="H695" s="2"/>
      <c r="I695" s="2"/>
      <c r="J695" s="2"/>
      <c r="K695" s="2"/>
    </row>
    <row r="696" spans="3:11" ht="14.25" customHeight="1" x14ac:dyDescent="0.3">
      <c r="C696" s="2"/>
      <c r="D696" s="3"/>
      <c r="E696" s="4"/>
      <c r="F696" s="5"/>
      <c r="G696" s="2"/>
      <c r="H696" s="2"/>
      <c r="I696" s="2"/>
      <c r="J696" s="2"/>
      <c r="K696" s="2"/>
    </row>
    <row r="697" spans="3:11" ht="14.25" customHeight="1" x14ac:dyDescent="0.3">
      <c r="C697" s="2"/>
      <c r="D697" s="3"/>
      <c r="E697" s="4"/>
      <c r="F697" s="5"/>
      <c r="G697" s="2"/>
      <c r="H697" s="2"/>
      <c r="I697" s="2"/>
      <c r="J697" s="2"/>
      <c r="K697" s="2"/>
    </row>
    <row r="698" spans="3:11" ht="14.25" customHeight="1" x14ac:dyDescent="0.3">
      <c r="C698" s="2"/>
      <c r="D698" s="3"/>
      <c r="E698" s="4"/>
      <c r="F698" s="5"/>
      <c r="G698" s="2"/>
      <c r="H698" s="2"/>
      <c r="I698" s="2"/>
      <c r="J698" s="2"/>
      <c r="K698" s="2"/>
    </row>
    <row r="699" spans="3:11" ht="14.25" customHeight="1" x14ac:dyDescent="0.3">
      <c r="C699" s="2"/>
      <c r="D699" s="3"/>
      <c r="E699" s="4"/>
      <c r="F699" s="5"/>
      <c r="G699" s="2"/>
      <c r="H699" s="2"/>
      <c r="I699" s="2"/>
      <c r="J699" s="2"/>
      <c r="K699" s="2"/>
    </row>
    <row r="700" spans="3:11" ht="14.25" customHeight="1" x14ac:dyDescent="0.3">
      <c r="C700" s="2"/>
      <c r="D700" s="3"/>
      <c r="E700" s="4"/>
      <c r="F700" s="5"/>
      <c r="G700" s="2"/>
      <c r="H700" s="2"/>
      <c r="I700" s="2"/>
      <c r="J700" s="2"/>
      <c r="K700" s="2"/>
    </row>
    <row r="701" spans="3:11" ht="14.25" customHeight="1" x14ac:dyDescent="0.3">
      <c r="C701" s="2"/>
      <c r="D701" s="3"/>
      <c r="E701" s="4"/>
      <c r="F701" s="5"/>
      <c r="G701" s="2"/>
      <c r="H701" s="2"/>
      <c r="I701" s="2"/>
      <c r="J701" s="2"/>
      <c r="K701" s="2"/>
    </row>
    <row r="702" spans="3:11" ht="14.25" customHeight="1" x14ac:dyDescent="0.3">
      <c r="C702" s="2"/>
      <c r="D702" s="3"/>
      <c r="E702" s="4"/>
      <c r="F702" s="5"/>
      <c r="G702" s="2"/>
      <c r="H702" s="2"/>
      <c r="I702" s="2"/>
      <c r="J702" s="2"/>
      <c r="K702" s="2"/>
    </row>
    <row r="703" spans="3:11" ht="14.25" customHeight="1" x14ac:dyDescent="0.3">
      <c r="C703" s="2"/>
      <c r="D703" s="3"/>
      <c r="E703" s="4"/>
      <c r="F703" s="5"/>
      <c r="G703" s="2"/>
      <c r="H703" s="2"/>
      <c r="I703" s="2"/>
      <c r="J703" s="2"/>
      <c r="K703" s="2"/>
    </row>
    <row r="704" spans="3:11" ht="14.25" customHeight="1" x14ac:dyDescent="0.3">
      <c r="C704" s="2"/>
      <c r="D704" s="3"/>
      <c r="E704" s="4"/>
      <c r="F704" s="5"/>
      <c r="G704" s="2"/>
      <c r="H704" s="2"/>
      <c r="I704" s="2"/>
      <c r="J704" s="2"/>
      <c r="K704" s="2"/>
    </row>
    <row r="705" spans="3:11" ht="14.25" customHeight="1" x14ac:dyDescent="0.3">
      <c r="C705" s="2"/>
      <c r="D705" s="3"/>
      <c r="E705" s="4"/>
      <c r="F705" s="5"/>
      <c r="G705" s="2"/>
      <c r="H705" s="2"/>
      <c r="I705" s="2"/>
      <c r="J705" s="2"/>
      <c r="K705" s="2"/>
    </row>
    <row r="706" spans="3:11" ht="14.25" customHeight="1" x14ac:dyDescent="0.3">
      <c r="C706" s="2"/>
      <c r="D706" s="3"/>
      <c r="E706" s="4"/>
      <c r="F706" s="5"/>
      <c r="G706" s="2"/>
      <c r="H706" s="2"/>
      <c r="I706" s="2"/>
      <c r="J706" s="2"/>
      <c r="K706" s="2"/>
    </row>
    <row r="707" spans="3:11" ht="14.25" customHeight="1" x14ac:dyDescent="0.3">
      <c r="C707" s="2"/>
      <c r="D707" s="3"/>
      <c r="E707" s="4"/>
      <c r="F707" s="5"/>
      <c r="G707" s="2"/>
      <c r="H707" s="2"/>
      <c r="I707" s="2"/>
      <c r="J707" s="2"/>
      <c r="K707" s="2"/>
    </row>
    <row r="708" spans="3:11" ht="14.25" customHeight="1" x14ac:dyDescent="0.3">
      <c r="C708" s="2"/>
      <c r="D708" s="3"/>
      <c r="E708" s="4"/>
      <c r="F708" s="5"/>
      <c r="G708" s="2"/>
      <c r="H708" s="2"/>
      <c r="I708" s="2"/>
      <c r="J708" s="2"/>
      <c r="K708" s="2"/>
    </row>
    <row r="709" spans="3:11" ht="14.25" customHeight="1" x14ac:dyDescent="0.3">
      <c r="C709" s="2"/>
      <c r="D709" s="3"/>
      <c r="E709" s="4"/>
      <c r="F709" s="5"/>
      <c r="G709" s="2"/>
      <c r="H709" s="2"/>
      <c r="I709" s="2"/>
      <c r="J709" s="2"/>
      <c r="K709" s="2"/>
    </row>
    <row r="710" spans="3:11" ht="14.25" customHeight="1" x14ac:dyDescent="0.3">
      <c r="C710" s="2"/>
      <c r="D710" s="3"/>
      <c r="E710" s="4"/>
      <c r="F710" s="5"/>
      <c r="G710" s="2"/>
      <c r="H710" s="2"/>
      <c r="I710" s="2"/>
      <c r="J710" s="2"/>
      <c r="K710" s="2"/>
    </row>
    <row r="711" spans="3:11" ht="14.25" customHeight="1" x14ac:dyDescent="0.3">
      <c r="C711" s="2"/>
      <c r="D711" s="3"/>
      <c r="E711" s="4"/>
      <c r="F711" s="5"/>
      <c r="G711" s="2"/>
      <c r="H711" s="2"/>
      <c r="I711" s="2"/>
      <c r="J711" s="2"/>
      <c r="K711" s="2"/>
    </row>
    <row r="712" spans="3:11" ht="14.25" customHeight="1" x14ac:dyDescent="0.3">
      <c r="C712" s="2"/>
      <c r="D712" s="3"/>
      <c r="E712" s="4"/>
      <c r="F712" s="5"/>
      <c r="G712" s="2"/>
      <c r="H712" s="2"/>
      <c r="I712" s="2"/>
      <c r="J712" s="2"/>
      <c r="K712" s="2"/>
    </row>
    <row r="713" spans="3:11" ht="14.25" customHeight="1" x14ac:dyDescent="0.3">
      <c r="C713" s="2"/>
      <c r="D713" s="3"/>
      <c r="E713" s="4"/>
      <c r="F713" s="5"/>
      <c r="G713" s="2"/>
      <c r="H713" s="2"/>
      <c r="I713" s="2"/>
      <c r="J713" s="2"/>
      <c r="K713" s="2"/>
    </row>
    <row r="714" spans="3:11" ht="14.25" customHeight="1" x14ac:dyDescent="0.3">
      <c r="C714" s="2"/>
      <c r="D714" s="3"/>
      <c r="E714" s="4"/>
      <c r="F714" s="5"/>
      <c r="G714" s="2"/>
      <c r="H714" s="2"/>
      <c r="I714" s="2"/>
      <c r="J714" s="2"/>
      <c r="K714" s="2"/>
    </row>
    <row r="715" spans="3:11" ht="14.25" customHeight="1" x14ac:dyDescent="0.3">
      <c r="C715" s="2"/>
      <c r="D715" s="3"/>
      <c r="E715" s="4"/>
      <c r="F715" s="5"/>
      <c r="G715" s="2"/>
      <c r="H715" s="2"/>
      <c r="I715" s="2"/>
      <c r="J715" s="2"/>
      <c r="K715" s="2"/>
    </row>
    <row r="716" spans="3:11" ht="14.25" customHeight="1" x14ac:dyDescent="0.3">
      <c r="C716" s="2"/>
      <c r="D716" s="3"/>
      <c r="E716" s="4"/>
      <c r="F716" s="5"/>
      <c r="G716" s="2"/>
      <c r="H716" s="2"/>
      <c r="I716" s="2"/>
      <c r="J716" s="2"/>
      <c r="K716" s="2"/>
    </row>
    <row r="717" spans="3:11" ht="14.25" customHeight="1" x14ac:dyDescent="0.3">
      <c r="C717" s="2"/>
      <c r="D717" s="3"/>
      <c r="E717" s="4"/>
      <c r="F717" s="5"/>
      <c r="G717" s="2"/>
      <c r="H717" s="2"/>
      <c r="I717" s="2"/>
      <c r="J717" s="2"/>
      <c r="K717" s="2"/>
    </row>
    <row r="718" spans="3:11" ht="14.25" customHeight="1" x14ac:dyDescent="0.3">
      <c r="C718" s="2"/>
      <c r="D718" s="3"/>
      <c r="E718" s="4"/>
      <c r="F718" s="5"/>
      <c r="G718" s="2"/>
      <c r="H718" s="2"/>
      <c r="I718" s="2"/>
      <c r="J718" s="2"/>
      <c r="K718" s="2"/>
    </row>
    <row r="719" spans="3:11" ht="14.25" customHeight="1" x14ac:dyDescent="0.3">
      <c r="C719" s="2"/>
      <c r="D719" s="3"/>
      <c r="E719" s="4"/>
      <c r="F719" s="5"/>
      <c r="G719" s="2"/>
      <c r="H719" s="2"/>
      <c r="I719" s="2"/>
      <c r="J719" s="2"/>
      <c r="K719" s="2"/>
    </row>
    <row r="720" spans="3:11" ht="14.25" customHeight="1" x14ac:dyDescent="0.3">
      <c r="C720" s="2"/>
      <c r="D720" s="3"/>
      <c r="E720" s="4"/>
      <c r="F720" s="5"/>
      <c r="G720" s="2"/>
      <c r="H720" s="2"/>
      <c r="I720" s="2"/>
      <c r="J720" s="2"/>
      <c r="K720" s="2"/>
    </row>
    <row r="721" spans="3:11" ht="14.25" customHeight="1" x14ac:dyDescent="0.3">
      <c r="C721" s="2"/>
      <c r="D721" s="3"/>
      <c r="E721" s="4"/>
      <c r="F721" s="5"/>
      <c r="G721" s="2"/>
      <c r="H721" s="2"/>
      <c r="I721" s="2"/>
      <c r="J721" s="2"/>
      <c r="K721" s="2"/>
    </row>
    <row r="722" spans="3:11" ht="14.25" customHeight="1" x14ac:dyDescent="0.3">
      <c r="C722" s="2"/>
      <c r="D722" s="3"/>
      <c r="E722" s="4"/>
      <c r="F722" s="5"/>
      <c r="G722" s="2"/>
      <c r="H722" s="2"/>
      <c r="I722" s="2"/>
      <c r="J722" s="2"/>
      <c r="K722" s="2"/>
    </row>
    <row r="723" spans="3:11" ht="14.25" customHeight="1" x14ac:dyDescent="0.3">
      <c r="C723" s="2"/>
      <c r="D723" s="3"/>
      <c r="E723" s="4"/>
      <c r="F723" s="5"/>
      <c r="G723" s="2"/>
      <c r="H723" s="2"/>
      <c r="I723" s="2"/>
      <c r="J723" s="2"/>
      <c r="K723" s="2"/>
    </row>
    <row r="724" spans="3:11" ht="14.25" customHeight="1" x14ac:dyDescent="0.3">
      <c r="C724" s="2"/>
      <c r="D724" s="3"/>
      <c r="E724" s="4"/>
      <c r="F724" s="5"/>
      <c r="G724" s="2"/>
      <c r="H724" s="2"/>
      <c r="I724" s="2"/>
      <c r="J724" s="2"/>
      <c r="K724" s="2"/>
    </row>
    <row r="725" spans="3:11" ht="14.25" customHeight="1" x14ac:dyDescent="0.3">
      <c r="C725" s="2"/>
      <c r="D725" s="3"/>
      <c r="E725" s="4"/>
      <c r="F725" s="5"/>
      <c r="G725" s="2"/>
      <c r="H725" s="2"/>
      <c r="I725" s="2"/>
      <c r="J725" s="2"/>
      <c r="K725" s="2"/>
    </row>
    <row r="726" spans="3:11" ht="14.25" customHeight="1" x14ac:dyDescent="0.3">
      <c r="C726" s="2"/>
      <c r="D726" s="3"/>
      <c r="E726" s="4"/>
      <c r="F726" s="5"/>
      <c r="G726" s="2"/>
      <c r="H726" s="2"/>
      <c r="I726" s="2"/>
      <c r="J726" s="2"/>
      <c r="K726" s="2"/>
    </row>
    <row r="727" spans="3:11" ht="14.25" customHeight="1" x14ac:dyDescent="0.3">
      <c r="C727" s="2"/>
      <c r="D727" s="3"/>
      <c r="E727" s="4"/>
      <c r="F727" s="5"/>
      <c r="G727" s="2"/>
      <c r="H727" s="2"/>
      <c r="I727" s="2"/>
      <c r="J727" s="2"/>
      <c r="K727" s="2"/>
    </row>
    <row r="728" spans="3:11" ht="14.25" customHeight="1" x14ac:dyDescent="0.3">
      <c r="C728" s="2"/>
      <c r="D728" s="3"/>
      <c r="E728" s="4"/>
      <c r="F728" s="5"/>
      <c r="G728" s="2"/>
      <c r="H728" s="2"/>
      <c r="I728" s="2"/>
      <c r="J728" s="2"/>
      <c r="K728" s="2"/>
    </row>
    <row r="729" spans="3:11" ht="14.25" customHeight="1" x14ac:dyDescent="0.3">
      <c r="C729" s="2"/>
      <c r="D729" s="3"/>
      <c r="E729" s="4"/>
      <c r="F729" s="5"/>
      <c r="G729" s="2"/>
      <c r="H729" s="2"/>
      <c r="I729" s="2"/>
      <c r="J729" s="2"/>
      <c r="K729" s="2"/>
    </row>
    <row r="730" spans="3:11" ht="14.25" customHeight="1" x14ac:dyDescent="0.3">
      <c r="C730" s="2"/>
      <c r="D730" s="3"/>
      <c r="E730" s="4"/>
      <c r="F730" s="5"/>
      <c r="G730" s="2"/>
      <c r="H730" s="2"/>
      <c r="I730" s="2"/>
      <c r="J730" s="2"/>
      <c r="K730" s="2"/>
    </row>
    <row r="731" spans="3:11" ht="14.25" customHeight="1" x14ac:dyDescent="0.3">
      <c r="C731" s="2"/>
      <c r="D731" s="3"/>
      <c r="E731" s="4"/>
      <c r="F731" s="5"/>
      <c r="G731" s="2"/>
      <c r="H731" s="2"/>
      <c r="I731" s="2"/>
      <c r="J731" s="2"/>
      <c r="K731" s="2"/>
    </row>
    <row r="732" spans="3:11" ht="14.25" customHeight="1" x14ac:dyDescent="0.3">
      <c r="C732" s="2"/>
      <c r="D732" s="3"/>
      <c r="E732" s="4"/>
      <c r="F732" s="5"/>
      <c r="G732" s="2"/>
      <c r="H732" s="2"/>
      <c r="I732" s="2"/>
      <c r="J732" s="2"/>
      <c r="K732" s="2"/>
    </row>
    <row r="733" spans="3:11" ht="14.25" customHeight="1" x14ac:dyDescent="0.3">
      <c r="C733" s="2"/>
      <c r="D733" s="3"/>
      <c r="E733" s="4"/>
      <c r="F733" s="5"/>
      <c r="G733" s="2"/>
      <c r="H733" s="2"/>
      <c r="I733" s="2"/>
      <c r="J733" s="2"/>
      <c r="K733" s="2"/>
    </row>
    <row r="734" spans="3:11" ht="14.25" customHeight="1" x14ac:dyDescent="0.3">
      <c r="C734" s="2"/>
      <c r="D734" s="3"/>
      <c r="E734" s="4"/>
      <c r="F734" s="5"/>
      <c r="G734" s="2"/>
      <c r="H734" s="2"/>
      <c r="I734" s="2"/>
      <c r="J734" s="2"/>
      <c r="K734" s="2"/>
    </row>
    <row r="735" spans="3:11" ht="14.25" customHeight="1" x14ac:dyDescent="0.3">
      <c r="C735" s="2"/>
      <c r="D735" s="3"/>
      <c r="E735" s="4"/>
      <c r="F735" s="5"/>
      <c r="G735" s="2"/>
      <c r="H735" s="2"/>
      <c r="I735" s="2"/>
      <c r="J735" s="2"/>
      <c r="K735" s="2"/>
    </row>
    <row r="736" spans="3:11" ht="14.25" customHeight="1" x14ac:dyDescent="0.3">
      <c r="C736" s="2"/>
      <c r="D736" s="3"/>
      <c r="E736" s="4"/>
      <c r="F736" s="5"/>
      <c r="G736" s="2"/>
      <c r="H736" s="2"/>
      <c r="I736" s="2"/>
      <c r="J736" s="2"/>
      <c r="K736" s="2"/>
    </row>
    <row r="737" spans="3:11" ht="14.25" customHeight="1" x14ac:dyDescent="0.3">
      <c r="C737" s="2"/>
      <c r="D737" s="3"/>
      <c r="E737" s="4"/>
      <c r="F737" s="5"/>
      <c r="G737" s="2"/>
      <c r="H737" s="2"/>
      <c r="I737" s="2"/>
      <c r="J737" s="2"/>
      <c r="K737" s="2"/>
    </row>
    <row r="738" spans="3:11" ht="14.25" customHeight="1" x14ac:dyDescent="0.3">
      <c r="C738" s="2"/>
      <c r="D738" s="3"/>
      <c r="E738" s="4"/>
      <c r="F738" s="5"/>
      <c r="G738" s="2"/>
      <c r="H738" s="2"/>
      <c r="I738" s="2"/>
      <c r="J738" s="2"/>
      <c r="K738" s="2"/>
    </row>
    <row r="739" spans="3:11" ht="14.25" customHeight="1" x14ac:dyDescent="0.3">
      <c r="C739" s="2"/>
      <c r="D739" s="3"/>
      <c r="E739" s="4"/>
      <c r="F739" s="5"/>
      <c r="G739" s="2"/>
      <c r="H739" s="2"/>
      <c r="I739" s="2"/>
      <c r="J739" s="2"/>
      <c r="K739" s="2"/>
    </row>
    <row r="740" spans="3:11" ht="14.25" customHeight="1" x14ac:dyDescent="0.3">
      <c r="C740" s="2"/>
      <c r="D740" s="3"/>
      <c r="E740" s="4"/>
      <c r="F740" s="5"/>
      <c r="G740" s="2"/>
      <c r="H740" s="2"/>
      <c r="I740" s="2"/>
      <c r="J740" s="2"/>
      <c r="K740" s="2"/>
    </row>
    <row r="741" spans="3:11" ht="14.25" customHeight="1" x14ac:dyDescent="0.3">
      <c r="C741" s="2"/>
      <c r="D741" s="3"/>
      <c r="E741" s="4"/>
      <c r="F741" s="5"/>
      <c r="G741" s="2"/>
      <c r="H741" s="2"/>
      <c r="I741" s="2"/>
      <c r="J741" s="2"/>
      <c r="K741" s="2"/>
    </row>
    <row r="742" spans="3:11" ht="14.25" customHeight="1" x14ac:dyDescent="0.3">
      <c r="C742" s="2"/>
      <c r="D742" s="3"/>
      <c r="E742" s="4"/>
      <c r="F742" s="5"/>
      <c r="G742" s="2"/>
      <c r="H742" s="2"/>
      <c r="I742" s="2"/>
      <c r="J742" s="2"/>
      <c r="K742" s="2"/>
    </row>
    <row r="743" spans="3:11" ht="14.25" customHeight="1" x14ac:dyDescent="0.3">
      <c r="C743" s="2"/>
      <c r="D743" s="3"/>
      <c r="E743" s="4"/>
      <c r="F743" s="5"/>
      <c r="G743" s="2"/>
      <c r="H743" s="2"/>
      <c r="I743" s="2"/>
      <c r="J743" s="2"/>
      <c r="K743" s="2"/>
    </row>
    <row r="744" spans="3:11" ht="14.25" customHeight="1" x14ac:dyDescent="0.3">
      <c r="C744" s="2"/>
      <c r="D744" s="3"/>
      <c r="E744" s="4"/>
      <c r="F744" s="5"/>
      <c r="G744" s="2"/>
      <c r="H744" s="2"/>
      <c r="I744" s="2"/>
      <c r="J744" s="2"/>
      <c r="K744" s="2"/>
    </row>
    <row r="745" spans="3:11" ht="14.25" customHeight="1" x14ac:dyDescent="0.3">
      <c r="C745" s="2"/>
      <c r="D745" s="3"/>
      <c r="E745" s="4"/>
      <c r="F745" s="5"/>
      <c r="G745" s="2"/>
      <c r="H745" s="2"/>
      <c r="I745" s="2"/>
      <c r="J745" s="2"/>
      <c r="K745" s="2"/>
    </row>
    <row r="746" spans="3:11" ht="14.25" customHeight="1" x14ac:dyDescent="0.3">
      <c r="C746" s="2"/>
      <c r="D746" s="3"/>
      <c r="E746" s="4"/>
      <c r="F746" s="5"/>
      <c r="G746" s="2"/>
      <c r="H746" s="2"/>
      <c r="I746" s="2"/>
      <c r="J746" s="2"/>
      <c r="K746" s="2"/>
    </row>
    <row r="747" spans="3:11" ht="14.25" customHeight="1" x14ac:dyDescent="0.3">
      <c r="C747" s="2"/>
      <c r="D747" s="3"/>
      <c r="E747" s="4"/>
      <c r="F747" s="5"/>
      <c r="G747" s="2"/>
      <c r="H747" s="2"/>
      <c r="I747" s="2"/>
      <c r="J747" s="2"/>
      <c r="K747" s="2"/>
    </row>
    <row r="748" spans="3:11" ht="14.25" customHeight="1" x14ac:dyDescent="0.3">
      <c r="C748" s="2"/>
      <c r="D748" s="3"/>
      <c r="E748" s="4"/>
      <c r="F748" s="5"/>
      <c r="G748" s="2"/>
      <c r="H748" s="2"/>
      <c r="I748" s="2"/>
      <c r="J748" s="2"/>
      <c r="K748" s="2"/>
    </row>
    <row r="749" spans="3:11" ht="14.25" customHeight="1" x14ac:dyDescent="0.3">
      <c r="C749" s="2"/>
      <c r="D749" s="3"/>
      <c r="E749" s="4"/>
      <c r="F749" s="5"/>
      <c r="G749" s="2"/>
      <c r="H749" s="2"/>
      <c r="I749" s="2"/>
      <c r="J749" s="2"/>
      <c r="K749" s="2"/>
    </row>
    <row r="750" spans="3:11" ht="14.25" customHeight="1" x14ac:dyDescent="0.3">
      <c r="C750" s="2"/>
      <c r="D750" s="3"/>
      <c r="E750" s="4"/>
      <c r="F750" s="5"/>
      <c r="G750" s="2"/>
      <c r="H750" s="2"/>
      <c r="I750" s="2"/>
      <c r="J750" s="2"/>
      <c r="K750" s="2"/>
    </row>
    <row r="751" spans="3:11" ht="14.25" customHeight="1" x14ac:dyDescent="0.3">
      <c r="C751" s="2"/>
      <c r="D751" s="3"/>
      <c r="E751" s="4"/>
      <c r="F751" s="5"/>
      <c r="G751" s="2"/>
      <c r="H751" s="2"/>
      <c r="I751" s="2"/>
      <c r="J751" s="2"/>
      <c r="K751" s="2"/>
    </row>
    <row r="752" spans="3:11" ht="14.25" customHeight="1" x14ac:dyDescent="0.3">
      <c r="C752" s="2"/>
      <c r="D752" s="3"/>
      <c r="E752" s="4"/>
      <c r="F752" s="5"/>
      <c r="G752" s="2"/>
      <c r="H752" s="2"/>
      <c r="I752" s="2"/>
      <c r="J752" s="2"/>
      <c r="K752" s="2"/>
    </row>
    <row r="753" spans="3:11" ht="14.25" customHeight="1" x14ac:dyDescent="0.3">
      <c r="C753" s="2"/>
      <c r="D753" s="3"/>
      <c r="E753" s="4"/>
      <c r="F753" s="5"/>
      <c r="G753" s="2"/>
      <c r="H753" s="2"/>
      <c r="I753" s="2"/>
      <c r="J753" s="2"/>
      <c r="K753" s="2"/>
    </row>
    <row r="754" spans="3:11" ht="14.25" customHeight="1" x14ac:dyDescent="0.3">
      <c r="C754" s="2"/>
      <c r="D754" s="3"/>
      <c r="E754" s="4"/>
      <c r="F754" s="5"/>
      <c r="G754" s="2"/>
      <c r="H754" s="2"/>
      <c r="I754" s="2"/>
      <c r="J754" s="2"/>
      <c r="K754" s="2"/>
    </row>
    <row r="755" spans="3:11" ht="14.25" customHeight="1" x14ac:dyDescent="0.3">
      <c r="C755" s="2"/>
      <c r="D755" s="3"/>
      <c r="E755" s="4"/>
      <c r="F755" s="5"/>
      <c r="G755" s="2"/>
      <c r="H755" s="2"/>
      <c r="I755" s="2"/>
      <c r="J755" s="2"/>
      <c r="K755" s="2"/>
    </row>
    <row r="756" spans="3:11" ht="14.25" customHeight="1" x14ac:dyDescent="0.3">
      <c r="C756" s="2"/>
      <c r="D756" s="3"/>
      <c r="E756" s="4"/>
      <c r="F756" s="5"/>
      <c r="G756" s="2"/>
      <c r="H756" s="2"/>
      <c r="I756" s="2"/>
      <c r="J756" s="2"/>
      <c r="K756" s="2"/>
    </row>
    <row r="757" spans="3:11" ht="14.25" customHeight="1" x14ac:dyDescent="0.3">
      <c r="C757" s="2"/>
      <c r="D757" s="3"/>
      <c r="E757" s="4"/>
      <c r="F757" s="5"/>
      <c r="G757" s="2"/>
      <c r="H757" s="2"/>
      <c r="I757" s="2"/>
      <c r="J757" s="2"/>
      <c r="K757" s="2"/>
    </row>
    <row r="758" spans="3:11" ht="14.25" customHeight="1" x14ac:dyDescent="0.3">
      <c r="C758" s="2"/>
      <c r="D758" s="3"/>
      <c r="E758" s="4"/>
      <c r="F758" s="5"/>
      <c r="G758" s="2"/>
      <c r="H758" s="2"/>
      <c r="I758" s="2"/>
      <c r="J758" s="2"/>
      <c r="K758" s="2"/>
    </row>
    <row r="759" spans="3:11" ht="14.25" customHeight="1" x14ac:dyDescent="0.3">
      <c r="C759" s="2"/>
      <c r="D759" s="3"/>
      <c r="E759" s="4"/>
      <c r="F759" s="5"/>
      <c r="G759" s="2"/>
      <c r="H759" s="2"/>
      <c r="I759" s="2"/>
      <c r="J759" s="2"/>
      <c r="K759" s="2"/>
    </row>
    <row r="760" spans="3:11" ht="14.25" customHeight="1" x14ac:dyDescent="0.3">
      <c r="C760" s="2"/>
      <c r="D760" s="3"/>
      <c r="E760" s="4"/>
      <c r="F760" s="5"/>
      <c r="G760" s="2"/>
      <c r="H760" s="2"/>
      <c r="I760" s="2"/>
      <c r="J760" s="2"/>
      <c r="K760" s="2"/>
    </row>
    <row r="761" spans="3:11" ht="14.25" customHeight="1" x14ac:dyDescent="0.3">
      <c r="C761" s="2"/>
      <c r="D761" s="3"/>
      <c r="E761" s="4"/>
      <c r="F761" s="5"/>
      <c r="G761" s="2"/>
      <c r="H761" s="2"/>
      <c r="I761" s="2"/>
      <c r="J761" s="2"/>
      <c r="K761" s="2"/>
    </row>
    <row r="762" spans="3:11" ht="14.25" customHeight="1" x14ac:dyDescent="0.3">
      <c r="C762" s="2"/>
      <c r="D762" s="3"/>
      <c r="E762" s="4"/>
      <c r="F762" s="5"/>
      <c r="G762" s="2"/>
      <c r="H762" s="2"/>
      <c r="I762" s="2"/>
      <c r="J762" s="2"/>
      <c r="K762" s="2"/>
    </row>
    <row r="763" spans="3:11" ht="14.25" customHeight="1" x14ac:dyDescent="0.3">
      <c r="C763" s="2"/>
      <c r="D763" s="3"/>
      <c r="E763" s="4"/>
      <c r="F763" s="5"/>
      <c r="G763" s="2"/>
      <c r="H763" s="2"/>
      <c r="I763" s="2"/>
      <c r="J763" s="2"/>
      <c r="K763" s="2"/>
    </row>
    <row r="764" spans="3:11" ht="14.25" customHeight="1" x14ac:dyDescent="0.3">
      <c r="C764" s="2"/>
      <c r="D764" s="3"/>
      <c r="E764" s="4"/>
      <c r="F764" s="5"/>
      <c r="G764" s="2"/>
      <c r="H764" s="2"/>
      <c r="I764" s="2"/>
      <c r="J764" s="2"/>
      <c r="K764" s="2"/>
    </row>
    <row r="765" spans="3:11" ht="14.25" customHeight="1" x14ac:dyDescent="0.3">
      <c r="C765" s="2"/>
      <c r="D765" s="3"/>
      <c r="E765" s="4"/>
      <c r="F765" s="5"/>
      <c r="G765" s="2"/>
      <c r="H765" s="2"/>
      <c r="I765" s="2"/>
      <c r="J765" s="2"/>
      <c r="K765" s="2"/>
    </row>
    <row r="766" spans="3:11" ht="14.25" customHeight="1" x14ac:dyDescent="0.3">
      <c r="C766" s="2"/>
      <c r="D766" s="3"/>
      <c r="E766" s="4"/>
      <c r="F766" s="5"/>
      <c r="G766" s="2"/>
      <c r="H766" s="2"/>
      <c r="I766" s="2"/>
      <c r="J766" s="2"/>
      <c r="K766" s="2"/>
    </row>
    <row r="767" spans="3:11" ht="14.25" customHeight="1" x14ac:dyDescent="0.3">
      <c r="C767" s="2"/>
      <c r="D767" s="3"/>
      <c r="E767" s="4"/>
      <c r="F767" s="5"/>
      <c r="G767" s="2"/>
      <c r="H767" s="2"/>
      <c r="I767" s="2"/>
      <c r="J767" s="2"/>
      <c r="K767" s="2"/>
    </row>
    <row r="768" spans="3:11" ht="14.25" customHeight="1" x14ac:dyDescent="0.3">
      <c r="C768" s="2"/>
      <c r="D768" s="3"/>
      <c r="E768" s="4"/>
      <c r="F768" s="5"/>
      <c r="G768" s="2"/>
      <c r="H768" s="2"/>
      <c r="I768" s="2"/>
      <c r="J768" s="2"/>
      <c r="K768" s="2"/>
    </row>
    <row r="769" spans="3:11" ht="14.25" customHeight="1" x14ac:dyDescent="0.3">
      <c r="C769" s="2"/>
      <c r="D769" s="3"/>
      <c r="E769" s="4"/>
      <c r="F769" s="5"/>
      <c r="G769" s="2"/>
      <c r="H769" s="2"/>
      <c r="I769" s="2"/>
      <c r="J769" s="2"/>
      <c r="K769" s="2"/>
    </row>
    <row r="770" spans="3:11" ht="14.25" customHeight="1" x14ac:dyDescent="0.3">
      <c r="C770" s="2"/>
      <c r="D770" s="3"/>
      <c r="E770" s="4"/>
      <c r="F770" s="5"/>
      <c r="G770" s="2"/>
      <c r="H770" s="2"/>
      <c r="I770" s="2"/>
      <c r="J770" s="2"/>
      <c r="K770" s="2"/>
    </row>
    <row r="771" spans="3:11" ht="14.25" customHeight="1" x14ac:dyDescent="0.3">
      <c r="C771" s="2"/>
      <c r="D771" s="3"/>
      <c r="E771" s="4"/>
      <c r="F771" s="5"/>
      <c r="G771" s="2"/>
      <c r="H771" s="2"/>
      <c r="I771" s="2"/>
      <c r="J771" s="2"/>
      <c r="K771" s="2"/>
    </row>
    <row r="772" spans="3:11" ht="14.25" customHeight="1" x14ac:dyDescent="0.3">
      <c r="C772" s="2"/>
      <c r="D772" s="3"/>
      <c r="E772" s="4"/>
      <c r="F772" s="5"/>
      <c r="G772" s="2"/>
      <c r="H772" s="2"/>
      <c r="I772" s="2"/>
      <c r="J772" s="2"/>
      <c r="K772" s="2"/>
    </row>
    <row r="773" spans="3:11" ht="14.25" customHeight="1" x14ac:dyDescent="0.3">
      <c r="C773" s="2"/>
      <c r="D773" s="3"/>
      <c r="E773" s="4"/>
      <c r="F773" s="5"/>
      <c r="G773" s="2"/>
      <c r="H773" s="2"/>
      <c r="I773" s="2"/>
      <c r="J773" s="2"/>
      <c r="K773" s="2"/>
    </row>
    <row r="774" spans="3:11" ht="14.25" customHeight="1" x14ac:dyDescent="0.3">
      <c r="C774" s="2"/>
      <c r="D774" s="3"/>
      <c r="E774" s="4"/>
      <c r="F774" s="5"/>
      <c r="G774" s="2"/>
      <c r="H774" s="2"/>
      <c r="I774" s="2"/>
      <c r="J774" s="2"/>
      <c r="K774" s="2"/>
    </row>
    <row r="775" spans="3:11" ht="14.25" customHeight="1" x14ac:dyDescent="0.3">
      <c r="C775" s="2"/>
      <c r="D775" s="3"/>
      <c r="E775" s="4"/>
      <c r="F775" s="5"/>
      <c r="G775" s="2"/>
      <c r="H775" s="2"/>
      <c r="I775" s="2"/>
      <c r="J775" s="2"/>
      <c r="K775" s="2"/>
    </row>
    <row r="776" spans="3:11" ht="14.25" customHeight="1" x14ac:dyDescent="0.3">
      <c r="C776" s="2"/>
      <c r="D776" s="3"/>
      <c r="E776" s="4"/>
      <c r="F776" s="5"/>
      <c r="G776" s="2"/>
      <c r="H776" s="2"/>
      <c r="I776" s="2"/>
      <c r="J776" s="2"/>
      <c r="K776" s="2"/>
    </row>
    <row r="777" spans="3:11" ht="14.25" customHeight="1" x14ac:dyDescent="0.3">
      <c r="C777" s="2"/>
      <c r="D777" s="3"/>
      <c r="E777" s="4"/>
      <c r="F777" s="5"/>
      <c r="G777" s="2"/>
      <c r="H777" s="2"/>
      <c r="I777" s="2"/>
      <c r="J777" s="2"/>
      <c r="K777" s="2"/>
    </row>
    <row r="778" spans="3:11" ht="14.25" customHeight="1" x14ac:dyDescent="0.3">
      <c r="C778" s="2"/>
      <c r="D778" s="3"/>
      <c r="E778" s="4"/>
      <c r="F778" s="5"/>
      <c r="G778" s="2"/>
      <c r="H778" s="2"/>
      <c r="I778" s="2"/>
      <c r="J778" s="2"/>
      <c r="K778" s="2"/>
    </row>
    <row r="779" spans="3:11" ht="14.25" customHeight="1" x14ac:dyDescent="0.3">
      <c r="C779" s="2"/>
      <c r="D779" s="3"/>
      <c r="E779" s="4"/>
      <c r="F779" s="5"/>
      <c r="G779" s="2"/>
      <c r="H779" s="2"/>
      <c r="I779" s="2"/>
      <c r="J779" s="2"/>
      <c r="K779" s="2"/>
    </row>
    <row r="780" spans="3:11" ht="14.25" customHeight="1" x14ac:dyDescent="0.3">
      <c r="C780" s="2"/>
      <c r="D780" s="3"/>
      <c r="E780" s="4"/>
      <c r="F780" s="5"/>
      <c r="G780" s="2"/>
      <c r="H780" s="2"/>
      <c r="I780" s="2"/>
      <c r="J780" s="2"/>
      <c r="K780" s="2"/>
    </row>
    <row r="781" spans="3:11" ht="14.25" customHeight="1" x14ac:dyDescent="0.3">
      <c r="C781" s="2"/>
      <c r="D781" s="3"/>
      <c r="E781" s="4"/>
      <c r="F781" s="5"/>
      <c r="G781" s="2"/>
      <c r="H781" s="2"/>
      <c r="I781" s="2"/>
      <c r="J781" s="2"/>
      <c r="K781" s="2"/>
    </row>
    <row r="782" spans="3:11" ht="14.25" customHeight="1" x14ac:dyDescent="0.3">
      <c r="C782" s="2"/>
      <c r="D782" s="3"/>
      <c r="E782" s="4"/>
      <c r="F782" s="5"/>
      <c r="G782" s="2"/>
      <c r="H782" s="2"/>
      <c r="I782" s="2"/>
      <c r="J782" s="2"/>
      <c r="K782" s="2"/>
    </row>
    <row r="783" spans="3:11" ht="14.25" customHeight="1" x14ac:dyDescent="0.3">
      <c r="C783" s="2"/>
      <c r="D783" s="3"/>
      <c r="E783" s="4"/>
      <c r="F783" s="5"/>
      <c r="G783" s="2"/>
      <c r="H783" s="2"/>
      <c r="I783" s="2"/>
      <c r="J783" s="2"/>
      <c r="K783" s="2"/>
    </row>
    <row r="784" spans="3:11" ht="14.25" customHeight="1" x14ac:dyDescent="0.3">
      <c r="C784" s="2"/>
      <c r="D784" s="3"/>
      <c r="E784" s="4"/>
      <c r="F784" s="5"/>
      <c r="G784" s="2"/>
      <c r="H784" s="2"/>
      <c r="I784" s="2"/>
      <c r="J784" s="2"/>
      <c r="K784" s="2"/>
    </row>
    <row r="785" spans="3:11" ht="14.25" customHeight="1" x14ac:dyDescent="0.3">
      <c r="C785" s="2"/>
      <c r="D785" s="3"/>
      <c r="E785" s="4"/>
      <c r="F785" s="5"/>
      <c r="G785" s="2"/>
      <c r="H785" s="2"/>
      <c r="I785" s="2"/>
      <c r="J785" s="2"/>
      <c r="K785" s="2"/>
    </row>
    <row r="786" spans="3:11" ht="14.25" customHeight="1" x14ac:dyDescent="0.3">
      <c r="C786" s="2"/>
      <c r="D786" s="3"/>
      <c r="E786" s="4"/>
      <c r="F786" s="5"/>
      <c r="G786" s="2"/>
      <c r="H786" s="2"/>
      <c r="I786" s="2"/>
      <c r="J786" s="2"/>
      <c r="K786" s="2"/>
    </row>
    <row r="787" spans="3:11" ht="14.25" customHeight="1" x14ac:dyDescent="0.3">
      <c r="C787" s="2"/>
      <c r="D787" s="3"/>
      <c r="E787" s="4"/>
      <c r="F787" s="5"/>
      <c r="G787" s="2"/>
      <c r="H787" s="2"/>
      <c r="I787" s="2"/>
      <c r="J787" s="2"/>
      <c r="K787" s="2"/>
    </row>
    <row r="788" spans="3:11" ht="14.25" customHeight="1" x14ac:dyDescent="0.3">
      <c r="C788" s="2"/>
      <c r="D788" s="3"/>
      <c r="E788" s="4"/>
      <c r="F788" s="5"/>
      <c r="G788" s="2"/>
      <c r="H788" s="2"/>
      <c r="I788" s="2"/>
      <c r="J788" s="2"/>
      <c r="K788" s="2"/>
    </row>
    <row r="789" spans="3:11" ht="14.25" customHeight="1" x14ac:dyDescent="0.3">
      <c r="C789" s="2"/>
      <c r="D789" s="3"/>
      <c r="E789" s="4"/>
      <c r="F789" s="5"/>
      <c r="G789" s="2"/>
      <c r="H789" s="2"/>
      <c r="I789" s="2"/>
      <c r="J789" s="2"/>
      <c r="K789" s="2"/>
    </row>
    <row r="790" spans="3:11" ht="14.25" customHeight="1" x14ac:dyDescent="0.3">
      <c r="C790" s="2"/>
      <c r="D790" s="3"/>
      <c r="E790" s="4"/>
      <c r="F790" s="5"/>
      <c r="G790" s="2"/>
      <c r="H790" s="2"/>
      <c r="I790" s="2"/>
      <c r="J790" s="2"/>
      <c r="K790" s="2"/>
    </row>
    <row r="791" spans="3:11" ht="14.25" customHeight="1" x14ac:dyDescent="0.3">
      <c r="C791" s="2"/>
      <c r="D791" s="3"/>
      <c r="E791" s="4"/>
      <c r="F791" s="5"/>
      <c r="G791" s="2"/>
      <c r="H791" s="2"/>
      <c r="I791" s="2"/>
      <c r="J791" s="2"/>
      <c r="K791" s="2"/>
    </row>
    <row r="792" spans="3:11" ht="14.25" customHeight="1" x14ac:dyDescent="0.3">
      <c r="C792" s="2"/>
      <c r="D792" s="3"/>
      <c r="E792" s="4"/>
      <c r="F792" s="5"/>
      <c r="G792" s="2"/>
      <c r="H792" s="2"/>
      <c r="I792" s="2"/>
      <c r="J792" s="2"/>
      <c r="K792" s="2"/>
    </row>
    <row r="793" spans="3:11" ht="14.25" customHeight="1" x14ac:dyDescent="0.3">
      <c r="C793" s="2"/>
      <c r="D793" s="3"/>
      <c r="E793" s="4"/>
      <c r="F793" s="5"/>
      <c r="G793" s="2"/>
      <c r="H793" s="2"/>
      <c r="I793" s="2"/>
      <c r="J793" s="2"/>
      <c r="K793" s="2"/>
    </row>
    <row r="794" spans="3:11" ht="14.25" customHeight="1" x14ac:dyDescent="0.3">
      <c r="C794" s="2"/>
      <c r="D794" s="3"/>
      <c r="E794" s="4"/>
      <c r="F794" s="5"/>
      <c r="G794" s="2"/>
      <c r="H794" s="2"/>
      <c r="I794" s="2"/>
      <c r="J794" s="2"/>
      <c r="K794" s="2"/>
    </row>
    <row r="795" spans="3:11" ht="14.25" customHeight="1" x14ac:dyDescent="0.3">
      <c r="C795" s="2"/>
      <c r="D795" s="3"/>
      <c r="E795" s="4"/>
      <c r="F795" s="5"/>
      <c r="G795" s="2"/>
      <c r="H795" s="2"/>
      <c r="I795" s="2"/>
      <c r="J795" s="2"/>
      <c r="K795" s="2"/>
    </row>
    <row r="796" spans="3:11" ht="14.25" customHeight="1" x14ac:dyDescent="0.3">
      <c r="C796" s="2"/>
      <c r="D796" s="3"/>
      <c r="E796" s="4"/>
      <c r="F796" s="5"/>
      <c r="G796" s="2"/>
      <c r="H796" s="2"/>
      <c r="I796" s="2"/>
      <c r="J796" s="2"/>
      <c r="K796" s="2"/>
    </row>
    <row r="797" spans="3:11" ht="14.25" customHeight="1" x14ac:dyDescent="0.3">
      <c r="C797" s="2"/>
      <c r="D797" s="3"/>
      <c r="E797" s="4"/>
      <c r="F797" s="5"/>
      <c r="G797" s="2"/>
      <c r="H797" s="2"/>
      <c r="I797" s="2"/>
      <c r="J797" s="2"/>
      <c r="K797" s="2"/>
    </row>
    <row r="798" spans="3:11" ht="14.25" customHeight="1" x14ac:dyDescent="0.3">
      <c r="C798" s="2"/>
      <c r="D798" s="3"/>
      <c r="E798" s="4"/>
      <c r="F798" s="5"/>
      <c r="G798" s="2"/>
      <c r="H798" s="2"/>
      <c r="I798" s="2"/>
      <c r="J798" s="2"/>
      <c r="K798" s="2"/>
    </row>
    <row r="799" spans="3:11" ht="14.25" customHeight="1" x14ac:dyDescent="0.3">
      <c r="C799" s="2"/>
      <c r="D799" s="3"/>
      <c r="E799" s="4"/>
      <c r="F799" s="5"/>
      <c r="G799" s="2"/>
      <c r="H799" s="2"/>
      <c r="I799" s="2"/>
      <c r="J799" s="2"/>
      <c r="K799" s="2"/>
    </row>
    <row r="800" spans="3:11" ht="14.25" customHeight="1" x14ac:dyDescent="0.3">
      <c r="C800" s="2"/>
      <c r="D800" s="3"/>
      <c r="E800" s="4"/>
      <c r="F800" s="5"/>
      <c r="G800" s="2"/>
      <c r="H800" s="2"/>
      <c r="I800" s="2"/>
      <c r="J800" s="2"/>
      <c r="K800" s="2"/>
    </row>
    <row r="801" spans="3:11" ht="14.25" customHeight="1" x14ac:dyDescent="0.3">
      <c r="C801" s="2"/>
      <c r="D801" s="3"/>
      <c r="E801" s="4"/>
      <c r="F801" s="5"/>
      <c r="G801" s="2"/>
      <c r="H801" s="2"/>
      <c r="I801" s="2"/>
      <c r="J801" s="2"/>
      <c r="K801" s="2"/>
    </row>
    <row r="802" spans="3:11" ht="14.25" customHeight="1" x14ac:dyDescent="0.3">
      <c r="C802" s="2"/>
      <c r="D802" s="3"/>
      <c r="E802" s="4"/>
      <c r="F802" s="5"/>
      <c r="G802" s="2"/>
      <c r="H802" s="2"/>
      <c r="I802" s="2"/>
      <c r="J802" s="2"/>
      <c r="K802" s="2"/>
    </row>
    <row r="803" spans="3:11" ht="14.25" customHeight="1" x14ac:dyDescent="0.3">
      <c r="C803" s="2"/>
      <c r="D803" s="3"/>
      <c r="E803" s="4"/>
      <c r="F803" s="5"/>
      <c r="G803" s="2"/>
      <c r="H803" s="2"/>
      <c r="I803" s="2"/>
      <c r="J803" s="2"/>
      <c r="K803" s="2"/>
    </row>
    <row r="804" spans="3:11" ht="14.25" customHeight="1" x14ac:dyDescent="0.3">
      <c r="C804" s="2"/>
      <c r="D804" s="3"/>
      <c r="E804" s="4"/>
      <c r="F804" s="5"/>
      <c r="G804" s="2"/>
      <c r="H804" s="2"/>
      <c r="I804" s="2"/>
      <c r="J804" s="2"/>
      <c r="K804" s="2"/>
    </row>
    <row r="805" spans="3:11" ht="14.25" customHeight="1" x14ac:dyDescent="0.3">
      <c r="C805" s="2"/>
      <c r="D805" s="3"/>
      <c r="E805" s="4"/>
      <c r="F805" s="5"/>
      <c r="G805" s="2"/>
      <c r="H805" s="2"/>
      <c r="I805" s="2"/>
      <c r="J805" s="2"/>
      <c r="K805" s="2"/>
    </row>
    <row r="806" spans="3:11" ht="14.25" customHeight="1" x14ac:dyDescent="0.3">
      <c r="C806" s="2"/>
      <c r="D806" s="3"/>
      <c r="E806" s="4"/>
      <c r="F806" s="5"/>
      <c r="G806" s="2"/>
      <c r="H806" s="2"/>
      <c r="I806" s="2"/>
      <c r="J806" s="2"/>
      <c r="K806" s="2"/>
    </row>
    <row r="807" spans="3:11" ht="14.25" customHeight="1" x14ac:dyDescent="0.3">
      <c r="C807" s="2"/>
      <c r="D807" s="3"/>
      <c r="E807" s="4"/>
      <c r="F807" s="5"/>
      <c r="G807" s="2"/>
      <c r="H807" s="2"/>
      <c r="I807" s="2"/>
      <c r="J807" s="2"/>
      <c r="K807" s="2"/>
    </row>
    <row r="808" spans="3:11" ht="14.25" customHeight="1" x14ac:dyDescent="0.3">
      <c r="C808" s="2"/>
      <c r="D808" s="3"/>
      <c r="E808" s="4"/>
      <c r="F808" s="5"/>
      <c r="G808" s="2"/>
      <c r="H808" s="2"/>
      <c r="I808" s="2"/>
      <c r="J808" s="2"/>
      <c r="K808" s="2"/>
    </row>
    <row r="809" spans="3:11" ht="14.25" customHeight="1" x14ac:dyDescent="0.3">
      <c r="C809" s="2"/>
      <c r="D809" s="3"/>
      <c r="E809" s="4"/>
      <c r="F809" s="5"/>
      <c r="G809" s="2"/>
      <c r="H809" s="2"/>
      <c r="I809" s="2"/>
      <c r="J809" s="2"/>
      <c r="K809" s="2"/>
    </row>
    <row r="810" spans="3:11" ht="14.25" customHeight="1" x14ac:dyDescent="0.3">
      <c r="C810" s="2"/>
      <c r="D810" s="3"/>
      <c r="E810" s="4"/>
      <c r="F810" s="5"/>
      <c r="G810" s="2"/>
      <c r="H810" s="2"/>
      <c r="I810" s="2"/>
      <c r="J810" s="2"/>
      <c r="K810" s="2"/>
    </row>
    <row r="811" spans="3:11" ht="14.25" customHeight="1" x14ac:dyDescent="0.3">
      <c r="C811" s="2"/>
      <c r="D811" s="3"/>
      <c r="E811" s="4"/>
      <c r="F811" s="5"/>
      <c r="G811" s="2"/>
      <c r="H811" s="2"/>
      <c r="I811" s="2"/>
      <c r="J811" s="2"/>
      <c r="K811" s="2"/>
    </row>
    <row r="812" spans="3:11" ht="14.25" customHeight="1" x14ac:dyDescent="0.3">
      <c r="C812" s="2"/>
      <c r="D812" s="3"/>
      <c r="E812" s="4"/>
      <c r="F812" s="5"/>
      <c r="G812" s="2"/>
      <c r="H812" s="2"/>
      <c r="I812" s="2"/>
      <c r="J812" s="2"/>
      <c r="K812" s="2"/>
    </row>
    <row r="813" spans="3:11" ht="14.25" customHeight="1" x14ac:dyDescent="0.3">
      <c r="C813" s="2"/>
      <c r="D813" s="3"/>
      <c r="E813" s="4"/>
      <c r="F813" s="5"/>
      <c r="G813" s="2"/>
      <c r="H813" s="2"/>
      <c r="I813" s="2"/>
      <c r="J813" s="2"/>
      <c r="K813" s="2"/>
    </row>
    <row r="814" spans="3:11" ht="14.25" customHeight="1" x14ac:dyDescent="0.3">
      <c r="C814" s="2"/>
      <c r="D814" s="3"/>
      <c r="E814" s="4"/>
      <c r="F814" s="5"/>
      <c r="G814" s="2"/>
      <c r="H814" s="2"/>
      <c r="I814" s="2"/>
      <c r="J814" s="2"/>
      <c r="K814" s="2"/>
    </row>
    <row r="815" spans="3:11" ht="14.25" customHeight="1" x14ac:dyDescent="0.3">
      <c r="C815" s="2"/>
      <c r="D815" s="3"/>
      <c r="E815" s="4"/>
      <c r="F815" s="5"/>
      <c r="G815" s="2"/>
      <c r="H815" s="2"/>
      <c r="I815" s="2"/>
      <c r="J815" s="2"/>
      <c r="K815" s="2"/>
    </row>
    <row r="816" spans="3:11" ht="14.25" customHeight="1" x14ac:dyDescent="0.3">
      <c r="C816" s="2"/>
      <c r="D816" s="3"/>
      <c r="E816" s="4"/>
      <c r="F816" s="5"/>
      <c r="G816" s="2"/>
      <c r="H816" s="2"/>
      <c r="I816" s="2"/>
      <c r="J816" s="2"/>
      <c r="K816" s="2"/>
    </row>
    <row r="817" spans="3:11" ht="14.25" customHeight="1" x14ac:dyDescent="0.3">
      <c r="C817" s="2"/>
      <c r="D817" s="3"/>
      <c r="E817" s="4"/>
      <c r="F817" s="5"/>
      <c r="G817" s="2"/>
      <c r="H817" s="2"/>
      <c r="I817" s="2"/>
      <c r="J817" s="2"/>
      <c r="K817" s="2"/>
    </row>
    <row r="818" spans="3:11" ht="14.25" customHeight="1" x14ac:dyDescent="0.3">
      <c r="C818" s="2"/>
      <c r="D818" s="3"/>
      <c r="E818" s="4"/>
      <c r="F818" s="5"/>
      <c r="G818" s="2"/>
      <c r="H818" s="2"/>
      <c r="I818" s="2"/>
      <c r="J818" s="2"/>
      <c r="K818" s="2"/>
    </row>
    <row r="819" spans="3:11" ht="14.25" customHeight="1" x14ac:dyDescent="0.3">
      <c r="C819" s="2"/>
      <c r="D819" s="3"/>
      <c r="E819" s="4"/>
      <c r="F819" s="5"/>
      <c r="G819" s="2"/>
      <c r="H819" s="2"/>
      <c r="I819" s="2"/>
      <c r="J819" s="2"/>
      <c r="K819" s="2"/>
    </row>
    <row r="820" spans="3:11" ht="14.25" customHeight="1" x14ac:dyDescent="0.3">
      <c r="C820" s="2"/>
      <c r="D820" s="3"/>
      <c r="E820" s="4"/>
      <c r="F820" s="5"/>
      <c r="G820" s="2"/>
      <c r="H820" s="2"/>
      <c r="I820" s="2"/>
      <c r="J820" s="2"/>
      <c r="K820" s="2"/>
    </row>
    <row r="821" spans="3:11" ht="14.25" customHeight="1" x14ac:dyDescent="0.3">
      <c r="C821" s="2"/>
      <c r="D821" s="3"/>
      <c r="E821" s="4"/>
      <c r="F821" s="5"/>
      <c r="G821" s="2"/>
      <c r="H821" s="2"/>
      <c r="I821" s="2"/>
      <c r="J821" s="2"/>
      <c r="K821" s="2"/>
    </row>
    <row r="822" spans="3:11" ht="14.25" customHeight="1" x14ac:dyDescent="0.3">
      <c r="C822" s="2"/>
      <c r="D822" s="3"/>
      <c r="E822" s="4"/>
      <c r="F822" s="5"/>
      <c r="G822" s="2"/>
      <c r="H822" s="2"/>
      <c r="I822" s="2"/>
      <c r="J822" s="2"/>
      <c r="K822" s="2"/>
    </row>
    <row r="823" spans="3:11" ht="14.25" customHeight="1" x14ac:dyDescent="0.3">
      <c r="C823" s="2"/>
      <c r="D823" s="3"/>
      <c r="E823" s="4"/>
      <c r="F823" s="5"/>
      <c r="G823" s="2"/>
      <c r="H823" s="2"/>
      <c r="I823" s="2"/>
      <c r="J823" s="2"/>
      <c r="K823" s="2"/>
    </row>
    <row r="824" spans="3:11" ht="14.25" customHeight="1" x14ac:dyDescent="0.3">
      <c r="C824" s="2"/>
      <c r="D824" s="3"/>
      <c r="E824" s="4"/>
      <c r="F824" s="5"/>
      <c r="G824" s="2"/>
      <c r="H824" s="2"/>
      <c r="I824" s="2"/>
      <c r="J824" s="2"/>
      <c r="K824" s="2"/>
    </row>
    <row r="825" spans="3:11" ht="14.25" customHeight="1" x14ac:dyDescent="0.3">
      <c r="C825" s="2"/>
      <c r="D825" s="3"/>
      <c r="E825" s="4"/>
      <c r="F825" s="5"/>
      <c r="G825" s="2"/>
      <c r="H825" s="2"/>
      <c r="I825" s="2"/>
      <c r="J825" s="2"/>
      <c r="K825" s="2"/>
    </row>
    <row r="826" spans="3:11" ht="14.25" customHeight="1" x14ac:dyDescent="0.3">
      <c r="C826" s="2"/>
      <c r="D826" s="3"/>
      <c r="E826" s="4"/>
      <c r="F826" s="5"/>
      <c r="G826" s="2"/>
      <c r="H826" s="2"/>
      <c r="I826" s="2"/>
      <c r="J826" s="2"/>
      <c r="K826" s="2"/>
    </row>
    <row r="827" spans="3:11" ht="14.25" customHeight="1" x14ac:dyDescent="0.3">
      <c r="C827" s="2"/>
      <c r="D827" s="3"/>
      <c r="E827" s="4"/>
      <c r="F827" s="5"/>
      <c r="G827" s="2"/>
      <c r="H827" s="2"/>
      <c r="I827" s="2"/>
      <c r="J827" s="2"/>
      <c r="K827" s="2"/>
    </row>
    <row r="828" spans="3:11" ht="14.25" customHeight="1" x14ac:dyDescent="0.3">
      <c r="C828" s="2"/>
      <c r="D828" s="3"/>
      <c r="E828" s="4"/>
      <c r="F828" s="5"/>
      <c r="G828" s="2"/>
      <c r="H828" s="2"/>
      <c r="I828" s="2"/>
      <c r="J828" s="2"/>
      <c r="K828" s="2"/>
    </row>
    <row r="829" spans="3:11" ht="14.25" customHeight="1" x14ac:dyDescent="0.3">
      <c r="C829" s="2"/>
      <c r="D829" s="3"/>
      <c r="E829" s="4"/>
      <c r="F829" s="5"/>
      <c r="G829" s="2"/>
      <c r="H829" s="2"/>
      <c r="I829" s="2"/>
      <c r="J829" s="2"/>
      <c r="K829" s="2"/>
    </row>
    <row r="830" spans="3:11" ht="14.25" customHeight="1" x14ac:dyDescent="0.3">
      <c r="C830" s="2"/>
      <c r="D830" s="3"/>
      <c r="E830" s="4"/>
      <c r="F830" s="5"/>
      <c r="G830" s="2"/>
      <c r="H830" s="2"/>
      <c r="I830" s="2"/>
      <c r="J830" s="2"/>
      <c r="K830" s="2"/>
    </row>
    <row r="831" spans="3:11" ht="14.25" customHeight="1" x14ac:dyDescent="0.3">
      <c r="C831" s="2"/>
      <c r="D831" s="3"/>
      <c r="E831" s="4"/>
      <c r="F831" s="5"/>
      <c r="G831" s="2"/>
      <c r="H831" s="2"/>
      <c r="I831" s="2"/>
      <c r="J831" s="2"/>
      <c r="K831" s="2"/>
    </row>
    <row r="832" spans="3:11" ht="14.25" customHeight="1" x14ac:dyDescent="0.3">
      <c r="C832" s="2"/>
      <c r="D832" s="3"/>
      <c r="E832" s="4"/>
      <c r="F832" s="5"/>
      <c r="G832" s="2"/>
      <c r="H832" s="2"/>
      <c r="I832" s="2"/>
      <c r="J832" s="2"/>
      <c r="K832" s="2"/>
    </row>
    <row r="833" spans="3:11" ht="14.25" customHeight="1" x14ac:dyDescent="0.3">
      <c r="C833" s="2"/>
      <c r="D833" s="3"/>
      <c r="E833" s="4"/>
      <c r="F833" s="5"/>
      <c r="G833" s="2"/>
      <c r="H833" s="2"/>
      <c r="I833" s="2"/>
      <c r="J833" s="2"/>
      <c r="K833" s="2"/>
    </row>
    <row r="834" spans="3:11" ht="14.25" customHeight="1" x14ac:dyDescent="0.3">
      <c r="C834" s="2"/>
      <c r="D834" s="3"/>
      <c r="E834" s="4"/>
      <c r="F834" s="5"/>
      <c r="G834" s="2"/>
      <c r="H834" s="2"/>
      <c r="I834" s="2"/>
      <c r="J834" s="2"/>
      <c r="K834" s="2"/>
    </row>
    <row r="835" spans="3:11" ht="14.25" customHeight="1" x14ac:dyDescent="0.3">
      <c r="C835" s="2"/>
      <c r="D835" s="3"/>
      <c r="E835" s="4"/>
      <c r="F835" s="5"/>
      <c r="G835" s="2"/>
      <c r="H835" s="2"/>
      <c r="I835" s="2"/>
      <c r="J835" s="2"/>
      <c r="K835" s="2"/>
    </row>
    <row r="836" spans="3:11" ht="14.25" customHeight="1" x14ac:dyDescent="0.3">
      <c r="C836" s="2"/>
      <c r="D836" s="3"/>
      <c r="E836" s="4"/>
      <c r="F836" s="5"/>
      <c r="G836" s="2"/>
      <c r="H836" s="2"/>
      <c r="I836" s="2"/>
      <c r="J836" s="2"/>
      <c r="K836" s="2"/>
    </row>
    <row r="837" spans="3:11" ht="14.25" customHeight="1" x14ac:dyDescent="0.3">
      <c r="C837" s="2"/>
      <c r="D837" s="3"/>
      <c r="E837" s="4"/>
      <c r="F837" s="5"/>
      <c r="G837" s="2"/>
      <c r="H837" s="2"/>
      <c r="I837" s="2"/>
      <c r="J837" s="2"/>
      <c r="K837" s="2"/>
    </row>
    <row r="838" spans="3:11" ht="14.25" customHeight="1" x14ac:dyDescent="0.3">
      <c r="C838" s="2"/>
      <c r="D838" s="3"/>
      <c r="E838" s="4"/>
      <c r="F838" s="5"/>
      <c r="G838" s="2"/>
      <c r="H838" s="2"/>
      <c r="I838" s="2"/>
      <c r="J838" s="2"/>
      <c r="K838" s="2"/>
    </row>
    <row r="839" spans="3:11" ht="14.25" customHeight="1" x14ac:dyDescent="0.3">
      <c r="C839" s="2"/>
      <c r="D839" s="3"/>
      <c r="E839" s="4"/>
      <c r="F839" s="5"/>
      <c r="G839" s="2"/>
      <c r="H839" s="2"/>
      <c r="I839" s="2"/>
      <c r="J839" s="2"/>
      <c r="K839" s="2"/>
    </row>
    <row r="840" spans="3:11" ht="14.25" customHeight="1" x14ac:dyDescent="0.3">
      <c r="C840" s="2"/>
      <c r="D840" s="3"/>
      <c r="E840" s="4"/>
      <c r="F840" s="5"/>
      <c r="G840" s="2"/>
      <c r="H840" s="2"/>
      <c r="I840" s="2"/>
      <c r="J840" s="2"/>
      <c r="K840" s="2"/>
    </row>
    <row r="841" spans="3:11" ht="14.25" customHeight="1" x14ac:dyDescent="0.3">
      <c r="C841" s="2"/>
      <c r="D841" s="3"/>
      <c r="E841" s="4"/>
      <c r="F841" s="5"/>
      <c r="G841" s="2"/>
      <c r="H841" s="2"/>
      <c r="I841" s="2"/>
      <c r="J841" s="2"/>
      <c r="K841" s="2"/>
    </row>
    <row r="842" spans="3:11" ht="14.25" customHeight="1" x14ac:dyDescent="0.3">
      <c r="C842" s="2"/>
      <c r="D842" s="3"/>
      <c r="E842" s="4"/>
      <c r="F842" s="5"/>
      <c r="G842" s="2"/>
      <c r="H842" s="2"/>
      <c r="I842" s="2"/>
      <c r="J842" s="2"/>
      <c r="K842" s="2"/>
    </row>
    <row r="843" spans="3:11" ht="14.25" customHeight="1" x14ac:dyDescent="0.3">
      <c r="C843" s="2"/>
      <c r="D843" s="3"/>
      <c r="E843" s="4"/>
      <c r="F843" s="5"/>
      <c r="G843" s="2"/>
      <c r="H843" s="2"/>
      <c r="I843" s="2"/>
      <c r="J843" s="2"/>
      <c r="K843" s="2"/>
    </row>
    <row r="844" spans="3:11" ht="14.25" customHeight="1" x14ac:dyDescent="0.3">
      <c r="C844" s="2"/>
      <c r="D844" s="3"/>
      <c r="E844" s="4"/>
      <c r="F844" s="5"/>
      <c r="G844" s="2"/>
      <c r="H844" s="2"/>
      <c r="I844" s="2"/>
      <c r="J844" s="2"/>
      <c r="K844" s="2"/>
    </row>
    <row r="845" spans="3:11" ht="14.25" customHeight="1" x14ac:dyDescent="0.3">
      <c r="C845" s="2"/>
      <c r="D845" s="3"/>
      <c r="E845" s="4"/>
      <c r="F845" s="5"/>
      <c r="G845" s="2"/>
      <c r="H845" s="2"/>
      <c r="I845" s="2"/>
      <c r="J845" s="2"/>
      <c r="K845" s="2"/>
    </row>
    <row r="846" spans="3:11" ht="14.25" customHeight="1" x14ac:dyDescent="0.3">
      <c r="C846" s="2"/>
      <c r="D846" s="3"/>
      <c r="E846" s="4"/>
      <c r="F846" s="5"/>
      <c r="G846" s="2"/>
      <c r="H846" s="2"/>
      <c r="I846" s="2"/>
      <c r="J846" s="2"/>
      <c r="K846" s="2"/>
    </row>
    <row r="847" spans="3:11" ht="14.25" customHeight="1" x14ac:dyDescent="0.3">
      <c r="C847" s="2"/>
      <c r="D847" s="3"/>
      <c r="E847" s="4"/>
      <c r="F847" s="5"/>
      <c r="G847" s="2"/>
      <c r="H847" s="2"/>
      <c r="I847" s="2"/>
      <c r="J847" s="2"/>
      <c r="K847" s="2"/>
    </row>
    <row r="848" spans="3:11" ht="14.25" customHeight="1" x14ac:dyDescent="0.3">
      <c r="C848" s="2"/>
      <c r="D848" s="3"/>
      <c r="E848" s="4"/>
      <c r="F848" s="5"/>
      <c r="G848" s="2"/>
      <c r="H848" s="2"/>
      <c r="I848" s="2"/>
      <c r="J848" s="2"/>
      <c r="K848" s="2"/>
    </row>
    <row r="849" spans="3:11" ht="14.25" customHeight="1" x14ac:dyDescent="0.3">
      <c r="C849" s="2"/>
      <c r="D849" s="3"/>
      <c r="E849" s="4"/>
      <c r="F849" s="5"/>
      <c r="G849" s="2"/>
      <c r="H849" s="2"/>
      <c r="I849" s="2"/>
      <c r="J849" s="2"/>
      <c r="K849" s="2"/>
    </row>
    <row r="850" spans="3:11" ht="14.25" customHeight="1" x14ac:dyDescent="0.3">
      <c r="C850" s="2"/>
      <c r="D850" s="3"/>
      <c r="E850" s="4"/>
      <c r="F850" s="5"/>
      <c r="G850" s="2"/>
      <c r="H850" s="2"/>
      <c r="I850" s="2"/>
      <c r="J850" s="2"/>
      <c r="K850" s="2"/>
    </row>
    <row r="851" spans="3:11" ht="14.25" customHeight="1" x14ac:dyDescent="0.3">
      <c r="C851" s="2"/>
      <c r="D851" s="3"/>
      <c r="E851" s="4"/>
      <c r="F851" s="5"/>
      <c r="G851" s="2"/>
      <c r="H851" s="2"/>
      <c r="I851" s="2"/>
      <c r="J851" s="2"/>
      <c r="K851" s="2"/>
    </row>
    <row r="852" spans="3:11" ht="14.25" customHeight="1" x14ac:dyDescent="0.3">
      <c r="C852" s="2"/>
      <c r="D852" s="3"/>
      <c r="E852" s="4"/>
      <c r="F852" s="5"/>
      <c r="G852" s="2"/>
      <c r="H852" s="2"/>
      <c r="I852" s="2"/>
      <c r="J852" s="2"/>
      <c r="K852" s="2"/>
    </row>
    <row r="853" spans="3:11" ht="14.25" customHeight="1" x14ac:dyDescent="0.3">
      <c r="C853" s="2"/>
      <c r="D853" s="3"/>
      <c r="E853" s="4"/>
      <c r="F853" s="5"/>
      <c r="G853" s="2"/>
      <c r="H853" s="2"/>
      <c r="I853" s="2"/>
      <c r="J853" s="2"/>
      <c r="K853" s="2"/>
    </row>
    <row r="854" spans="3:11" ht="14.25" customHeight="1" x14ac:dyDescent="0.3">
      <c r="C854" s="2"/>
      <c r="D854" s="3"/>
      <c r="E854" s="4"/>
      <c r="F854" s="5"/>
      <c r="G854" s="2"/>
      <c r="H854" s="2"/>
      <c r="I854" s="2"/>
      <c r="J854" s="2"/>
      <c r="K854" s="2"/>
    </row>
    <row r="855" spans="3:11" ht="14.25" customHeight="1" x14ac:dyDescent="0.3">
      <c r="C855" s="2"/>
      <c r="D855" s="3"/>
      <c r="E855" s="4"/>
      <c r="F855" s="5"/>
      <c r="G855" s="2"/>
      <c r="H855" s="2"/>
      <c r="I855" s="2"/>
      <c r="J855" s="2"/>
      <c r="K855" s="2"/>
    </row>
    <row r="856" spans="3:11" ht="14.25" customHeight="1" x14ac:dyDescent="0.3">
      <c r="C856" s="2"/>
      <c r="D856" s="3"/>
      <c r="E856" s="4"/>
      <c r="F856" s="5"/>
      <c r="G856" s="2"/>
      <c r="H856" s="2"/>
      <c r="I856" s="2"/>
      <c r="J856" s="2"/>
      <c r="K856" s="2"/>
    </row>
    <row r="857" spans="3:11" ht="14.25" customHeight="1" x14ac:dyDescent="0.3">
      <c r="C857" s="2"/>
      <c r="D857" s="3"/>
      <c r="E857" s="4"/>
      <c r="F857" s="5"/>
      <c r="G857" s="2"/>
      <c r="H857" s="2"/>
      <c r="I857" s="2"/>
      <c r="J857" s="2"/>
      <c r="K857" s="2"/>
    </row>
    <row r="858" spans="3:11" ht="14.25" customHeight="1" x14ac:dyDescent="0.3">
      <c r="C858" s="2"/>
      <c r="D858" s="3"/>
      <c r="E858" s="4"/>
      <c r="F858" s="5"/>
      <c r="G858" s="2"/>
      <c r="H858" s="2"/>
      <c r="I858" s="2"/>
      <c r="J858" s="2"/>
      <c r="K858" s="2"/>
    </row>
    <row r="859" spans="3:11" ht="14.25" customHeight="1" x14ac:dyDescent="0.3">
      <c r="C859" s="2"/>
      <c r="D859" s="3"/>
      <c r="E859" s="4"/>
      <c r="F859" s="5"/>
      <c r="G859" s="2"/>
      <c r="H859" s="2"/>
      <c r="I859" s="2"/>
      <c r="J859" s="2"/>
      <c r="K859" s="2"/>
    </row>
    <row r="860" spans="3:11" ht="14.25" customHeight="1" x14ac:dyDescent="0.3">
      <c r="C860" s="2"/>
      <c r="D860" s="3"/>
      <c r="E860" s="4"/>
      <c r="F860" s="5"/>
      <c r="G860" s="2"/>
      <c r="H860" s="2"/>
      <c r="I860" s="2"/>
      <c r="J860" s="2"/>
      <c r="K860" s="2"/>
    </row>
    <row r="861" spans="3:11" ht="14.25" customHeight="1" x14ac:dyDescent="0.3">
      <c r="C861" s="2"/>
      <c r="D861" s="3"/>
      <c r="E861" s="4"/>
      <c r="F861" s="5"/>
      <c r="G861" s="2"/>
      <c r="H861" s="2"/>
      <c r="I861" s="2"/>
      <c r="J861" s="2"/>
      <c r="K861" s="2"/>
    </row>
    <row r="862" spans="3:11" ht="14.25" customHeight="1" x14ac:dyDescent="0.3">
      <c r="C862" s="2"/>
      <c r="D862" s="3"/>
      <c r="E862" s="4"/>
      <c r="F862" s="5"/>
      <c r="G862" s="2"/>
      <c r="H862" s="2"/>
      <c r="I862" s="2"/>
      <c r="J862" s="2"/>
      <c r="K862" s="2"/>
    </row>
    <row r="863" spans="3:11" ht="14.25" customHeight="1" x14ac:dyDescent="0.3">
      <c r="C863" s="2"/>
      <c r="D863" s="3"/>
      <c r="E863" s="4"/>
      <c r="F863" s="5"/>
      <c r="G863" s="2"/>
      <c r="H863" s="2"/>
      <c r="I863" s="2"/>
      <c r="J863" s="2"/>
      <c r="K863" s="2"/>
    </row>
    <row r="864" spans="3:11" ht="14.25" customHeight="1" x14ac:dyDescent="0.3">
      <c r="C864" s="2"/>
      <c r="D864" s="3"/>
      <c r="E864" s="4"/>
      <c r="F864" s="5"/>
      <c r="G864" s="2"/>
      <c r="H864" s="2"/>
      <c r="I864" s="2"/>
      <c r="J864" s="2"/>
      <c r="K864" s="2"/>
    </row>
    <row r="865" spans="3:11" ht="14.25" customHeight="1" x14ac:dyDescent="0.3">
      <c r="C865" s="2"/>
      <c r="D865" s="3"/>
      <c r="E865" s="4"/>
      <c r="F865" s="5"/>
      <c r="G865" s="2"/>
      <c r="H865" s="2"/>
      <c r="I865" s="2"/>
      <c r="J865" s="2"/>
      <c r="K865" s="2"/>
    </row>
    <row r="866" spans="3:11" ht="14.25" customHeight="1" x14ac:dyDescent="0.3">
      <c r="C866" s="2"/>
      <c r="D866" s="3"/>
      <c r="E866" s="4"/>
      <c r="F866" s="5"/>
      <c r="G866" s="2"/>
      <c r="H866" s="2"/>
      <c r="I866" s="2"/>
      <c r="J866" s="2"/>
      <c r="K866" s="2"/>
    </row>
    <row r="867" spans="3:11" ht="14.25" customHeight="1" x14ac:dyDescent="0.3">
      <c r="C867" s="2"/>
      <c r="D867" s="3"/>
      <c r="E867" s="4"/>
      <c r="F867" s="5"/>
      <c r="G867" s="2"/>
      <c r="H867" s="2"/>
      <c r="I867" s="2"/>
      <c r="J867" s="2"/>
      <c r="K867" s="2"/>
    </row>
    <row r="868" spans="3:11" ht="14.25" customHeight="1" x14ac:dyDescent="0.3">
      <c r="C868" s="2"/>
      <c r="D868" s="3"/>
      <c r="E868" s="4"/>
      <c r="F868" s="5"/>
      <c r="G868" s="2"/>
      <c r="H868" s="2"/>
      <c r="I868" s="2"/>
      <c r="J868" s="2"/>
      <c r="K868" s="2"/>
    </row>
    <row r="869" spans="3:11" ht="14.25" customHeight="1" x14ac:dyDescent="0.3">
      <c r="C869" s="2"/>
      <c r="D869" s="3"/>
      <c r="E869" s="4"/>
      <c r="F869" s="5"/>
      <c r="G869" s="2"/>
      <c r="H869" s="2"/>
      <c r="I869" s="2"/>
      <c r="J869" s="2"/>
      <c r="K869" s="2"/>
    </row>
    <row r="870" spans="3:11" ht="14.25" customHeight="1" x14ac:dyDescent="0.3">
      <c r="C870" s="2"/>
      <c r="D870" s="3"/>
      <c r="E870" s="4"/>
      <c r="F870" s="5"/>
      <c r="G870" s="2"/>
      <c r="H870" s="2"/>
      <c r="I870" s="2"/>
      <c r="J870" s="2"/>
      <c r="K870" s="2"/>
    </row>
    <row r="871" spans="3:11" ht="14.25" customHeight="1" x14ac:dyDescent="0.3">
      <c r="C871" s="2"/>
      <c r="D871" s="3"/>
      <c r="E871" s="4"/>
      <c r="F871" s="5"/>
      <c r="G871" s="2"/>
      <c r="H871" s="2"/>
      <c r="I871" s="2"/>
      <c r="J871" s="2"/>
      <c r="K871" s="2"/>
    </row>
    <row r="872" spans="3:11" ht="14.25" customHeight="1" x14ac:dyDescent="0.3">
      <c r="C872" s="2"/>
      <c r="D872" s="3"/>
      <c r="E872" s="4"/>
      <c r="F872" s="5"/>
      <c r="G872" s="2"/>
      <c r="H872" s="2"/>
      <c r="I872" s="2"/>
      <c r="J872" s="2"/>
      <c r="K872" s="2"/>
    </row>
    <row r="873" spans="3:11" ht="14.25" customHeight="1" x14ac:dyDescent="0.3">
      <c r="C873" s="2"/>
      <c r="D873" s="3"/>
      <c r="E873" s="4"/>
      <c r="F873" s="5"/>
      <c r="G873" s="2"/>
      <c r="H873" s="2"/>
      <c r="I873" s="2"/>
      <c r="J873" s="2"/>
      <c r="K873" s="2"/>
    </row>
    <row r="874" spans="3:11" ht="14.25" customHeight="1" x14ac:dyDescent="0.3">
      <c r="C874" s="2"/>
      <c r="D874" s="3"/>
      <c r="E874" s="4"/>
      <c r="F874" s="5"/>
      <c r="G874" s="2"/>
      <c r="H874" s="2"/>
      <c r="I874" s="2"/>
      <c r="J874" s="2"/>
      <c r="K874" s="2"/>
    </row>
    <row r="875" spans="3:11" ht="14.25" customHeight="1" x14ac:dyDescent="0.3">
      <c r="C875" s="2"/>
      <c r="D875" s="3"/>
      <c r="E875" s="4"/>
      <c r="F875" s="5"/>
      <c r="G875" s="2"/>
      <c r="H875" s="2"/>
      <c r="I875" s="2"/>
      <c r="J875" s="2"/>
      <c r="K875" s="2"/>
    </row>
    <row r="876" spans="3:11" ht="14.25" customHeight="1" x14ac:dyDescent="0.3">
      <c r="C876" s="2"/>
      <c r="D876" s="3"/>
      <c r="E876" s="4"/>
      <c r="F876" s="5"/>
      <c r="G876" s="2"/>
      <c r="H876" s="2"/>
      <c r="I876" s="2"/>
      <c r="J876" s="2"/>
      <c r="K876" s="2"/>
    </row>
    <row r="877" spans="3:11" ht="14.25" customHeight="1" x14ac:dyDescent="0.3">
      <c r="C877" s="2"/>
      <c r="D877" s="3"/>
      <c r="E877" s="4"/>
      <c r="F877" s="5"/>
      <c r="G877" s="2"/>
      <c r="H877" s="2"/>
      <c r="I877" s="2"/>
      <c r="J877" s="2"/>
      <c r="K877" s="2"/>
    </row>
    <row r="878" spans="3:11" ht="14.25" customHeight="1" x14ac:dyDescent="0.3">
      <c r="C878" s="2"/>
      <c r="D878" s="3"/>
      <c r="E878" s="4"/>
      <c r="F878" s="5"/>
      <c r="G878" s="2"/>
      <c r="H878" s="2"/>
      <c r="I878" s="2"/>
      <c r="J878" s="2"/>
      <c r="K878" s="2"/>
    </row>
    <row r="879" spans="3:11" ht="14.25" customHeight="1" x14ac:dyDescent="0.3">
      <c r="C879" s="2"/>
      <c r="D879" s="3"/>
      <c r="E879" s="4"/>
      <c r="F879" s="5"/>
      <c r="G879" s="2"/>
      <c r="H879" s="2"/>
      <c r="I879" s="2"/>
      <c r="J879" s="2"/>
      <c r="K879" s="2"/>
    </row>
    <row r="880" spans="3:11" ht="14.25" customHeight="1" x14ac:dyDescent="0.3">
      <c r="C880" s="2"/>
      <c r="D880" s="3"/>
      <c r="E880" s="4"/>
      <c r="F880" s="5"/>
      <c r="G880" s="2"/>
      <c r="H880" s="2"/>
      <c r="I880" s="2"/>
      <c r="J880" s="2"/>
      <c r="K880" s="2"/>
    </row>
    <row r="881" spans="3:11" ht="14.25" customHeight="1" x14ac:dyDescent="0.3">
      <c r="C881" s="2"/>
      <c r="D881" s="3"/>
      <c r="E881" s="4"/>
      <c r="F881" s="5"/>
      <c r="G881" s="2"/>
      <c r="H881" s="2"/>
      <c r="I881" s="2"/>
      <c r="J881" s="2"/>
      <c r="K881" s="2"/>
    </row>
    <row r="882" spans="3:11" ht="14.25" customHeight="1" x14ac:dyDescent="0.3">
      <c r="C882" s="2"/>
      <c r="D882" s="3"/>
      <c r="E882" s="4"/>
      <c r="F882" s="5"/>
      <c r="G882" s="2"/>
      <c r="H882" s="2"/>
      <c r="I882" s="2"/>
      <c r="J882" s="2"/>
      <c r="K882" s="2"/>
    </row>
    <row r="883" spans="3:11" ht="14.25" customHeight="1" x14ac:dyDescent="0.3">
      <c r="C883" s="2"/>
      <c r="D883" s="3"/>
      <c r="E883" s="4"/>
      <c r="F883" s="5"/>
      <c r="G883" s="2"/>
      <c r="H883" s="2"/>
      <c r="I883" s="2"/>
      <c r="J883" s="2"/>
      <c r="K883" s="2"/>
    </row>
    <row r="884" spans="3:11" ht="14.25" customHeight="1" x14ac:dyDescent="0.3">
      <c r="C884" s="2"/>
      <c r="D884" s="3"/>
      <c r="E884" s="4"/>
      <c r="F884" s="5"/>
      <c r="G884" s="2"/>
      <c r="H884" s="2"/>
      <c r="I884" s="2"/>
      <c r="J884" s="2"/>
      <c r="K884" s="2"/>
    </row>
    <row r="885" spans="3:11" ht="14.25" customHeight="1" x14ac:dyDescent="0.3">
      <c r="C885" s="2"/>
      <c r="D885" s="3"/>
      <c r="E885" s="4"/>
      <c r="F885" s="5"/>
      <c r="G885" s="2"/>
      <c r="H885" s="2"/>
      <c r="I885" s="2"/>
      <c r="J885" s="2"/>
      <c r="K885" s="2"/>
    </row>
    <row r="886" spans="3:11" ht="14.25" customHeight="1" x14ac:dyDescent="0.3">
      <c r="C886" s="2"/>
      <c r="D886" s="3"/>
      <c r="E886" s="4"/>
      <c r="F886" s="5"/>
      <c r="G886" s="2"/>
      <c r="H886" s="2"/>
      <c r="I886" s="2"/>
      <c r="J886" s="2"/>
      <c r="K886" s="2"/>
    </row>
    <row r="887" spans="3:11" ht="14.25" customHeight="1" x14ac:dyDescent="0.3">
      <c r="C887" s="2"/>
      <c r="D887" s="3"/>
      <c r="E887" s="4"/>
      <c r="F887" s="5"/>
      <c r="G887" s="2"/>
      <c r="H887" s="2"/>
      <c r="I887" s="2"/>
      <c r="J887" s="2"/>
      <c r="K887" s="2"/>
    </row>
    <row r="888" spans="3:11" ht="14.25" customHeight="1" x14ac:dyDescent="0.3">
      <c r="C888" s="2"/>
      <c r="D888" s="3"/>
      <c r="E888" s="4"/>
      <c r="F888" s="5"/>
      <c r="G888" s="2"/>
      <c r="H888" s="2"/>
      <c r="I888" s="2"/>
      <c r="J888" s="2"/>
      <c r="K888" s="2"/>
    </row>
    <row r="889" spans="3:11" ht="14.25" customHeight="1" x14ac:dyDescent="0.3">
      <c r="C889" s="2"/>
      <c r="D889" s="3"/>
      <c r="E889" s="4"/>
      <c r="F889" s="5"/>
      <c r="G889" s="2"/>
      <c r="H889" s="2"/>
      <c r="I889" s="2"/>
      <c r="J889" s="2"/>
      <c r="K889" s="2"/>
    </row>
    <row r="890" spans="3:11" ht="14.25" customHeight="1" x14ac:dyDescent="0.3">
      <c r="C890" s="2"/>
      <c r="D890" s="3"/>
      <c r="E890" s="4"/>
      <c r="F890" s="5"/>
      <c r="G890" s="2"/>
      <c r="H890" s="2"/>
      <c r="I890" s="2"/>
      <c r="J890" s="2"/>
      <c r="K890" s="2"/>
    </row>
    <row r="891" spans="3:11" ht="14.25" customHeight="1" x14ac:dyDescent="0.3">
      <c r="C891" s="2"/>
      <c r="D891" s="3"/>
      <c r="E891" s="4"/>
      <c r="F891" s="5"/>
      <c r="G891" s="2"/>
      <c r="H891" s="2"/>
      <c r="I891" s="2"/>
      <c r="J891" s="2"/>
      <c r="K891" s="2"/>
    </row>
    <row r="892" spans="3:11" ht="14.25" customHeight="1" x14ac:dyDescent="0.3">
      <c r="C892" s="2"/>
      <c r="D892" s="3"/>
      <c r="E892" s="4"/>
      <c r="F892" s="5"/>
      <c r="G892" s="2"/>
      <c r="H892" s="2"/>
      <c r="I892" s="2"/>
      <c r="J892" s="2"/>
      <c r="K892" s="2"/>
    </row>
    <row r="893" spans="3:11" ht="14.25" customHeight="1" x14ac:dyDescent="0.3">
      <c r="C893" s="2"/>
      <c r="D893" s="3"/>
      <c r="E893" s="4"/>
      <c r="F893" s="5"/>
      <c r="G893" s="2"/>
      <c r="H893" s="2"/>
      <c r="I893" s="2"/>
      <c r="J893" s="2"/>
      <c r="K893" s="2"/>
    </row>
    <row r="894" spans="3:11" ht="14.25" customHeight="1" x14ac:dyDescent="0.3">
      <c r="C894" s="2"/>
      <c r="D894" s="3"/>
      <c r="E894" s="4"/>
      <c r="F894" s="5"/>
      <c r="G894" s="2"/>
      <c r="H894" s="2"/>
      <c r="I894" s="2"/>
      <c r="J894" s="2"/>
      <c r="K894" s="2"/>
    </row>
    <row r="895" spans="3:11" ht="14.25" customHeight="1" x14ac:dyDescent="0.3">
      <c r="C895" s="2"/>
      <c r="D895" s="3"/>
      <c r="E895" s="4"/>
      <c r="F895" s="5"/>
      <c r="G895" s="2"/>
      <c r="H895" s="2"/>
      <c r="I895" s="2"/>
      <c r="J895" s="2"/>
      <c r="K895" s="2"/>
    </row>
    <row r="896" spans="3:11" ht="14.25" customHeight="1" x14ac:dyDescent="0.3">
      <c r="C896" s="2"/>
      <c r="D896" s="3"/>
      <c r="E896" s="4"/>
      <c r="F896" s="5"/>
      <c r="G896" s="2"/>
      <c r="H896" s="2"/>
      <c r="I896" s="2"/>
      <c r="J896" s="2"/>
      <c r="K896" s="2"/>
    </row>
    <row r="897" spans="3:11" ht="14.25" customHeight="1" x14ac:dyDescent="0.3">
      <c r="C897" s="2"/>
      <c r="D897" s="3"/>
      <c r="E897" s="4"/>
      <c r="F897" s="5"/>
      <c r="G897" s="2"/>
      <c r="H897" s="2"/>
      <c r="I897" s="2"/>
      <c r="J897" s="2"/>
      <c r="K897" s="2"/>
    </row>
    <row r="898" spans="3:11" ht="14.25" customHeight="1" x14ac:dyDescent="0.3">
      <c r="C898" s="2"/>
      <c r="D898" s="3"/>
      <c r="E898" s="4"/>
      <c r="F898" s="5"/>
      <c r="G898" s="2"/>
      <c r="H898" s="2"/>
      <c r="I898" s="2"/>
      <c r="J898" s="2"/>
      <c r="K898" s="2"/>
    </row>
    <row r="899" spans="3:11" ht="14.25" customHeight="1" x14ac:dyDescent="0.3">
      <c r="C899" s="2"/>
      <c r="D899" s="3"/>
      <c r="E899" s="4"/>
      <c r="F899" s="5"/>
      <c r="G899" s="2"/>
      <c r="H899" s="2"/>
      <c r="I899" s="2"/>
      <c r="J899" s="2"/>
      <c r="K899" s="2"/>
    </row>
    <row r="900" spans="3:11" ht="14.25" customHeight="1" x14ac:dyDescent="0.3">
      <c r="C900" s="2"/>
      <c r="D900" s="3"/>
      <c r="E900" s="4"/>
      <c r="F900" s="5"/>
      <c r="G900" s="2"/>
      <c r="H900" s="2"/>
      <c r="I900" s="2"/>
      <c r="J900" s="2"/>
      <c r="K900" s="2"/>
    </row>
    <row r="901" spans="3:11" ht="14.25" customHeight="1" x14ac:dyDescent="0.3">
      <c r="C901" s="2"/>
      <c r="D901" s="3"/>
      <c r="E901" s="4"/>
      <c r="F901" s="5"/>
      <c r="G901" s="2"/>
      <c r="H901" s="2"/>
      <c r="I901" s="2"/>
      <c r="J901" s="2"/>
      <c r="K901" s="2"/>
    </row>
    <row r="902" spans="3:11" ht="14.25" customHeight="1" x14ac:dyDescent="0.3">
      <c r="C902" s="2"/>
      <c r="D902" s="3"/>
      <c r="E902" s="4"/>
      <c r="F902" s="5"/>
      <c r="G902" s="2"/>
      <c r="H902" s="2"/>
      <c r="I902" s="2"/>
      <c r="J902" s="2"/>
      <c r="K902" s="2"/>
    </row>
    <row r="903" spans="3:11" ht="14.25" customHeight="1" x14ac:dyDescent="0.3">
      <c r="C903" s="2"/>
      <c r="D903" s="3"/>
      <c r="E903" s="4"/>
      <c r="F903" s="5"/>
      <c r="G903" s="2"/>
      <c r="H903" s="2"/>
      <c r="I903" s="2"/>
      <c r="J903" s="2"/>
      <c r="K903" s="2"/>
    </row>
    <row r="904" spans="3:11" ht="14.25" customHeight="1" x14ac:dyDescent="0.3">
      <c r="C904" s="2"/>
      <c r="D904" s="3"/>
      <c r="E904" s="4"/>
      <c r="F904" s="5"/>
      <c r="G904" s="2"/>
      <c r="H904" s="2"/>
      <c r="I904" s="2"/>
      <c r="J904" s="2"/>
      <c r="K904" s="2"/>
    </row>
    <row r="905" spans="3:11" ht="14.25" customHeight="1" x14ac:dyDescent="0.3">
      <c r="C905" s="2"/>
      <c r="D905" s="3"/>
      <c r="E905" s="4"/>
      <c r="F905" s="5"/>
      <c r="G905" s="2"/>
      <c r="H905" s="2"/>
      <c r="I905" s="2"/>
      <c r="J905" s="2"/>
      <c r="K905" s="2"/>
    </row>
    <row r="906" spans="3:11" ht="14.25" customHeight="1" x14ac:dyDescent="0.3">
      <c r="C906" s="2"/>
      <c r="D906" s="3"/>
      <c r="E906" s="4"/>
      <c r="F906" s="5"/>
      <c r="G906" s="2"/>
      <c r="H906" s="2"/>
      <c r="I906" s="2"/>
      <c r="J906" s="2"/>
      <c r="K906" s="2"/>
    </row>
    <row r="907" spans="3:11" ht="14.25" customHeight="1" x14ac:dyDescent="0.3">
      <c r="C907" s="2"/>
      <c r="D907" s="3"/>
      <c r="E907" s="4"/>
      <c r="F907" s="5"/>
      <c r="G907" s="2"/>
      <c r="H907" s="2"/>
      <c r="I907" s="2"/>
      <c r="J907" s="2"/>
      <c r="K907" s="2"/>
    </row>
    <row r="908" spans="3:11" ht="14.25" customHeight="1" x14ac:dyDescent="0.3">
      <c r="C908" s="2"/>
      <c r="D908" s="3"/>
      <c r="E908" s="4"/>
      <c r="F908" s="5"/>
      <c r="G908" s="2"/>
      <c r="H908" s="2"/>
      <c r="I908" s="2"/>
      <c r="J908" s="2"/>
      <c r="K908" s="2"/>
    </row>
    <row r="909" spans="3:11" ht="14.25" customHeight="1" x14ac:dyDescent="0.3">
      <c r="C909" s="2"/>
      <c r="D909" s="3"/>
      <c r="E909" s="4"/>
      <c r="F909" s="5"/>
      <c r="G909" s="2"/>
      <c r="H909" s="2"/>
      <c r="I909" s="2"/>
      <c r="J909" s="2"/>
      <c r="K909" s="2"/>
    </row>
    <row r="910" spans="3:11" ht="14.25" customHeight="1" x14ac:dyDescent="0.3">
      <c r="C910" s="2"/>
      <c r="D910" s="3"/>
      <c r="E910" s="4"/>
      <c r="F910" s="5"/>
      <c r="G910" s="2"/>
      <c r="H910" s="2"/>
      <c r="I910" s="2"/>
      <c r="J910" s="2"/>
      <c r="K910" s="2"/>
    </row>
    <row r="911" spans="3:11" ht="14.25" customHeight="1" x14ac:dyDescent="0.3">
      <c r="C911" s="2"/>
      <c r="D911" s="3"/>
      <c r="E911" s="4"/>
      <c r="F911" s="5"/>
      <c r="G911" s="2"/>
      <c r="H911" s="2"/>
      <c r="I911" s="2"/>
      <c r="J911" s="2"/>
      <c r="K911" s="2"/>
    </row>
    <row r="912" spans="3:11" ht="14.25" customHeight="1" x14ac:dyDescent="0.3">
      <c r="C912" s="2"/>
      <c r="D912" s="3"/>
      <c r="E912" s="4"/>
      <c r="F912" s="5"/>
      <c r="G912" s="2"/>
      <c r="H912" s="2"/>
      <c r="I912" s="2"/>
      <c r="J912" s="2"/>
      <c r="K912" s="2"/>
    </row>
    <row r="913" spans="3:11" ht="14.25" customHeight="1" x14ac:dyDescent="0.3">
      <c r="C913" s="2"/>
      <c r="D913" s="3"/>
      <c r="E913" s="4"/>
      <c r="F913" s="5"/>
      <c r="G913" s="2"/>
      <c r="H913" s="2"/>
      <c r="I913" s="2"/>
      <c r="J913" s="2"/>
      <c r="K913" s="2"/>
    </row>
    <row r="914" spans="3:11" ht="14.25" customHeight="1" x14ac:dyDescent="0.3">
      <c r="C914" s="2"/>
      <c r="D914" s="3"/>
      <c r="E914" s="4"/>
      <c r="F914" s="5"/>
      <c r="G914" s="2"/>
      <c r="H914" s="2"/>
      <c r="I914" s="2"/>
      <c r="J914" s="2"/>
      <c r="K914" s="2"/>
    </row>
    <row r="915" spans="3:11" ht="14.25" customHeight="1" x14ac:dyDescent="0.3">
      <c r="C915" s="2"/>
      <c r="D915" s="3"/>
      <c r="E915" s="4"/>
      <c r="F915" s="5"/>
      <c r="G915" s="2"/>
      <c r="H915" s="2"/>
      <c r="I915" s="2"/>
      <c r="J915" s="2"/>
      <c r="K915" s="2"/>
    </row>
    <row r="916" spans="3:11" ht="14.25" customHeight="1" x14ac:dyDescent="0.3">
      <c r="C916" s="2"/>
      <c r="D916" s="3"/>
      <c r="E916" s="4"/>
      <c r="F916" s="5"/>
      <c r="G916" s="2"/>
      <c r="H916" s="2"/>
      <c r="I916" s="2"/>
      <c r="J916" s="2"/>
      <c r="K916" s="2"/>
    </row>
    <row r="917" spans="3:11" ht="14.25" customHeight="1" x14ac:dyDescent="0.3">
      <c r="C917" s="2"/>
      <c r="D917" s="3"/>
      <c r="E917" s="4"/>
      <c r="F917" s="5"/>
      <c r="G917" s="2"/>
      <c r="H917" s="2"/>
      <c r="I917" s="2"/>
      <c r="J917" s="2"/>
      <c r="K917" s="2"/>
    </row>
    <row r="918" spans="3:11" ht="14.25" customHeight="1" x14ac:dyDescent="0.3">
      <c r="C918" s="2"/>
      <c r="D918" s="3"/>
      <c r="E918" s="4"/>
      <c r="F918" s="5"/>
      <c r="G918" s="2"/>
      <c r="H918" s="2"/>
      <c r="I918" s="2"/>
      <c r="J918" s="2"/>
      <c r="K918" s="2"/>
    </row>
    <row r="919" spans="3:11" ht="14.25" customHeight="1" x14ac:dyDescent="0.3">
      <c r="C919" s="2"/>
      <c r="D919" s="3"/>
      <c r="E919" s="4"/>
      <c r="F919" s="5"/>
      <c r="G919" s="2"/>
      <c r="H919" s="2"/>
      <c r="I919" s="2"/>
      <c r="J919" s="2"/>
      <c r="K919" s="2"/>
    </row>
    <row r="920" spans="3:11" ht="14.25" customHeight="1" x14ac:dyDescent="0.3">
      <c r="C920" s="2"/>
      <c r="D920" s="3"/>
      <c r="E920" s="4"/>
      <c r="F920" s="5"/>
      <c r="G920" s="2"/>
      <c r="H920" s="2"/>
      <c r="I920" s="2"/>
      <c r="J920" s="2"/>
      <c r="K920" s="2"/>
    </row>
    <row r="921" spans="3:11" ht="14.25" customHeight="1" x14ac:dyDescent="0.3">
      <c r="C921" s="2"/>
      <c r="D921" s="3"/>
      <c r="E921" s="4"/>
      <c r="F921" s="5"/>
      <c r="G921" s="2"/>
      <c r="H921" s="2"/>
      <c r="I921" s="2"/>
      <c r="J921" s="2"/>
      <c r="K921" s="2"/>
    </row>
    <row r="922" spans="3:11" ht="14.25" customHeight="1" x14ac:dyDescent="0.3">
      <c r="C922" s="2"/>
      <c r="D922" s="3"/>
      <c r="E922" s="4"/>
      <c r="F922" s="5"/>
      <c r="G922" s="2"/>
      <c r="H922" s="2"/>
      <c r="I922" s="2"/>
      <c r="J922" s="2"/>
      <c r="K922" s="2"/>
    </row>
    <row r="923" spans="3:11" ht="14.25" customHeight="1" x14ac:dyDescent="0.3">
      <c r="C923" s="2"/>
      <c r="D923" s="3"/>
      <c r="E923" s="4"/>
      <c r="F923" s="5"/>
      <c r="G923" s="2"/>
      <c r="H923" s="2"/>
      <c r="I923" s="2"/>
      <c r="J923" s="2"/>
      <c r="K923" s="2"/>
    </row>
    <row r="924" spans="3:11" ht="14.25" customHeight="1" x14ac:dyDescent="0.3">
      <c r="C924" s="2"/>
      <c r="D924" s="3"/>
      <c r="E924" s="4"/>
      <c r="F924" s="5"/>
      <c r="G924" s="2"/>
      <c r="H924" s="2"/>
      <c r="I924" s="2"/>
      <c r="J924" s="2"/>
      <c r="K924" s="2"/>
    </row>
    <row r="925" spans="3:11" ht="14.25" customHeight="1" x14ac:dyDescent="0.3">
      <c r="C925" s="2"/>
      <c r="D925" s="3"/>
      <c r="E925" s="4"/>
      <c r="F925" s="5"/>
      <c r="G925" s="2"/>
      <c r="H925" s="2"/>
      <c r="I925" s="2"/>
      <c r="J925" s="2"/>
      <c r="K925" s="2"/>
    </row>
    <row r="926" spans="3:11" ht="14.25" customHeight="1" x14ac:dyDescent="0.3">
      <c r="C926" s="2"/>
      <c r="D926" s="3"/>
      <c r="E926" s="4"/>
      <c r="F926" s="5"/>
      <c r="G926" s="2"/>
      <c r="H926" s="2"/>
      <c r="I926" s="2"/>
      <c r="J926" s="2"/>
      <c r="K926" s="2"/>
    </row>
    <row r="927" spans="3:11" ht="14.25" customHeight="1" x14ac:dyDescent="0.3">
      <c r="C927" s="2"/>
      <c r="D927" s="3"/>
      <c r="E927" s="4"/>
      <c r="F927" s="5"/>
      <c r="G927" s="2"/>
      <c r="H927" s="2"/>
      <c r="I927" s="2"/>
      <c r="J927" s="2"/>
      <c r="K927" s="2"/>
    </row>
    <row r="928" spans="3:11" ht="14.25" customHeight="1" x14ac:dyDescent="0.3">
      <c r="C928" s="2"/>
      <c r="D928" s="3"/>
      <c r="E928" s="4"/>
      <c r="F928" s="5"/>
      <c r="G928" s="2"/>
      <c r="H928" s="2"/>
      <c r="I928" s="2"/>
      <c r="J928" s="2"/>
      <c r="K928" s="2"/>
    </row>
    <row r="929" spans="3:11" ht="14.25" customHeight="1" x14ac:dyDescent="0.3">
      <c r="C929" s="2"/>
      <c r="D929" s="3"/>
      <c r="E929" s="4"/>
      <c r="F929" s="5"/>
      <c r="G929" s="2"/>
      <c r="H929" s="2"/>
      <c r="I929" s="2"/>
      <c r="J929" s="2"/>
      <c r="K929" s="2"/>
    </row>
    <row r="930" spans="3:11" ht="14.25" customHeight="1" x14ac:dyDescent="0.3">
      <c r="C930" s="2"/>
      <c r="D930" s="3"/>
      <c r="E930" s="4"/>
      <c r="F930" s="5"/>
      <c r="G930" s="2"/>
      <c r="H930" s="2"/>
      <c r="I930" s="2"/>
      <c r="J930" s="2"/>
      <c r="K930" s="2"/>
    </row>
    <row r="931" spans="3:11" ht="14.25" customHeight="1" x14ac:dyDescent="0.3">
      <c r="C931" s="2"/>
      <c r="D931" s="3"/>
      <c r="E931" s="4"/>
      <c r="F931" s="5"/>
      <c r="G931" s="2"/>
      <c r="H931" s="2"/>
      <c r="I931" s="2"/>
      <c r="J931" s="2"/>
      <c r="K931" s="2"/>
    </row>
    <row r="932" spans="3:11" ht="14.25" customHeight="1" x14ac:dyDescent="0.3">
      <c r="C932" s="2"/>
      <c r="D932" s="3"/>
      <c r="E932" s="4"/>
      <c r="F932" s="5"/>
      <c r="G932" s="2"/>
      <c r="H932" s="2"/>
      <c r="I932" s="2"/>
      <c r="J932" s="2"/>
      <c r="K932" s="2"/>
    </row>
    <row r="933" spans="3:11" ht="14.25" customHeight="1" x14ac:dyDescent="0.3">
      <c r="C933" s="2"/>
      <c r="D933" s="3"/>
      <c r="E933" s="4"/>
      <c r="F933" s="5"/>
      <c r="G933" s="2"/>
      <c r="H933" s="2"/>
      <c r="I933" s="2"/>
      <c r="J933" s="2"/>
      <c r="K933" s="2"/>
    </row>
    <row r="934" spans="3:11" ht="14.25" customHeight="1" x14ac:dyDescent="0.3">
      <c r="C934" s="2"/>
      <c r="D934" s="3"/>
      <c r="E934" s="4"/>
      <c r="F934" s="5"/>
      <c r="G934" s="2"/>
      <c r="H934" s="2"/>
      <c r="I934" s="2"/>
      <c r="J934" s="2"/>
      <c r="K934" s="2"/>
    </row>
    <row r="935" spans="3:11" ht="14.25" customHeight="1" x14ac:dyDescent="0.3">
      <c r="C935" s="2"/>
      <c r="D935" s="3"/>
      <c r="E935" s="4"/>
      <c r="F935" s="5"/>
      <c r="G935" s="2"/>
      <c r="H935" s="2"/>
      <c r="I935" s="2"/>
      <c r="J935" s="2"/>
      <c r="K935" s="2"/>
    </row>
    <row r="936" spans="3:11" ht="14.25" customHeight="1" x14ac:dyDescent="0.3">
      <c r="C936" s="2"/>
      <c r="D936" s="3"/>
      <c r="E936" s="4"/>
      <c r="F936" s="5"/>
      <c r="G936" s="2"/>
      <c r="H936" s="2"/>
      <c r="I936" s="2"/>
      <c r="J936" s="2"/>
      <c r="K936" s="2"/>
    </row>
    <row r="937" spans="3:11" ht="14.25" customHeight="1" x14ac:dyDescent="0.3">
      <c r="C937" s="2"/>
      <c r="D937" s="3"/>
      <c r="E937" s="4"/>
      <c r="F937" s="5"/>
      <c r="G937" s="2"/>
      <c r="H937" s="2"/>
      <c r="I937" s="2"/>
      <c r="J937" s="2"/>
      <c r="K937" s="2"/>
    </row>
    <row r="938" spans="3:11" ht="14.25" customHeight="1" x14ac:dyDescent="0.3">
      <c r="C938" s="2"/>
      <c r="D938" s="3"/>
      <c r="E938" s="4"/>
      <c r="F938" s="5"/>
      <c r="G938" s="2"/>
      <c r="H938" s="2"/>
      <c r="I938" s="2"/>
      <c r="J938" s="2"/>
      <c r="K938" s="2"/>
    </row>
    <row r="939" spans="3:11" ht="14.25" customHeight="1" x14ac:dyDescent="0.3">
      <c r="C939" s="2"/>
      <c r="D939" s="3"/>
      <c r="E939" s="4"/>
      <c r="F939" s="5"/>
      <c r="G939" s="2"/>
      <c r="H939" s="2"/>
      <c r="I939" s="2"/>
      <c r="J939" s="2"/>
      <c r="K939" s="2"/>
    </row>
    <row r="940" spans="3:11" ht="14.25" customHeight="1" x14ac:dyDescent="0.3">
      <c r="C940" s="2"/>
      <c r="D940" s="3"/>
      <c r="E940" s="4"/>
      <c r="F940" s="5"/>
      <c r="G940" s="2"/>
      <c r="H940" s="2"/>
      <c r="I940" s="2"/>
      <c r="J940" s="2"/>
      <c r="K940" s="2"/>
    </row>
    <row r="941" spans="3:11" ht="14.25" customHeight="1" x14ac:dyDescent="0.3">
      <c r="C941" s="2"/>
      <c r="D941" s="3"/>
      <c r="E941" s="4"/>
      <c r="F941" s="5"/>
      <c r="G941" s="2"/>
      <c r="H941" s="2"/>
      <c r="I941" s="2"/>
      <c r="J941" s="2"/>
      <c r="K941" s="2"/>
    </row>
    <row r="942" spans="3:11" ht="14.25" customHeight="1" x14ac:dyDescent="0.3">
      <c r="C942" s="2"/>
      <c r="D942" s="3"/>
      <c r="E942" s="4"/>
      <c r="F942" s="5"/>
      <c r="G942" s="2"/>
      <c r="H942" s="2"/>
      <c r="I942" s="2"/>
      <c r="J942" s="2"/>
      <c r="K942" s="2"/>
    </row>
    <row r="943" spans="3:11" ht="14.25" customHeight="1" x14ac:dyDescent="0.3">
      <c r="C943" s="2"/>
      <c r="D943" s="3"/>
      <c r="E943" s="4"/>
      <c r="F943" s="5"/>
      <c r="G943" s="2"/>
      <c r="H943" s="2"/>
      <c r="I943" s="2"/>
      <c r="J943" s="2"/>
      <c r="K943" s="2"/>
    </row>
    <row r="944" spans="3:11" ht="14.25" customHeight="1" x14ac:dyDescent="0.3">
      <c r="C944" s="2"/>
      <c r="D944" s="3"/>
      <c r="E944" s="4"/>
      <c r="F944" s="5"/>
      <c r="G944" s="2"/>
      <c r="H944" s="2"/>
      <c r="I944" s="2"/>
      <c r="J944" s="2"/>
      <c r="K944" s="2"/>
    </row>
    <row r="945" spans="3:11" ht="14.25" customHeight="1" x14ac:dyDescent="0.3">
      <c r="C945" s="2"/>
      <c r="D945" s="3"/>
      <c r="E945" s="4"/>
      <c r="F945" s="5"/>
      <c r="G945" s="2"/>
      <c r="H945" s="2"/>
      <c r="I945" s="2"/>
      <c r="J945" s="2"/>
      <c r="K945" s="2"/>
    </row>
    <row r="946" spans="3:11" ht="14.25" customHeight="1" x14ac:dyDescent="0.3">
      <c r="C946" s="2"/>
      <c r="D946" s="3"/>
      <c r="E946" s="4"/>
      <c r="F946" s="5"/>
      <c r="G946" s="2"/>
      <c r="H946" s="2"/>
      <c r="I946" s="2"/>
      <c r="J946" s="2"/>
      <c r="K946" s="2"/>
    </row>
    <row r="947" spans="3:11" ht="14.25" customHeight="1" x14ac:dyDescent="0.3">
      <c r="C947" s="2"/>
      <c r="D947" s="3"/>
      <c r="E947" s="4"/>
      <c r="F947" s="5"/>
      <c r="G947" s="2"/>
      <c r="H947" s="2"/>
      <c r="I947" s="2"/>
      <c r="J947" s="2"/>
      <c r="K947" s="2"/>
    </row>
    <row r="948" spans="3:11" ht="14.25" customHeight="1" x14ac:dyDescent="0.3">
      <c r="C948" s="2"/>
      <c r="D948" s="3"/>
      <c r="E948" s="4"/>
      <c r="F948" s="5"/>
      <c r="G948" s="2"/>
      <c r="H948" s="2"/>
      <c r="I948" s="2"/>
      <c r="J948" s="2"/>
      <c r="K948" s="2"/>
    </row>
    <row r="949" spans="3:11" ht="14.25" customHeight="1" x14ac:dyDescent="0.3">
      <c r="C949" s="2"/>
      <c r="D949" s="3"/>
      <c r="E949" s="4"/>
      <c r="F949" s="5"/>
      <c r="G949" s="2"/>
      <c r="H949" s="2"/>
      <c r="I949" s="2"/>
      <c r="J949" s="2"/>
      <c r="K949" s="2"/>
    </row>
    <row r="950" spans="3:11" ht="14.25" customHeight="1" x14ac:dyDescent="0.3">
      <c r="C950" s="2"/>
      <c r="D950" s="3"/>
      <c r="E950" s="4"/>
      <c r="F950" s="5"/>
      <c r="G950" s="2"/>
      <c r="H950" s="2"/>
      <c r="I950" s="2"/>
      <c r="J950" s="2"/>
      <c r="K950" s="2"/>
    </row>
    <row r="951" spans="3:11" ht="14.25" customHeight="1" x14ac:dyDescent="0.3">
      <c r="C951" s="2"/>
      <c r="D951" s="3"/>
      <c r="E951" s="4"/>
      <c r="F951" s="5"/>
      <c r="G951" s="2"/>
      <c r="H951" s="2"/>
      <c r="I951" s="2"/>
      <c r="J951" s="2"/>
      <c r="K951" s="2"/>
    </row>
    <row r="952" spans="3:11" ht="14.25" customHeight="1" x14ac:dyDescent="0.3">
      <c r="C952" s="2"/>
      <c r="D952" s="3"/>
      <c r="E952" s="4"/>
      <c r="F952" s="5"/>
      <c r="G952" s="2"/>
      <c r="H952" s="2"/>
      <c r="I952" s="2"/>
      <c r="J952" s="2"/>
      <c r="K952" s="2"/>
    </row>
    <row r="953" spans="3:11" ht="14.25" customHeight="1" x14ac:dyDescent="0.3">
      <c r="C953" s="2"/>
      <c r="D953" s="3"/>
      <c r="E953" s="4"/>
      <c r="F953" s="5"/>
      <c r="G953" s="2"/>
      <c r="H953" s="2"/>
      <c r="I953" s="2"/>
      <c r="J953" s="2"/>
      <c r="K953" s="2"/>
    </row>
    <row r="954" spans="3:11" ht="14.25" customHeight="1" x14ac:dyDescent="0.3">
      <c r="C954" s="2"/>
      <c r="D954" s="3"/>
      <c r="E954" s="4"/>
      <c r="F954" s="5"/>
      <c r="G954" s="2"/>
      <c r="H954" s="2"/>
      <c r="I954" s="2"/>
      <c r="J954" s="2"/>
      <c r="K954" s="2"/>
    </row>
    <row r="955" spans="3:11" ht="14.25" customHeight="1" x14ac:dyDescent="0.3">
      <c r="C955" s="2"/>
      <c r="D955" s="3"/>
      <c r="E955" s="4"/>
      <c r="F955" s="5"/>
      <c r="G955" s="2"/>
      <c r="H955" s="2"/>
      <c r="I955" s="2"/>
      <c r="J955" s="2"/>
      <c r="K955" s="2"/>
    </row>
    <row r="956" spans="3:11" ht="14.25" customHeight="1" x14ac:dyDescent="0.3">
      <c r="C956" s="2"/>
      <c r="D956" s="3"/>
      <c r="E956" s="4"/>
      <c r="F956" s="5"/>
      <c r="G956" s="2"/>
      <c r="H956" s="2"/>
      <c r="I956" s="2"/>
      <c r="J956" s="2"/>
      <c r="K956" s="2"/>
    </row>
    <row r="957" spans="3:11" ht="14.25" customHeight="1" x14ac:dyDescent="0.3">
      <c r="C957" s="2"/>
      <c r="D957" s="3"/>
      <c r="E957" s="4"/>
      <c r="F957" s="5"/>
      <c r="G957" s="2"/>
      <c r="H957" s="2"/>
      <c r="I957" s="2"/>
      <c r="J957" s="2"/>
      <c r="K957" s="2"/>
    </row>
    <row r="958" spans="3:11" ht="14.25" customHeight="1" x14ac:dyDescent="0.3">
      <c r="C958" s="2"/>
      <c r="D958" s="3"/>
      <c r="E958" s="4"/>
      <c r="F958" s="5"/>
      <c r="G958" s="2"/>
      <c r="H958" s="2"/>
      <c r="I958" s="2"/>
      <c r="J958" s="2"/>
      <c r="K958" s="2"/>
    </row>
    <row r="959" spans="3:11" ht="14.25" customHeight="1" x14ac:dyDescent="0.3">
      <c r="C959" s="2"/>
      <c r="D959" s="3"/>
      <c r="E959" s="4"/>
      <c r="F959" s="5"/>
      <c r="G959" s="2"/>
      <c r="H959" s="2"/>
      <c r="I959" s="2"/>
      <c r="J959" s="2"/>
      <c r="K959" s="2"/>
    </row>
    <row r="960" spans="3:11" ht="14.25" customHeight="1" x14ac:dyDescent="0.3">
      <c r="C960" s="2"/>
      <c r="D960" s="3"/>
      <c r="E960" s="4"/>
      <c r="F960" s="5"/>
      <c r="G960" s="2"/>
      <c r="H960" s="2"/>
      <c r="I960" s="2"/>
      <c r="J960" s="2"/>
      <c r="K960" s="2"/>
    </row>
    <row r="961" spans="3:11" ht="14.25" customHeight="1" x14ac:dyDescent="0.3">
      <c r="C961" s="2"/>
      <c r="D961" s="3"/>
      <c r="E961" s="4"/>
      <c r="F961" s="5"/>
      <c r="G961" s="2"/>
      <c r="H961" s="2"/>
      <c r="I961" s="2"/>
      <c r="J961" s="2"/>
      <c r="K961" s="2"/>
    </row>
    <row r="962" spans="3:11" ht="14.25" customHeight="1" x14ac:dyDescent="0.3">
      <c r="C962" s="2"/>
      <c r="D962" s="3"/>
      <c r="E962" s="4"/>
      <c r="F962" s="5"/>
      <c r="G962" s="2"/>
      <c r="H962" s="2"/>
      <c r="I962" s="2"/>
      <c r="J962" s="2"/>
      <c r="K962" s="2"/>
    </row>
    <row r="963" spans="3:11" ht="14.25" customHeight="1" x14ac:dyDescent="0.3">
      <c r="C963" s="2"/>
      <c r="D963" s="3"/>
      <c r="E963" s="4"/>
      <c r="F963" s="5"/>
      <c r="G963" s="2"/>
      <c r="H963" s="2"/>
      <c r="I963" s="2"/>
      <c r="J963" s="2"/>
      <c r="K963" s="2"/>
    </row>
    <row r="964" spans="3:11" ht="14.25" customHeight="1" x14ac:dyDescent="0.3">
      <c r="C964" s="2"/>
      <c r="D964" s="3"/>
      <c r="E964" s="4"/>
      <c r="F964" s="5"/>
      <c r="G964" s="2"/>
      <c r="H964" s="2"/>
      <c r="I964" s="2"/>
      <c r="J964" s="2"/>
      <c r="K964" s="2"/>
    </row>
    <row r="965" spans="3:11" ht="14.25" customHeight="1" x14ac:dyDescent="0.3">
      <c r="C965" s="2"/>
      <c r="D965" s="3"/>
      <c r="E965" s="4"/>
      <c r="F965" s="5"/>
      <c r="G965" s="2"/>
      <c r="H965" s="2"/>
      <c r="I965" s="2"/>
      <c r="J965" s="2"/>
      <c r="K965" s="2"/>
    </row>
    <row r="966" spans="3:11" ht="14.25" customHeight="1" x14ac:dyDescent="0.3">
      <c r="C966" s="2"/>
      <c r="D966" s="3"/>
      <c r="E966" s="4"/>
      <c r="F966" s="5"/>
      <c r="G966" s="2"/>
      <c r="H966" s="2"/>
      <c r="I966" s="2"/>
      <c r="J966" s="2"/>
      <c r="K966" s="2"/>
    </row>
    <row r="967" spans="3:11" ht="14.25" customHeight="1" x14ac:dyDescent="0.3">
      <c r="C967" s="2"/>
      <c r="D967" s="3"/>
      <c r="E967" s="4"/>
      <c r="F967" s="5"/>
      <c r="G967" s="2"/>
      <c r="H967" s="2"/>
      <c r="I967" s="2"/>
      <c r="J967" s="2"/>
      <c r="K967" s="2"/>
    </row>
    <row r="968" spans="3:11" ht="14.25" customHeight="1" x14ac:dyDescent="0.3">
      <c r="C968" s="2"/>
      <c r="D968" s="3"/>
      <c r="E968" s="4"/>
      <c r="F968" s="5"/>
      <c r="G968" s="2"/>
      <c r="H968" s="2"/>
      <c r="I968" s="2"/>
      <c r="J968" s="2"/>
      <c r="K968" s="2"/>
    </row>
    <row r="969" spans="3:11" ht="14.25" customHeight="1" x14ac:dyDescent="0.3">
      <c r="C969" s="2"/>
      <c r="D969" s="3"/>
      <c r="E969" s="4"/>
      <c r="F969" s="5"/>
      <c r="G969" s="2"/>
      <c r="H969" s="2"/>
      <c r="I969" s="2"/>
      <c r="J969" s="2"/>
      <c r="K969" s="2"/>
    </row>
    <row r="970" spans="3:11" ht="14.25" customHeight="1" x14ac:dyDescent="0.3">
      <c r="C970" s="2"/>
      <c r="D970" s="3"/>
      <c r="E970" s="4"/>
      <c r="F970" s="5"/>
      <c r="G970" s="2"/>
      <c r="H970" s="2"/>
      <c r="I970" s="2"/>
      <c r="J970" s="2"/>
      <c r="K970" s="2"/>
    </row>
    <row r="971" spans="3:11" ht="14.25" customHeight="1" x14ac:dyDescent="0.3">
      <c r="C971" s="2"/>
      <c r="D971" s="3"/>
      <c r="E971" s="4"/>
      <c r="F971" s="5"/>
      <c r="G971" s="2"/>
      <c r="H971" s="2"/>
      <c r="I971" s="2"/>
      <c r="J971" s="2"/>
      <c r="K971" s="2"/>
    </row>
    <row r="972" spans="3:11" ht="14.25" customHeight="1" x14ac:dyDescent="0.3">
      <c r="C972" s="2"/>
      <c r="D972" s="3"/>
      <c r="E972" s="4"/>
      <c r="F972" s="5"/>
      <c r="G972" s="2"/>
      <c r="H972" s="2"/>
      <c r="I972" s="2"/>
      <c r="J972" s="2"/>
      <c r="K972" s="2"/>
    </row>
    <row r="973" spans="3:11" ht="14.25" customHeight="1" x14ac:dyDescent="0.3">
      <c r="C973" s="2"/>
      <c r="D973" s="3"/>
      <c r="E973" s="4"/>
      <c r="F973" s="5"/>
      <c r="G973" s="2"/>
      <c r="H973" s="2"/>
      <c r="I973" s="2"/>
      <c r="J973" s="2"/>
      <c r="K973" s="2"/>
    </row>
    <row r="974" spans="3:11" ht="14.25" customHeight="1" x14ac:dyDescent="0.3">
      <c r="C974" s="2"/>
      <c r="D974" s="3"/>
      <c r="E974" s="4"/>
      <c r="F974" s="5"/>
      <c r="G974" s="2"/>
      <c r="H974" s="2"/>
      <c r="I974" s="2"/>
      <c r="J974" s="2"/>
      <c r="K974" s="2"/>
    </row>
    <row r="975" spans="3:11" ht="14.25" customHeight="1" x14ac:dyDescent="0.3">
      <c r="C975" s="2"/>
      <c r="D975" s="3"/>
      <c r="E975" s="4"/>
      <c r="F975" s="5"/>
      <c r="G975" s="2"/>
      <c r="H975" s="2"/>
      <c r="I975" s="2"/>
      <c r="J975" s="2"/>
      <c r="K975" s="2"/>
    </row>
    <row r="976" spans="3:11" ht="14.25" customHeight="1" x14ac:dyDescent="0.3">
      <c r="C976" s="2"/>
      <c r="D976" s="3"/>
      <c r="E976" s="4"/>
      <c r="F976" s="5"/>
      <c r="G976" s="2"/>
      <c r="H976" s="2"/>
      <c r="I976" s="2"/>
      <c r="J976" s="2"/>
      <c r="K976" s="2"/>
    </row>
    <row r="977" spans="3:11" ht="14.25" customHeight="1" x14ac:dyDescent="0.3">
      <c r="C977" s="2"/>
      <c r="D977" s="3"/>
      <c r="E977" s="4"/>
      <c r="F977" s="5"/>
      <c r="G977" s="2"/>
      <c r="H977" s="2"/>
      <c r="I977" s="2"/>
      <c r="J977" s="2"/>
      <c r="K977" s="2"/>
    </row>
    <row r="978" spans="3:11" ht="14.25" customHeight="1" x14ac:dyDescent="0.3">
      <c r="C978" s="2"/>
      <c r="D978" s="3"/>
      <c r="E978" s="4"/>
      <c r="F978" s="5"/>
      <c r="G978" s="2"/>
      <c r="H978" s="2"/>
      <c r="I978" s="2"/>
      <c r="J978" s="2"/>
      <c r="K978" s="2"/>
    </row>
    <row r="979" spans="3:11" ht="14.25" customHeight="1" x14ac:dyDescent="0.3">
      <c r="C979" s="2"/>
      <c r="D979" s="3"/>
      <c r="E979" s="4"/>
      <c r="F979" s="5"/>
      <c r="G979" s="2"/>
      <c r="H979" s="2"/>
      <c r="I979" s="2"/>
      <c r="J979" s="2"/>
      <c r="K979" s="2"/>
    </row>
    <row r="980" spans="3:11" ht="14.25" customHeight="1" x14ac:dyDescent="0.3">
      <c r="C980" s="2"/>
      <c r="D980" s="3"/>
      <c r="E980" s="4"/>
      <c r="F980" s="5"/>
      <c r="G980" s="2"/>
      <c r="H980" s="2"/>
      <c r="I980" s="2"/>
      <c r="J980" s="2"/>
      <c r="K980" s="2"/>
    </row>
    <row r="981" spans="3:11" ht="14.25" customHeight="1" x14ac:dyDescent="0.3">
      <c r="C981" s="2"/>
      <c r="D981" s="3"/>
      <c r="E981" s="4"/>
      <c r="F981" s="5"/>
      <c r="G981" s="2"/>
      <c r="H981" s="2"/>
      <c r="I981" s="2"/>
      <c r="J981" s="2"/>
      <c r="K981" s="2"/>
    </row>
    <row r="982" spans="3:11" ht="14.25" customHeight="1" x14ac:dyDescent="0.3">
      <c r="C982" s="2"/>
      <c r="D982" s="3"/>
      <c r="E982" s="4"/>
      <c r="F982" s="5"/>
      <c r="G982" s="2"/>
      <c r="H982" s="2"/>
      <c r="I982" s="2"/>
      <c r="J982" s="2"/>
      <c r="K982" s="2"/>
    </row>
    <row r="983" spans="3:11" ht="14.25" customHeight="1" x14ac:dyDescent="0.3">
      <c r="C983" s="2"/>
      <c r="D983" s="3"/>
      <c r="E983" s="4"/>
      <c r="F983" s="5"/>
      <c r="G983" s="2"/>
      <c r="H983" s="2"/>
      <c r="I983" s="2"/>
      <c r="J983" s="2"/>
      <c r="K983" s="2"/>
    </row>
    <row r="984" spans="3:11" ht="14.25" customHeight="1" x14ac:dyDescent="0.3">
      <c r="C984" s="2"/>
      <c r="D984" s="3"/>
      <c r="E984" s="4"/>
      <c r="F984" s="5"/>
      <c r="G984" s="2"/>
      <c r="H984" s="2"/>
      <c r="I984" s="2"/>
      <c r="J984" s="2"/>
      <c r="K984" s="2"/>
    </row>
    <row r="985" spans="3:11" ht="14.25" customHeight="1" x14ac:dyDescent="0.3">
      <c r="C985" s="2"/>
      <c r="D985" s="3"/>
      <c r="E985" s="4"/>
      <c r="F985" s="5"/>
      <c r="G985" s="2"/>
      <c r="H985" s="2"/>
      <c r="I985" s="2"/>
      <c r="J985" s="2"/>
      <c r="K985" s="2"/>
    </row>
    <row r="986" spans="3:11" ht="14.25" customHeight="1" x14ac:dyDescent="0.3">
      <c r="C986" s="2"/>
      <c r="D986" s="3"/>
      <c r="E986" s="4"/>
      <c r="F986" s="5"/>
      <c r="G986" s="2"/>
      <c r="H986" s="2"/>
      <c r="I986" s="2"/>
      <c r="J986" s="2"/>
      <c r="K986" s="2"/>
    </row>
    <row r="987" spans="3:11" ht="14.25" customHeight="1" x14ac:dyDescent="0.3">
      <c r="C987" s="2"/>
      <c r="D987" s="3"/>
      <c r="E987" s="4"/>
      <c r="F987" s="5"/>
      <c r="G987" s="2"/>
      <c r="H987" s="2"/>
      <c r="I987" s="2"/>
      <c r="J987" s="2"/>
      <c r="K987" s="2"/>
    </row>
    <row r="988" spans="3:11" ht="14.25" customHeight="1" x14ac:dyDescent="0.3">
      <c r="C988" s="2"/>
      <c r="D988" s="3"/>
      <c r="E988" s="4"/>
      <c r="F988" s="5"/>
      <c r="G988" s="2"/>
      <c r="H988" s="2"/>
      <c r="I988" s="2"/>
      <c r="J988" s="2"/>
      <c r="K988" s="2"/>
    </row>
    <row r="989" spans="3:11" ht="14.25" customHeight="1" x14ac:dyDescent="0.3">
      <c r="C989" s="2"/>
      <c r="D989" s="3"/>
      <c r="E989" s="4"/>
      <c r="F989" s="5"/>
      <c r="G989" s="2"/>
      <c r="H989" s="2"/>
      <c r="I989" s="2"/>
      <c r="J989" s="2"/>
      <c r="K989" s="2"/>
    </row>
    <row r="990" spans="3:11" ht="14.25" customHeight="1" x14ac:dyDescent="0.3">
      <c r="C990" s="2"/>
      <c r="D990" s="3"/>
      <c r="E990" s="4"/>
      <c r="F990" s="5"/>
      <c r="G990" s="2"/>
      <c r="H990" s="2"/>
      <c r="I990" s="2"/>
      <c r="J990" s="2"/>
      <c r="K990" s="2"/>
    </row>
    <row r="991" spans="3:11" ht="14.25" customHeight="1" x14ac:dyDescent="0.3">
      <c r="C991" s="2"/>
      <c r="D991" s="3"/>
      <c r="E991" s="4"/>
      <c r="F991" s="5"/>
      <c r="G991" s="2"/>
      <c r="H991" s="2"/>
      <c r="I991" s="2"/>
      <c r="J991" s="2"/>
      <c r="K991" s="2"/>
    </row>
    <row r="992" spans="3:11" ht="14.25" customHeight="1" x14ac:dyDescent="0.3">
      <c r="C992" s="2"/>
      <c r="D992" s="3"/>
      <c r="E992" s="4"/>
      <c r="F992" s="5"/>
      <c r="G992" s="2"/>
      <c r="H992" s="2"/>
      <c r="I992" s="2"/>
      <c r="J992" s="2"/>
      <c r="K992" s="2"/>
    </row>
    <row r="993" spans="3:11" ht="14.25" customHeight="1" x14ac:dyDescent="0.3">
      <c r="C993" s="2"/>
      <c r="D993" s="3"/>
      <c r="E993" s="4"/>
      <c r="F993" s="5"/>
      <c r="G993" s="2"/>
      <c r="H993" s="2"/>
      <c r="I993" s="2"/>
      <c r="J993" s="2"/>
      <c r="K993" s="2"/>
    </row>
    <row r="994" spans="3:11" ht="14.25" customHeight="1" x14ac:dyDescent="0.3">
      <c r="C994" s="2"/>
      <c r="D994" s="3"/>
      <c r="E994" s="4"/>
      <c r="F994" s="5"/>
      <c r="G994" s="2"/>
      <c r="H994" s="2"/>
      <c r="I994" s="2"/>
      <c r="J994" s="2"/>
      <c r="K994" s="2"/>
    </row>
    <row r="995" spans="3:11" ht="14.25" customHeight="1" x14ac:dyDescent="0.3">
      <c r="C995" s="2"/>
      <c r="D995" s="3"/>
      <c r="E995" s="4"/>
      <c r="F995" s="5"/>
      <c r="G995" s="2"/>
      <c r="H995" s="2"/>
      <c r="I995" s="2"/>
      <c r="J995" s="2"/>
      <c r="K995" s="2"/>
    </row>
    <row r="996" spans="3:11" ht="14.25" customHeight="1" x14ac:dyDescent="0.3">
      <c r="C996" s="2"/>
      <c r="D996" s="3"/>
      <c r="E996" s="4"/>
      <c r="F996" s="5"/>
      <c r="G996" s="2"/>
      <c r="H996" s="2"/>
      <c r="I996" s="2"/>
      <c r="J996" s="2"/>
      <c r="K996" s="2"/>
    </row>
    <row r="997" spans="3:11" ht="14.25" customHeight="1" x14ac:dyDescent="0.3">
      <c r="C997" s="2"/>
      <c r="D997" s="3"/>
      <c r="E997" s="4"/>
      <c r="F997" s="5"/>
      <c r="G997" s="2"/>
      <c r="H997" s="2"/>
      <c r="I997" s="2"/>
      <c r="J997" s="2"/>
      <c r="K997" s="2"/>
    </row>
    <row r="998" spans="3:11" ht="14.25" customHeight="1" x14ac:dyDescent="0.3">
      <c r="C998" s="2"/>
      <c r="D998" s="3"/>
      <c r="E998" s="4"/>
      <c r="F998" s="5"/>
      <c r="G998" s="2"/>
      <c r="H998" s="2"/>
      <c r="I998" s="2"/>
      <c r="J998" s="2"/>
      <c r="K998" s="2"/>
    </row>
    <row r="999" spans="3:11" ht="14.25" customHeight="1" x14ac:dyDescent="0.3">
      <c r="C999" s="2"/>
      <c r="D999" s="3"/>
      <c r="E999" s="4"/>
      <c r="F999" s="5"/>
      <c r="G999" s="2"/>
      <c r="H999" s="2"/>
      <c r="I999" s="2"/>
      <c r="J999" s="2"/>
      <c r="K999" s="2"/>
    </row>
    <row r="1000" spans="3:11" ht="14.25" customHeight="1" x14ac:dyDescent="0.3">
      <c r="C1000" s="2"/>
      <c r="D1000" s="3"/>
      <c r="E1000" s="4"/>
      <c r="F1000" s="5"/>
      <c r="G1000" s="2"/>
      <c r="H1000" s="2"/>
      <c r="I1000" s="2"/>
      <c r="J1000" s="2"/>
      <c r="K1000" s="2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6D44-ACF8-4548-946E-60B5DE8F57AA}">
  <dimension ref="A1:N25"/>
  <sheetViews>
    <sheetView workbookViewId="0">
      <selection activeCell="K2" sqref="A2:K25"/>
    </sheetView>
  </sheetViews>
  <sheetFormatPr defaultRowHeight="14.4" x14ac:dyDescent="0.3"/>
  <cols>
    <col min="1" max="1" width="10.5546875" bestFit="1" customWidth="1"/>
    <col min="2" max="2" width="5" bestFit="1" customWidth="1"/>
    <col min="3" max="3" width="11.88671875" bestFit="1" customWidth="1"/>
    <col min="5" max="5" width="7.6640625" bestFit="1" customWidth="1"/>
    <col min="6" max="6" width="7" bestFit="1" customWidth="1"/>
    <col min="7" max="7" width="7.21875" bestFit="1" customWidth="1"/>
    <col min="8" max="8" width="8.21875" bestFit="1" customWidth="1"/>
    <col min="9" max="9" width="8.109375" bestFit="1" customWidth="1"/>
    <col min="10" max="10" width="7.77734375" bestFit="1" customWidth="1"/>
    <col min="11" max="11" width="5.88671875" bestFit="1" customWidth="1"/>
    <col min="12" max="12" width="20.33203125" bestFit="1" customWidth="1"/>
    <col min="13" max="13" width="8.33203125" bestFit="1" customWidth="1"/>
    <col min="14" max="14" width="9.6640625" bestFit="1" customWidth="1"/>
  </cols>
  <sheetData>
    <row r="1" spans="1:14" x14ac:dyDescent="0.3">
      <c r="A1" s="9" t="s">
        <v>0</v>
      </c>
      <c r="B1" s="9" t="s">
        <v>1</v>
      </c>
      <c r="C1" s="10" t="s">
        <v>15</v>
      </c>
      <c r="D1" s="11" t="s">
        <v>3</v>
      </c>
      <c r="E1" s="12" t="s">
        <v>4</v>
      </c>
      <c r="F1" s="13" t="s">
        <v>5</v>
      </c>
      <c r="G1" s="10" t="s">
        <v>6</v>
      </c>
      <c r="H1" s="10" t="s">
        <v>7</v>
      </c>
      <c r="I1" s="10" t="s">
        <v>8</v>
      </c>
      <c r="J1" s="14" t="s">
        <v>9</v>
      </c>
      <c r="K1" s="10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22">
        <v>44963</v>
      </c>
      <c r="B2" s="17">
        <v>0</v>
      </c>
      <c r="C2" s="18">
        <v>63.220934878146203</v>
      </c>
      <c r="D2" s="19">
        <v>1.9168997203355999E-2</v>
      </c>
      <c r="E2" s="20">
        <v>7.8905313623651597E-3</v>
      </c>
      <c r="F2" s="21">
        <v>2.4296004794246899</v>
      </c>
      <c r="G2" s="18">
        <v>5.0071913703555699</v>
      </c>
      <c r="H2" s="18">
        <v>5.9716340391530203</v>
      </c>
      <c r="I2" s="18">
        <v>28.880667199360801</v>
      </c>
      <c r="J2" s="18">
        <f>(46.01*(D2*1000))/(0.082*(I2+273.15))</f>
        <v>35.611210202213861</v>
      </c>
      <c r="K2" s="18">
        <f>(48*(F2))/(0.082*(I2+273.15))</f>
        <v>4.7088104392686425</v>
      </c>
      <c r="L2" t="s">
        <v>25</v>
      </c>
      <c r="M2">
        <v>-3.7313900000000002</v>
      </c>
      <c r="N2">
        <v>-38.543770000000002</v>
      </c>
    </row>
    <row r="3" spans="1:14" x14ac:dyDescent="0.3">
      <c r="A3" s="16">
        <v>44963</v>
      </c>
      <c r="B3" s="23">
        <v>1</v>
      </c>
      <c r="C3" s="24">
        <v>64.753086419753103</v>
      </c>
      <c r="D3" s="25">
        <v>3.68387579498691E-2</v>
      </c>
      <c r="E3" s="26">
        <v>1.11148522259633E-2</v>
      </c>
      <c r="F3" s="27">
        <v>2.5313542835765102</v>
      </c>
      <c r="G3" s="24">
        <v>4.6041900486344902</v>
      </c>
      <c r="H3" s="24">
        <v>5.8391320613542801</v>
      </c>
      <c r="I3" s="24">
        <v>28.845087916198999</v>
      </c>
      <c r="J3" s="18">
        <f t="shared" ref="J3:J25" si="0">(46.01*(D3*1000))/(0.082*(I3+273.15))</f>
        <v>68.445276304554284</v>
      </c>
      <c r="K3" s="18">
        <f t="shared" ref="K3:K25" si="1">(48*(F3))/(0.082*(I3+273.15))</f>
        <v>4.9065975587296142</v>
      </c>
      <c r="L3" t="s">
        <v>25</v>
      </c>
      <c r="M3">
        <v>-3.7313900000000002</v>
      </c>
      <c r="N3">
        <v>-38.543770000000002</v>
      </c>
    </row>
    <row r="4" spans="1:14" x14ac:dyDescent="0.3">
      <c r="A4" s="22">
        <v>44963</v>
      </c>
      <c r="B4" s="17">
        <v>2</v>
      </c>
      <c r="C4" s="18">
        <v>67.800799999999995</v>
      </c>
      <c r="D4" s="19">
        <v>7.3443999999999995E-2</v>
      </c>
      <c r="E4" s="20">
        <v>1.7304E-2</v>
      </c>
      <c r="F4" s="21">
        <v>2.939384</v>
      </c>
      <c r="G4" s="18">
        <v>4.6391999999999998</v>
      </c>
      <c r="H4" s="18">
        <v>6.2460000000000004</v>
      </c>
      <c r="I4" s="18">
        <v>28.629372</v>
      </c>
      <c r="J4" s="18">
        <f t="shared" si="0"/>
        <v>136.55422832642344</v>
      </c>
      <c r="K4" s="18">
        <f t="shared" si="1"/>
        <v>5.7015660579684813</v>
      </c>
      <c r="L4" t="s">
        <v>25</v>
      </c>
      <c r="M4">
        <v>-3.7313900000000002</v>
      </c>
      <c r="N4">
        <v>-38.543770000000002</v>
      </c>
    </row>
    <row r="5" spans="1:14" x14ac:dyDescent="0.3">
      <c r="A5" s="16">
        <v>44963</v>
      </c>
      <c r="B5" s="23">
        <v>3</v>
      </c>
      <c r="C5" s="24">
        <v>67.212748344370894</v>
      </c>
      <c r="D5" s="25">
        <v>9.5649834437086106E-2</v>
      </c>
      <c r="E5" s="26">
        <v>2.1117549668874198E-2</v>
      </c>
      <c r="F5" s="27">
        <v>2.7858609271523198</v>
      </c>
      <c r="G5" s="24">
        <v>5.3004966887417204</v>
      </c>
      <c r="H5" s="24">
        <v>6.9495033112582796</v>
      </c>
      <c r="I5" s="24">
        <v>28.783820364238402</v>
      </c>
      <c r="J5" s="18">
        <f t="shared" si="0"/>
        <v>177.75050421852825</v>
      </c>
      <c r="K5" s="18">
        <f t="shared" si="1"/>
        <v>5.4010109163300228</v>
      </c>
      <c r="L5" t="s">
        <v>25</v>
      </c>
      <c r="M5">
        <v>-3.7313900000000002</v>
      </c>
      <c r="N5">
        <v>-38.543770000000002</v>
      </c>
    </row>
    <row r="6" spans="1:14" x14ac:dyDescent="0.3">
      <c r="A6" s="22">
        <v>44963</v>
      </c>
      <c r="B6" s="17">
        <v>4</v>
      </c>
      <c r="C6" s="18">
        <v>69.452971271153103</v>
      </c>
      <c r="D6" s="19">
        <v>0.110547028728847</v>
      </c>
      <c r="E6" s="20">
        <v>2.3286107831562399E-2</v>
      </c>
      <c r="F6" s="21">
        <v>2.6647815820543101</v>
      </c>
      <c r="G6" s="18">
        <v>6.0759543486816199</v>
      </c>
      <c r="H6" s="18">
        <v>8.1267217630853992</v>
      </c>
      <c r="I6" s="18">
        <v>27.5829830775285</v>
      </c>
      <c r="J6" s="18">
        <f t="shared" si="0"/>
        <v>206.25495600150407</v>
      </c>
      <c r="K6" s="18">
        <f t="shared" si="1"/>
        <v>5.1869007836451191</v>
      </c>
      <c r="L6" t="s">
        <v>25</v>
      </c>
      <c r="M6">
        <v>-3.7313900000000002</v>
      </c>
      <c r="N6">
        <v>-38.543770000000002</v>
      </c>
    </row>
    <row r="7" spans="1:14" x14ac:dyDescent="0.3">
      <c r="A7" s="16">
        <v>44963</v>
      </c>
      <c r="B7" s="23">
        <v>5</v>
      </c>
      <c r="C7" s="24">
        <v>73.7548824232762</v>
      </c>
      <c r="D7" s="25">
        <v>7.8031088082901601E-2</v>
      </c>
      <c r="E7" s="26">
        <v>1.66042247907533E-2</v>
      </c>
      <c r="F7" s="27">
        <v>3.7225149461937002</v>
      </c>
      <c r="G7" s="24">
        <v>5.8872060581905101</v>
      </c>
      <c r="H7" s="24">
        <v>7.8561179752889601</v>
      </c>
      <c r="I7" s="24">
        <v>26.895380629733001</v>
      </c>
      <c r="J7" s="18">
        <f t="shared" si="0"/>
        <v>145.921437322906</v>
      </c>
      <c r="K7" s="18">
        <f t="shared" si="1"/>
        <v>7.2623452314513175</v>
      </c>
      <c r="L7" t="s">
        <v>25</v>
      </c>
      <c r="M7">
        <v>-3.7313900000000002</v>
      </c>
      <c r="N7">
        <v>-38.543770000000002</v>
      </c>
    </row>
    <row r="8" spans="1:14" x14ac:dyDescent="0.3">
      <c r="A8" s="22">
        <v>44963</v>
      </c>
      <c r="B8" s="17">
        <v>6</v>
      </c>
      <c r="C8" s="18">
        <v>70.910799999999995</v>
      </c>
      <c r="D8" s="19">
        <v>5.7239999999999999E-2</v>
      </c>
      <c r="E8" s="20">
        <v>1.3408E-2</v>
      </c>
      <c r="F8" s="21">
        <v>4.3628080000000002</v>
      </c>
      <c r="G8" s="18">
        <v>5.0852000000000004</v>
      </c>
      <c r="H8" s="18">
        <v>6.8108000000000004</v>
      </c>
      <c r="I8" s="18">
        <v>27.390408000000001</v>
      </c>
      <c r="J8" s="18">
        <f t="shared" si="0"/>
        <v>106.86491245544561</v>
      </c>
      <c r="K8" s="18">
        <f t="shared" si="1"/>
        <v>8.4974890606666538</v>
      </c>
      <c r="L8" t="s">
        <v>25</v>
      </c>
      <c r="M8">
        <v>-3.7313900000000002</v>
      </c>
      <c r="N8">
        <v>-38.543770000000002</v>
      </c>
    </row>
    <row r="9" spans="1:14" x14ac:dyDescent="0.3">
      <c r="A9" s="16">
        <v>44963</v>
      </c>
      <c r="B9" s="23">
        <v>7</v>
      </c>
      <c r="C9" s="24">
        <v>72.085225009956204</v>
      </c>
      <c r="D9" s="25">
        <v>0.20640780565511699</v>
      </c>
      <c r="E9" s="26">
        <v>4.0720828355237E-2</v>
      </c>
      <c r="F9" s="27">
        <v>4.2203544404619704</v>
      </c>
      <c r="G9" s="24">
        <v>5.1226602947033104</v>
      </c>
      <c r="H9" s="24">
        <v>7.2903225806451601</v>
      </c>
      <c r="I9" s="24">
        <v>27.322743926722399</v>
      </c>
      <c r="J9" s="18">
        <f t="shared" si="0"/>
        <v>385.4423359865815</v>
      </c>
      <c r="K9" s="18">
        <f t="shared" si="1"/>
        <v>8.221881783677178</v>
      </c>
      <c r="L9" t="s">
        <v>25</v>
      </c>
      <c r="M9">
        <v>-3.7313900000000002</v>
      </c>
      <c r="N9">
        <v>-38.543770000000002</v>
      </c>
    </row>
    <row r="10" spans="1:14" x14ac:dyDescent="0.3">
      <c r="A10" s="22">
        <v>44963</v>
      </c>
      <c r="B10" s="17">
        <v>8</v>
      </c>
      <c r="C10" s="18">
        <v>71.758374106134696</v>
      </c>
      <c r="D10" s="19">
        <v>0.12402333458788101</v>
      </c>
      <c r="E10" s="20">
        <v>2.5525028227324099E-2</v>
      </c>
      <c r="F10" s="21">
        <v>4.1495935265336801</v>
      </c>
      <c r="G10" s="18">
        <v>4.3545351900639799</v>
      </c>
      <c r="H10" s="18">
        <v>6.0191945803537799</v>
      </c>
      <c r="I10" s="18">
        <v>27.8329582235604</v>
      </c>
      <c r="J10" s="18">
        <f t="shared" si="0"/>
        <v>231.20641431676478</v>
      </c>
      <c r="K10" s="18">
        <f t="shared" si="1"/>
        <v>8.0703252148618994</v>
      </c>
      <c r="L10" t="s">
        <v>25</v>
      </c>
      <c r="M10">
        <v>-3.7313900000000002</v>
      </c>
      <c r="N10">
        <v>-38.543770000000002</v>
      </c>
    </row>
    <row r="11" spans="1:14" x14ac:dyDescent="0.3">
      <c r="A11" s="16">
        <v>44963</v>
      </c>
      <c r="B11" s="23">
        <v>9</v>
      </c>
      <c r="C11" s="24">
        <v>67.683160083160104</v>
      </c>
      <c r="D11" s="25">
        <v>0.10630353430353399</v>
      </c>
      <c r="E11" s="26">
        <v>2.8020790020789998E-2</v>
      </c>
      <c r="F11" s="27">
        <v>4.0128274428274402</v>
      </c>
      <c r="G11" s="24">
        <v>4.2149688149688096</v>
      </c>
      <c r="H11" s="24">
        <v>5.5692307692307699</v>
      </c>
      <c r="I11" s="24">
        <v>28.565276507276501</v>
      </c>
      <c r="J11" s="18">
        <f t="shared" si="0"/>
        <v>197.69185873278605</v>
      </c>
      <c r="K11" s="18">
        <f t="shared" si="1"/>
        <v>7.7853935301099559</v>
      </c>
      <c r="L11" t="s">
        <v>25</v>
      </c>
      <c r="M11">
        <v>-3.7313900000000002</v>
      </c>
      <c r="N11">
        <v>-38.543770000000002</v>
      </c>
    </row>
    <row r="12" spans="1:14" x14ac:dyDescent="0.3">
      <c r="A12" s="16">
        <v>44963</v>
      </c>
      <c r="B12" s="17">
        <v>10</v>
      </c>
      <c r="C12" s="24">
        <v>67.683160083160104</v>
      </c>
      <c r="D12" s="25">
        <v>0.10630353430353399</v>
      </c>
      <c r="E12" s="26">
        <v>2.8020790020789998E-2</v>
      </c>
      <c r="F12" s="27">
        <v>4.0128274428274402</v>
      </c>
      <c r="G12" s="24">
        <v>4.2149688149688096</v>
      </c>
      <c r="H12" s="24">
        <v>5.5692307692307699</v>
      </c>
      <c r="I12" s="24">
        <v>28.565276507276501</v>
      </c>
      <c r="J12" s="18">
        <f t="shared" si="0"/>
        <v>197.69185873278605</v>
      </c>
      <c r="K12" s="18">
        <f t="shared" si="1"/>
        <v>7.7853935301099559</v>
      </c>
      <c r="L12" t="s">
        <v>25</v>
      </c>
      <c r="M12">
        <v>-3.7313900000000002</v>
      </c>
      <c r="N12">
        <v>-38.543770000000002</v>
      </c>
    </row>
    <row r="13" spans="1:14" x14ac:dyDescent="0.3">
      <c r="A13" s="16">
        <v>44963</v>
      </c>
      <c r="B13" s="23">
        <v>11</v>
      </c>
      <c r="C13" s="24">
        <v>67.683160083160104</v>
      </c>
      <c r="D13" s="25">
        <v>0.10630353430353399</v>
      </c>
      <c r="E13" s="26">
        <v>2.8020790020789998E-2</v>
      </c>
      <c r="F13" s="27">
        <v>4.0128274428274402</v>
      </c>
      <c r="G13" s="24">
        <v>4.2149688149688096</v>
      </c>
      <c r="H13" s="24">
        <v>5.5692307692307699</v>
      </c>
      <c r="I13" s="24">
        <v>28.565276507276501</v>
      </c>
      <c r="J13" s="18">
        <f t="shared" si="0"/>
        <v>197.69185873278605</v>
      </c>
      <c r="K13" s="18">
        <f t="shared" si="1"/>
        <v>7.7853935301099559</v>
      </c>
      <c r="L13" t="s">
        <v>25</v>
      </c>
      <c r="M13">
        <v>-3.7313900000000002</v>
      </c>
      <c r="N13">
        <v>-38.543770000000002</v>
      </c>
    </row>
    <row r="14" spans="1:14" x14ac:dyDescent="0.3">
      <c r="A14" s="16">
        <v>44963</v>
      </c>
      <c r="B14" s="17">
        <v>12</v>
      </c>
      <c r="C14" s="24">
        <v>67.683160083160104</v>
      </c>
      <c r="D14" s="25">
        <v>0.10630353430353399</v>
      </c>
      <c r="E14" s="26">
        <v>2.8020790020789998E-2</v>
      </c>
      <c r="F14" s="27">
        <v>4.0128274428274402</v>
      </c>
      <c r="G14" s="24">
        <v>4.2149688149688096</v>
      </c>
      <c r="H14" s="24">
        <v>5.5692307692307699</v>
      </c>
      <c r="I14" s="24">
        <v>28.565276507276501</v>
      </c>
      <c r="J14" s="18">
        <f t="shared" si="0"/>
        <v>197.69185873278605</v>
      </c>
      <c r="K14" s="18">
        <f t="shared" si="1"/>
        <v>7.7853935301099559</v>
      </c>
      <c r="L14" t="s">
        <v>25</v>
      </c>
      <c r="M14">
        <v>-3.7313900000000002</v>
      </c>
      <c r="N14">
        <v>-38.543770000000002</v>
      </c>
    </row>
    <row r="15" spans="1:14" x14ac:dyDescent="0.3">
      <c r="A15" s="16">
        <v>44963</v>
      </c>
      <c r="B15" s="23">
        <v>13</v>
      </c>
      <c r="C15" s="24">
        <v>67.683160083160104</v>
      </c>
      <c r="D15" s="25">
        <v>0.10630353430353399</v>
      </c>
      <c r="E15" s="26">
        <v>2.8020790020789998E-2</v>
      </c>
      <c r="F15" s="27">
        <v>4.0128274428274402</v>
      </c>
      <c r="G15" s="24">
        <v>4.2149688149688096</v>
      </c>
      <c r="H15" s="24">
        <v>5.5692307692307699</v>
      </c>
      <c r="I15" s="24">
        <v>28.565276507276501</v>
      </c>
      <c r="J15" s="18">
        <f t="shared" si="0"/>
        <v>197.69185873278605</v>
      </c>
      <c r="K15" s="18">
        <f t="shared" si="1"/>
        <v>7.7853935301099559</v>
      </c>
      <c r="L15" t="s">
        <v>25</v>
      </c>
      <c r="M15">
        <v>-3.7313900000000002</v>
      </c>
      <c r="N15">
        <v>-38.543770000000002</v>
      </c>
    </row>
    <row r="16" spans="1:14" x14ac:dyDescent="0.3">
      <c r="A16" s="16">
        <v>44963</v>
      </c>
      <c r="B16" s="17">
        <v>14</v>
      </c>
      <c r="C16" s="24">
        <v>67.683160083160104</v>
      </c>
      <c r="D16" s="25">
        <v>0.10630353430353399</v>
      </c>
      <c r="E16" s="26">
        <v>2.8020790020789998E-2</v>
      </c>
      <c r="F16" s="27">
        <v>4.0128274428274402</v>
      </c>
      <c r="G16" s="24">
        <v>4.2149688149688096</v>
      </c>
      <c r="H16" s="24">
        <v>5.5692307692307699</v>
      </c>
      <c r="I16" s="24">
        <v>28.565276507276501</v>
      </c>
      <c r="J16" s="18">
        <f t="shared" si="0"/>
        <v>197.69185873278605</v>
      </c>
      <c r="K16" s="18">
        <f t="shared" si="1"/>
        <v>7.7853935301099559</v>
      </c>
      <c r="L16" t="s">
        <v>25</v>
      </c>
      <c r="M16">
        <v>-3.7313900000000002</v>
      </c>
      <c r="N16">
        <v>-38.543770000000002</v>
      </c>
    </row>
    <row r="17" spans="1:14" x14ac:dyDescent="0.3">
      <c r="A17" s="16">
        <v>44963</v>
      </c>
      <c r="B17" s="23">
        <v>15</v>
      </c>
      <c r="C17" s="24">
        <v>67.683160083160104</v>
      </c>
      <c r="D17" s="25">
        <v>0.10630353430353399</v>
      </c>
      <c r="E17" s="26">
        <v>2.8020790020789998E-2</v>
      </c>
      <c r="F17" s="27">
        <v>4.0128274428274402</v>
      </c>
      <c r="G17" s="24">
        <v>4.2149688149688096</v>
      </c>
      <c r="H17" s="24">
        <v>5.5692307692307699</v>
      </c>
      <c r="I17" s="24">
        <v>28.565276507276501</v>
      </c>
      <c r="J17" s="18">
        <f t="shared" si="0"/>
        <v>197.69185873278605</v>
      </c>
      <c r="K17" s="18">
        <f t="shared" si="1"/>
        <v>7.7853935301099559</v>
      </c>
      <c r="L17" t="s">
        <v>25</v>
      </c>
      <c r="M17">
        <v>-3.7313900000000002</v>
      </c>
      <c r="N17">
        <v>-38.543770000000002</v>
      </c>
    </row>
    <row r="18" spans="1:14" x14ac:dyDescent="0.3">
      <c r="A18" s="16">
        <v>44963</v>
      </c>
      <c r="B18" s="17">
        <v>16</v>
      </c>
      <c r="C18" s="24">
        <v>67.683160083160104</v>
      </c>
      <c r="D18" s="25">
        <v>0.10630353430353399</v>
      </c>
      <c r="E18" s="26">
        <v>2.8020790020789998E-2</v>
      </c>
      <c r="F18" s="27">
        <v>4.0128274428274402</v>
      </c>
      <c r="G18" s="24">
        <v>4.2149688149688096</v>
      </c>
      <c r="H18" s="24">
        <v>5.5692307692307699</v>
      </c>
      <c r="I18" s="24">
        <v>28.565276507276501</v>
      </c>
      <c r="J18" s="18">
        <f t="shared" si="0"/>
        <v>197.69185873278605</v>
      </c>
      <c r="K18" s="18">
        <f t="shared" si="1"/>
        <v>7.7853935301099559</v>
      </c>
      <c r="L18" t="s">
        <v>25</v>
      </c>
      <c r="M18">
        <v>-3.7313900000000002</v>
      </c>
      <c r="N18">
        <v>-38.543770000000002</v>
      </c>
    </row>
    <row r="19" spans="1:14" x14ac:dyDescent="0.3">
      <c r="A19" s="16">
        <v>44963</v>
      </c>
      <c r="B19" s="23">
        <v>17</v>
      </c>
      <c r="C19" s="24">
        <v>67.683160083160104</v>
      </c>
      <c r="D19" s="25">
        <v>0.10630353430353399</v>
      </c>
      <c r="E19" s="26">
        <v>2.8020790020789998E-2</v>
      </c>
      <c r="F19" s="27">
        <v>4.0128274428274402</v>
      </c>
      <c r="G19" s="24">
        <v>4.2149688149688096</v>
      </c>
      <c r="H19" s="24">
        <v>5.5692307692307699</v>
      </c>
      <c r="I19" s="24">
        <v>28.565276507276501</v>
      </c>
      <c r="J19" s="18">
        <f t="shared" si="0"/>
        <v>197.69185873278605</v>
      </c>
      <c r="K19" s="18">
        <f t="shared" si="1"/>
        <v>7.7853935301099559</v>
      </c>
      <c r="L19" t="s">
        <v>25</v>
      </c>
      <c r="M19">
        <v>-3.7313900000000002</v>
      </c>
      <c r="N19">
        <v>-38.543770000000002</v>
      </c>
    </row>
    <row r="20" spans="1:14" x14ac:dyDescent="0.3">
      <c r="A20" s="22">
        <v>44963</v>
      </c>
      <c r="B20" s="17">
        <v>18</v>
      </c>
      <c r="C20" s="18">
        <v>64.071262226362407</v>
      </c>
      <c r="D20" s="19">
        <v>6.3861201676758295E-2</v>
      </c>
      <c r="E20" s="20">
        <v>1.49930135072194E-2</v>
      </c>
      <c r="F20" s="21">
        <v>2.4832091290172298</v>
      </c>
      <c r="G20" s="18">
        <v>5.1332091290172297</v>
      </c>
      <c r="H20" s="18">
        <v>6.4760130414531902</v>
      </c>
      <c r="I20" s="18">
        <v>28.661895668374498</v>
      </c>
      <c r="J20" s="18">
        <f t="shared" si="0"/>
        <v>118.72416235433131</v>
      </c>
      <c r="K20" s="18">
        <f t="shared" si="1"/>
        <v>4.8161979447523704</v>
      </c>
      <c r="L20" t="s">
        <v>25</v>
      </c>
      <c r="M20">
        <v>-3.7313900000000002</v>
      </c>
      <c r="N20">
        <v>-38.543770000000002</v>
      </c>
    </row>
    <row r="21" spans="1:14" x14ac:dyDescent="0.3">
      <c r="A21" s="16">
        <v>44963</v>
      </c>
      <c r="B21" s="23">
        <v>19</v>
      </c>
      <c r="C21" s="24">
        <v>62.906571654790199</v>
      </c>
      <c r="D21" s="25">
        <v>5.7984956452889903E-2</v>
      </c>
      <c r="E21" s="26">
        <v>1.34323040380048E-2</v>
      </c>
      <c r="F21" s="27">
        <v>2.4173198733175001</v>
      </c>
      <c r="G21" s="24">
        <v>11.3721298495645</v>
      </c>
      <c r="H21" s="24">
        <v>12.773555027711801</v>
      </c>
      <c r="I21" s="24">
        <v>29.235482977038799</v>
      </c>
      <c r="J21" s="18">
        <f t="shared" si="0"/>
        <v>107.59517063675963</v>
      </c>
      <c r="K21" s="18">
        <f t="shared" si="1"/>
        <v>4.6795120495837139</v>
      </c>
      <c r="L21" t="s">
        <v>25</v>
      </c>
      <c r="M21">
        <v>-3.7313900000000002</v>
      </c>
      <c r="N21">
        <v>-38.543770000000002</v>
      </c>
    </row>
    <row r="22" spans="1:14" x14ac:dyDescent="0.3">
      <c r="A22" s="22">
        <v>44963</v>
      </c>
      <c r="B22" s="17">
        <v>20</v>
      </c>
      <c r="C22" s="18">
        <v>65.512605042016801</v>
      </c>
      <c r="D22" s="19">
        <v>0.122268907563025</v>
      </c>
      <c r="E22" s="20">
        <v>2.3117246898759498E-2</v>
      </c>
      <c r="F22" s="21">
        <v>2.5313205282112801</v>
      </c>
      <c r="G22" s="18">
        <v>9.1728691476590605</v>
      </c>
      <c r="H22" s="18">
        <v>10.858343337334899</v>
      </c>
      <c r="I22" s="18">
        <v>29.019051620648298</v>
      </c>
      <c r="J22" s="18">
        <f t="shared" si="0"/>
        <v>227.04107336211928</v>
      </c>
      <c r="K22" s="18">
        <f t="shared" si="1"/>
        <v>4.9037073582902977</v>
      </c>
      <c r="L22" t="s">
        <v>25</v>
      </c>
      <c r="M22">
        <v>-3.7313900000000002</v>
      </c>
      <c r="N22">
        <v>-38.543770000000002</v>
      </c>
    </row>
    <row r="23" spans="1:14" x14ac:dyDescent="0.3">
      <c r="A23" s="16">
        <v>44963</v>
      </c>
      <c r="B23" s="23">
        <v>21</v>
      </c>
      <c r="C23" s="24">
        <v>66.058965102286393</v>
      </c>
      <c r="D23" s="25">
        <v>0.15041716807059799</v>
      </c>
      <c r="E23" s="26">
        <v>2.5924588848776599E-2</v>
      </c>
      <c r="F23" s="27">
        <v>3.8004893702366598</v>
      </c>
      <c r="G23" s="24">
        <v>6.8929001203369404</v>
      </c>
      <c r="H23" s="24">
        <v>8.5463297232250302</v>
      </c>
      <c r="I23" s="24">
        <v>28.905972723626199</v>
      </c>
      <c r="J23" s="18">
        <f t="shared" si="0"/>
        <v>279.41412769378888</v>
      </c>
      <c r="K23" s="18">
        <f t="shared" si="1"/>
        <v>7.3651141027570448</v>
      </c>
      <c r="L23" t="s">
        <v>25</v>
      </c>
      <c r="M23">
        <v>-3.7313900000000002</v>
      </c>
      <c r="N23">
        <v>-38.543770000000002</v>
      </c>
    </row>
    <row r="24" spans="1:14" x14ac:dyDescent="0.3">
      <c r="A24" s="22">
        <v>44963</v>
      </c>
      <c r="B24" s="17">
        <v>22</v>
      </c>
      <c r="C24" s="18">
        <v>67.9876</v>
      </c>
      <c r="D24" s="19">
        <v>0.26388400000000001</v>
      </c>
      <c r="E24" s="20">
        <v>4.5047999999999998E-2</v>
      </c>
      <c r="F24" s="21">
        <v>3.8244400000000001</v>
      </c>
      <c r="G24" s="18">
        <v>6.5144000000000002</v>
      </c>
      <c r="H24" s="18">
        <v>8.4055999999999997</v>
      </c>
      <c r="I24" s="18">
        <v>28.805564</v>
      </c>
      <c r="J24" s="18">
        <f t="shared" si="0"/>
        <v>490.35251021401217</v>
      </c>
      <c r="K24" s="18">
        <f t="shared" si="1"/>
        <v>7.4139934886772076</v>
      </c>
      <c r="L24" t="s">
        <v>25</v>
      </c>
      <c r="M24">
        <v>-3.7313900000000002</v>
      </c>
      <c r="N24">
        <v>-38.543770000000002</v>
      </c>
    </row>
    <row r="25" spans="1:14" x14ac:dyDescent="0.3">
      <c r="A25" s="16">
        <v>44963</v>
      </c>
      <c r="B25" s="23">
        <v>23</v>
      </c>
      <c r="C25" s="24">
        <v>71.039452495974203</v>
      </c>
      <c r="D25" s="25">
        <v>0.31861111111111101</v>
      </c>
      <c r="E25" s="26">
        <v>5.6505636070853502E-2</v>
      </c>
      <c r="F25" s="27">
        <v>3.8708293075684401</v>
      </c>
      <c r="G25" s="24">
        <v>5.7053140096618398</v>
      </c>
      <c r="H25" s="24">
        <v>7.6936392914653799</v>
      </c>
      <c r="I25" s="24">
        <v>28.324472624798702</v>
      </c>
      <c r="J25" s="18">
        <f t="shared" si="0"/>
        <v>592.99189011822148</v>
      </c>
      <c r="K25" s="18">
        <f t="shared" si="1"/>
        <v>7.5158977218321787</v>
      </c>
      <c r="L25" t="s">
        <v>25</v>
      </c>
      <c r="M25">
        <v>-3.7313900000000002</v>
      </c>
      <c r="N25">
        <v>-38.543770000000002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71E3-ABD9-4495-AD4A-95803681A634}">
  <dimension ref="A1:N25"/>
  <sheetViews>
    <sheetView workbookViewId="0">
      <selection activeCell="Q4" sqref="Q4"/>
    </sheetView>
  </sheetViews>
  <sheetFormatPr defaultRowHeight="14.4" x14ac:dyDescent="0.3"/>
  <cols>
    <col min="1" max="1" width="10.5546875" bestFit="1" customWidth="1"/>
    <col min="12" max="12" width="18.44140625" bestFit="1" customWidth="1"/>
  </cols>
  <sheetData>
    <row r="1" spans="1:14" x14ac:dyDescent="0.3">
      <c r="A1" s="9" t="s">
        <v>0</v>
      </c>
      <c r="B1" s="9" t="s">
        <v>1</v>
      </c>
      <c r="C1" s="10" t="s">
        <v>15</v>
      </c>
      <c r="D1" s="11" t="s">
        <v>3</v>
      </c>
      <c r="E1" s="12" t="s">
        <v>4</v>
      </c>
      <c r="F1" s="13" t="s">
        <v>5</v>
      </c>
      <c r="G1" s="10" t="s">
        <v>6</v>
      </c>
      <c r="H1" s="10" t="s">
        <v>7</v>
      </c>
      <c r="I1" s="10" t="s">
        <v>8</v>
      </c>
      <c r="J1" s="14" t="s">
        <v>9</v>
      </c>
      <c r="K1" s="10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22">
        <v>44963</v>
      </c>
      <c r="B2" s="17">
        <v>0</v>
      </c>
      <c r="C2" s="18">
        <v>63.220934878146203</v>
      </c>
      <c r="D2" s="19">
        <v>1.9168997203355999E-2</v>
      </c>
      <c r="E2" s="20">
        <v>7.8905313623651597E-3</v>
      </c>
      <c r="F2" s="21">
        <v>2.4296004794246899</v>
      </c>
      <c r="G2" s="18">
        <v>5.0071913703555699</v>
      </c>
      <c r="H2" s="18">
        <v>5.9716340391530203</v>
      </c>
      <c r="I2" s="18">
        <v>28.880667199360801</v>
      </c>
      <c r="J2" s="18">
        <f>(46.01*(D2*1000))/(0.082*(I2+273.15))</f>
        <v>35.611210202213861</v>
      </c>
      <c r="K2" s="18">
        <f>(48*(F2))/(0.082*(I2+273.15))</f>
        <v>4.7088104392686425</v>
      </c>
      <c r="L2" t="s">
        <v>24</v>
      </c>
      <c r="M2">
        <v>-3.7530199999999998</v>
      </c>
      <c r="N2">
        <v>-38.523409999999998</v>
      </c>
    </row>
    <row r="3" spans="1:14" x14ac:dyDescent="0.3">
      <c r="A3" s="16">
        <v>44963</v>
      </c>
      <c r="B3" s="23">
        <v>1</v>
      </c>
      <c r="C3" s="24">
        <v>64.753086419753103</v>
      </c>
      <c r="D3" s="25">
        <v>3.68387579498691E-2</v>
      </c>
      <c r="E3" s="26">
        <v>1.11148522259633E-2</v>
      </c>
      <c r="F3" s="27">
        <v>2.5313542835765102</v>
      </c>
      <c r="G3" s="24">
        <v>4.6041900486344902</v>
      </c>
      <c r="H3" s="24">
        <v>5.8391320613542801</v>
      </c>
      <c r="I3" s="24">
        <v>28.845087916198999</v>
      </c>
      <c r="J3" s="18">
        <f t="shared" ref="J3:J25" si="0">(46.01*(D3*1000))/(0.082*(I3+273.15))</f>
        <v>68.445276304554284</v>
      </c>
      <c r="K3" s="18">
        <f t="shared" ref="K3:K25" si="1">(48*(F3))/(0.082*(I3+273.15))</f>
        <v>4.9065975587296142</v>
      </c>
      <c r="L3" t="s">
        <v>24</v>
      </c>
      <c r="M3">
        <v>-3.7530199999999998</v>
      </c>
      <c r="N3">
        <v>-38.523409999999998</v>
      </c>
    </row>
    <row r="4" spans="1:14" x14ac:dyDescent="0.3">
      <c r="A4" s="22">
        <v>44963</v>
      </c>
      <c r="B4" s="17">
        <v>2</v>
      </c>
      <c r="C4" s="18">
        <v>67.800799999999995</v>
      </c>
      <c r="D4" s="19">
        <v>7.3443999999999995E-2</v>
      </c>
      <c r="E4" s="20">
        <v>1.7304E-2</v>
      </c>
      <c r="F4" s="21">
        <v>2.939384</v>
      </c>
      <c r="G4" s="18">
        <v>4.6391999999999998</v>
      </c>
      <c r="H4" s="18">
        <v>6.2460000000000004</v>
      </c>
      <c r="I4" s="18">
        <v>28.629372</v>
      </c>
      <c r="J4" s="18">
        <f t="shared" si="0"/>
        <v>136.55422832642344</v>
      </c>
      <c r="K4" s="18">
        <f t="shared" si="1"/>
        <v>5.7015660579684813</v>
      </c>
      <c r="L4" t="s">
        <v>24</v>
      </c>
      <c r="M4">
        <v>-3.7530199999999998</v>
      </c>
      <c r="N4">
        <v>-38.523409999999998</v>
      </c>
    </row>
    <row r="5" spans="1:14" x14ac:dyDescent="0.3">
      <c r="A5" s="16">
        <v>44963</v>
      </c>
      <c r="B5" s="23">
        <v>3</v>
      </c>
      <c r="C5" s="24">
        <v>67.212748344370894</v>
      </c>
      <c r="D5" s="25">
        <v>9.5649834437086106E-2</v>
      </c>
      <c r="E5" s="26">
        <v>2.1117549668874198E-2</v>
      </c>
      <c r="F5" s="27">
        <v>2.7858609271523198</v>
      </c>
      <c r="G5" s="24">
        <v>5.3004966887417204</v>
      </c>
      <c r="H5" s="24">
        <v>6.9495033112582796</v>
      </c>
      <c r="I5" s="24">
        <v>28.783820364238402</v>
      </c>
      <c r="J5" s="18">
        <f t="shared" si="0"/>
        <v>177.75050421852825</v>
      </c>
      <c r="K5" s="18">
        <f t="shared" si="1"/>
        <v>5.4010109163300228</v>
      </c>
      <c r="L5" t="s">
        <v>24</v>
      </c>
      <c r="M5">
        <v>-3.7530199999999998</v>
      </c>
      <c r="N5">
        <v>-38.523409999999998</v>
      </c>
    </row>
    <row r="6" spans="1:14" x14ac:dyDescent="0.3">
      <c r="A6" s="22">
        <v>44963</v>
      </c>
      <c r="B6" s="17">
        <v>4</v>
      </c>
      <c r="C6" s="18">
        <v>69.452971271153103</v>
      </c>
      <c r="D6" s="19">
        <v>0.110547028728847</v>
      </c>
      <c r="E6" s="20">
        <v>2.3286107831562399E-2</v>
      </c>
      <c r="F6" s="21">
        <v>2.6647815820543101</v>
      </c>
      <c r="G6" s="18">
        <v>6.0759543486816199</v>
      </c>
      <c r="H6" s="18">
        <v>8.1267217630853992</v>
      </c>
      <c r="I6" s="18">
        <v>27.5829830775285</v>
      </c>
      <c r="J6" s="18">
        <f t="shared" si="0"/>
        <v>206.25495600150407</v>
      </c>
      <c r="K6" s="18">
        <f t="shared" si="1"/>
        <v>5.1869007836451191</v>
      </c>
      <c r="L6" t="s">
        <v>24</v>
      </c>
      <c r="M6">
        <v>-3.7530199999999998</v>
      </c>
      <c r="N6">
        <v>-38.523409999999998</v>
      </c>
    </row>
    <row r="7" spans="1:14" x14ac:dyDescent="0.3">
      <c r="A7" s="16">
        <v>44963</v>
      </c>
      <c r="B7" s="23">
        <v>5</v>
      </c>
      <c r="C7" s="24">
        <v>73.7548824232762</v>
      </c>
      <c r="D7" s="25">
        <v>7.8031088082901601E-2</v>
      </c>
      <c r="E7" s="26">
        <v>1.66042247907533E-2</v>
      </c>
      <c r="F7" s="27">
        <v>3.7225149461937002</v>
      </c>
      <c r="G7" s="24">
        <v>5.8872060581905101</v>
      </c>
      <c r="H7" s="24">
        <v>7.8561179752889601</v>
      </c>
      <c r="I7" s="24">
        <v>26.895380629733001</v>
      </c>
      <c r="J7" s="18">
        <f t="shared" si="0"/>
        <v>145.921437322906</v>
      </c>
      <c r="K7" s="18">
        <f t="shared" si="1"/>
        <v>7.2623452314513175</v>
      </c>
      <c r="L7" t="s">
        <v>24</v>
      </c>
      <c r="M7">
        <v>-3.7530199999999998</v>
      </c>
      <c r="N7">
        <v>-38.523409999999998</v>
      </c>
    </row>
    <row r="8" spans="1:14" x14ac:dyDescent="0.3">
      <c r="A8" s="22">
        <v>44963</v>
      </c>
      <c r="B8" s="17">
        <v>6</v>
      </c>
      <c r="C8" s="18">
        <v>70.910799999999995</v>
      </c>
      <c r="D8" s="19">
        <v>5.7239999999999999E-2</v>
      </c>
      <c r="E8" s="20">
        <v>1.3408E-2</v>
      </c>
      <c r="F8" s="21">
        <v>4.3628080000000002</v>
      </c>
      <c r="G8" s="18">
        <v>5.0852000000000004</v>
      </c>
      <c r="H8" s="18">
        <v>6.8108000000000004</v>
      </c>
      <c r="I8" s="18">
        <v>27.390408000000001</v>
      </c>
      <c r="J8" s="18">
        <f t="shared" si="0"/>
        <v>106.86491245544561</v>
      </c>
      <c r="K8" s="18">
        <f t="shared" si="1"/>
        <v>8.4974890606666538</v>
      </c>
      <c r="L8" t="s">
        <v>24</v>
      </c>
      <c r="M8">
        <v>-3.7530199999999998</v>
      </c>
      <c r="N8">
        <v>-38.523409999999998</v>
      </c>
    </row>
    <row r="9" spans="1:14" x14ac:dyDescent="0.3">
      <c r="A9" s="16">
        <v>44963</v>
      </c>
      <c r="B9" s="23">
        <v>7</v>
      </c>
      <c r="C9" s="24">
        <v>72.085225009956204</v>
      </c>
      <c r="D9" s="25">
        <v>0.20640780565511699</v>
      </c>
      <c r="E9" s="26">
        <v>4.0720828355237E-2</v>
      </c>
      <c r="F9" s="27">
        <v>4.2203544404619704</v>
      </c>
      <c r="G9" s="24">
        <v>5.1226602947033104</v>
      </c>
      <c r="H9" s="24">
        <v>7.2903225806451601</v>
      </c>
      <c r="I9" s="24">
        <v>27.322743926722399</v>
      </c>
      <c r="J9" s="18">
        <f t="shared" si="0"/>
        <v>385.4423359865815</v>
      </c>
      <c r="K9" s="18">
        <f t="shared" si="1"/>
        <v>8.221881783677178</v>
      </c>
      <c r="L9" t="s">
        <v>24</v>
      </c>
      <c r="M9">
        <v>-3.7530199999999998</v>
      </c>
      <c r="N9">
        <v>-38.523409999999998</v>
      </c>
    </row>
    <row r="10" spans="1:14" x14ac:dyDescent="0.3">
      <c r="A10" s="22">
        <v>44963</v>
      </c>
      <c r="B10" s="17">
        <v>8</v>
      </c>
      <c r="C10" s="18">
        <v>71.758374106134696</v>
      </c>
      <c r="D10" s="19">
        <v>0.12402333458788101</v>
      </c>
      <c r="E10" s="20">
        <v>2.5525028227324099E-2</v>
      </c>
      <c r="F10" s="21">
        <v>4.1495935265336801</v>
      </c>
      <c r="G10" s="18">
        <v>4.3545351900639799</v>
      </c>
      <c r="H10" s="18">
        <v>6.0191945803537799</v>
      </c>
      <c r="I10" s="18">
        <v>27.8329582235604</v>
      </c>
      <c r="J10" s="18">
        <f t="shared" si="0"/>
        <v>231.20641431676478</v>
      </c>
      <c r="K10" s="18">
        <f t="shared" si="1"/>
        <v>8.0703252148618994</v>
      </c>
      <c r="L10" t="s">
        <v>24</v>
      </c>
      <c r="M10">
        <v>-3.7530199999999998</v>
      </c>
      <c r="N10">
        <v>-38.523409999999998</v>
      </c>
    </row>
    <row r="11" spans="1:14" x14ac:dyDescent="0.3">
      <c r="A11" s="16">
        <v>44963</v>
      </c>
      <c r="B11" s="23">
        <v>9</v>
      </c>
      <c r="C11" s="24">
        <v>67.683160083160104</v>
      </c>
      <c r="D11" s="25">
        <v>0.10630353430353399</v>
      </c>
      <c r="E11" s="26">
        <v>2.8020790020789998E-2</v>
      </c>
      <c r="F11" s="27">
        <v>4.0128274428274402</v>
      </c>
      <c r="G11" s="24">
        <v>4.2149688149688096</v>
      </c>
      <c r="H11" s="24">
        <v>5.5692307692307699</v>
      </c>
      <c r="I11" s="24">
        <v>28.565276507276501</v>
      </c>
      <c r="J11" s="18">
        <f t="shared" si="0"/>
        <v>197.69185873278605</v>
      </c>
      <c r="K11" s="18">
        <f t="shared" si="1"/>
        <v>7.7853935301099559</v>
      </c>
      <c r="L11" t="s">
        <v>24</v>
      </c>
      <c r="M11">
        <v>-3.7530199999999998</v>
      </c>
      <c r="N11">
        <v>-38.523409999999998</v>
      </c>
    </row>
    <row r="12" spans="1:14" x14ac:dyDescent="0.3">
      <c r="A12" s="16">
        <v>44963</v>
      </c>
      <c r="B12" s="17">
        <v>10</v>
      </c>
      <c r="C12" s="24">
        <v>67.683160083160104</v>
      </c>
      <c r="D12" s="25">
        <v>0.10630353430353399</v>
      </c>
      <c r="E12" s="26">
        <v>2.8020790020789998E-2</v>
      </c>
      <c r="F12" s="27">
        <v>4.0128274428274402</v>
      </c>
      <c r="G12" s="24">
        <v>4.2149688149688096</v>
      </c>
      <c r="H12" s="24">
        <v>5.5692307692307699</v>
      </c>
      <c r="I12" s="24">
        <v>28.565276507276501</v>
      </c>
      <c r="J12" s="18">
        <f t="shared" si="0"/>
        <v>197.69185873278605</v>
      </c>
      <c r="K12" s="18">
        <f t="shared" si="1"/>
        <v>7.7853935301099559</v>
      </c>
      <c r="L12" t="s">
        <v>24</v>
      </c>
      <c r="M12">
        <v>-3.7530199999999998</v>
      </c>
      <c r="N12">
        <v>-38.523409999999998</v>
      </c>
    </row>
    <row r="13" spans="1:14" x14ac:dyDescent="0.3">
      <c r="A13" s="16">
        <v>44963</v>
      </c>
      <c r="B13" s="23">
        <v>11</v>
      </c>
      <c r="C13" s="24">
        <v>67.683160083160104</v>
      </c>
      <c r="D13" s="25">
        <v>0.10630353430353399</v>
      </c>
      <c r="E13" s="26">
        <v>2.8020790020789998E-2</v>
      </c>
      <c r="F13" s="27">
        <v>4.0128274428274402</v>
      </c>
      <c r="G13" s="24">
        <v>4.2149688149688096</v>
      </c>
      <c r="H13" s="24">
        <v>5.5692307692307699</v>
      </c>
      <c r="I13" s="24">
        <v>28.565276507276501</v>
      </c>
      <c r="J13" s="18">
        <f t="shared" si="0"/>
        <v>197.69185873278605</v>
      </c>
      <c r="K13" s="18">
        <f t="shared" si="1"/>
        <v>7.7853935301099559</v>
      </c>
      <c r="L13" t="s">
        <v>24</v>
      </c>
      <c r="M13">
        <v>-3.7530199999999998</v>
      </c>
      <c r="N13">
        <v>-38.523409999999998</v>
      </c>
    </row>
    <row r="14" spans="1:14" x14ac:dyDescent="0.3">
      <c r="A14" s="16">
        <v>44963</v>
      </c>
      <c r="B14" s="17">
        <v>12</v>
      </c>
      <c r="C14" s="24">
        <v>67.683160083160104</v>
      </c>
      <c r="D14" s="25">
        <v>0.10630353430353399</v>
      </c>
      <c r="E14" s="26">
        <v>2.8020790020789998E-2</v>
      </c>
      <c r="F14" s="27">
        <v>4.0128274428274402</v>
      </c>
      <c r="G14" s="24">
        <v>4.2149688149688096</v>
      </c>
      <c r="H14" s="24">
        <v>5.5692307692307699</v>
      </c>
      <c r="I14" s="24">
        <v>28.565276507276501</v>
      </c>
      <c r="J14" s="18">
        <f t="shared" si="0"/>
        <v>197.69185873278605</v>
      </c>
      <c r="K14" s="18">
        <f t="shared" si="1"/>
        <v>7.7853935301099559</v>
      </c>
      <c r="L14" t="s">
        <v>24</v>
      </c>
      <c r="M14">
        <v>-3.7530199999999998</v>
      </c>
      <c r="N14">
        <v>-38.523409999999998</v>
      </c>
    </row>
    <row r="15" spans="1:14" x14ac:dyDescent="0.3">
      <c r="A15" s="16">
        <v>44963</v>
      </c>
      <c r="B15" s="23">
        <v>13</v>
      </c>
      <c r="C15" s="24">
        <v>67.683160083160104</v>
      </c>
      <c r="D15" s="25">
        <v>0.10630353430353399</v>
      </c>
      <c r="E15" s="26">
        <v>2.8020790020789998E-2</v>
      </c>
      <c r="F15" s="27">
        <v>4.0128274428274402</v>
      </c>
      <c r="G15" s="24">
        <v>4.2149688149688096</v>
      </c>
      <c r="H15" s="24">
        <v>5.5692307692307699</v>
      </c>
      <c r="I15" s="24">
        <v>28.565276507276501</v>
      </c>
      <c r="J15" s="18">
        <f t="shared" si="0"/>
        <v>197.69185873278605</v>
      </c>
      <c r="K15" s="18">
        <f t="shared" si="1"/>
        <v>7.7853935301099559</v>
      </c>
      <c r="L15" t="s">
        <v>24</v>
      </c>
      <c r="M15">
        <v>-3.7530199999999998</v>
      </c>
      <c r="N15">
        <v>-38.523409999999998</v>
      </c>
    </row>
    <row r="16" spans="1:14" x14ac:dyDescent="0.3">
      <c r="A16" s="16">
        <v>44963</v>
      </c>
      <c r="B16" s="17">
        <v>14</v>
      </c>
      <c r="C16" s="24">
        <v>67.683160083160104</v>
      </c>
      <c r="D16" s="25">
        <v>0.10630353430353399</v>
      </c>
      <c r="E16" s="26">
        <v>2.8020790020789998E-2</v>
      </c>
      <c r="F16" s="27">
        <v>4.0128274428274402</v>
      </c>
      <c r="G16" s="24">
        <v>4.2149688149688096</v>
      </c>
      <c r="H16" s="24">
        <v>5.5692307692307699</v>
      </c>
      <c r="I16" s="24">
        <v>28.565276507276501</v>
      </c>
      <c r="J16" s="18">
        <f t="shared" si="0"/>
        <v>197.69185873278605</v>
      </c>
      <c r="K16" s="18">
        <f t="shared" si="1"/>
        <v>7.7853935301099559</v>
      </c>
      <c r="L16" t="s">
        <v>24</v>
      </c>
      <c r="M16">
        <v>-3.7530199999999998</v>
      </c>
      <c r="N16">
        <v>-38.523409999999998</v>
      </c>
    </row>
    <row r="17" spans="1:14" x14ac:dyDescent="0.3">
      <c r="A17" s="16">
        <v>44963</v>
      </c>
      <c r="B17" s="23">
        <v>15</v>
      </c>
      <c r="C17" s="24">
        <v>67.683160083160104</v>
      </c>
      <c r="D17" s="25">
        <v>0.10630353430353399</v>
      </c>
      <c r="E17" s="26">
        <v>2.8020790020789998E-2</v>
      </c>
      <c r="F17" s="27">
        <v>4.0128274428274402</v>
      </c>
      <c r="G17" s="24">
        <v>4.2149688149688096</v>
      </c>
      <c r="H17" s="24">
        <v>5.5692307692307699</v>
      </c>
      <c r="I17" s="24">
        <v>28.565276507276501</v>
      </c>
      <c r="J17" s="18">
        <f t="shared" si="0"/>
        <v>197.69185873278605</v>
      </c>
      <c r="K17" s="18">
        <f t="shared" si="1"/>
        <v>7.7853935301099559</v>
      </c>
      <c r="L17" t="s">
        <v>24</v>
      </c>
      <c r="M17">
        <v>-3.7530199999999998</v>
      </c>
      <c r="N17">
        <v>-38.523409999999998</v>
      </c>
    </row>
    <row r="18" spans="1:14" x14ac:dyDescent="0.3">
      <c r="A18" s="16">
        <v>44963</v>
      </c>
      <c r="B18" s="17">
        <v>16</v>
      </c>
      <c r="C18" s="24">
        <v>67.683160083160104</v>
      </c>
      <c r="D18" s="25">
        <v>0.10630353430353399</v>
      </c>
      <c r="E18" s="26">
        <v>2.8020790020789998E-2</v>
      </c>
      <c r="F18" s="27">
        <v>4.0128274428274402</v>
      </c>
      <c r="G18" s="24">
        <v>4.2149688149688096</v>
      </c>
      <c r="H18" s="24">
        <v>5.5692307692307699</v>
      </c>
      <c r="I18" s="24">
        <v>28.565276507276501</v>
      </c>
      <c r="J18" s="18">
        <f t="shared" si="0"/>
        <v>197.69185873278605</v>
      </c>
      <c r="K18" s="18">
        <f t="shared" si="1"/>
        <v>7.7853935301099559</v>
      </c>
      <c r="L18" t="s">
        <v>24</v>
      </c>
      <c r="M18">
        <v>-3.7530199999999998</v>
      </c>
      <c r="N18">
        <v>-38.523409999999998</v>
      </c>
    </row>
    <row r="19" spans="1:14" x14ac:dyDescent="0.3">
      <c r="A19" s="16">
        <v>44963</v>
      </c>
      <c r="B19" s="23">
        <v>17</v>
      </c>
      <c r="C19" s="24">
        <v>67.683160083160104</v>
      </c>
      <c r="D19" s="25">
        <v>0.10630353430353399</v>
      </c>
      <c r="E19" s="26">
        <v>2.8020790020789998E-2</v>
      </c>
      <c r="F19" s="27">
        <v>4.0128274428274402</v>
      </c>
      <c r="G19" s="24">
        <v>4.2149688149688096</v>
      </c>
      <c r="H19" s="24">
        <v>5.5692307692307699</v>
      </c>
      <c r="I19" s="24">
        <v>28.565276507276501</v>
      </c>
      <c r="J19" s="18">
        <f t="shared" si="0"/>
        <v>197.69185873278605</v>
      </c>
      <c r="K19" s="18">
        <f t="shared" si="1"/>
        <v>7.7853935301099559</v>
      </c>
      <c r="L19" t="s">
        <v>24</v>
      </c>
      <c r="M19">
        <v>-3.7530199999999998</v>
      </c>
      <c r="N19">
        <v>-38.523409999999998</v>
      </c>
    </row>
    <row r="20" spans="1:14" x14ac:dyDescent="0.3">
      <c r="A20" s="22">
        <v>44963</v>
      </c>
      <c r="B20" s="17">
        <v>18</v>
      </c>
      <c r="C20" s="18">
        <v>64.071262226362407</v>
      </c>
      <c r="D20" s="19">
        <v>6.3861201676758295E-2</v>
      </c>
      <c r="E20" s="20">
        <v>1.49930135072194E-2</v>
      </c>
      <c r="F20" s="21">
        <v>2.4832091290172298</v>
      </c>
      <c r="G20" s="18">
        <v>5.1332091290172297</v>
      </c>
      <c r="H20" s="18">
        <v>6.4760130414531902</v>
      </c>
      <c r="I20" s="18">
        <v>28.661895668374498</v>
      </c>
      <c r="J20" s="18">
        <f t="shared" si="0"/>
        <v>118.72416235433131</v>
      </c>
      <c r="K20" s="18">
        <f t="shared" si="1"/>
        <v>4.8161979447523704</v>
      </c>
      <c r="L20" t="s">
        <v>24</v>
      </c>
      <c r="M20">
        <v>-3.7530199999999998</v>
      </c>
      <c r="N20">
        <v>-38.523409999999998</v>
      </c>
    </row>
    <row r="21" spans="1:14" x14ac:dyDescent="0.3">
      <c r="A21" s="16">
        <v>44963</v>
      </c>
      <c r="B21" s="23">
        <v>19</v>
      </c>
      <c r="C21" s="24">
        <v>62.906571654790199</v>
      </c>
      <c r="D21" s="25">
        <v>5.7984956452889903E-2</v>
      </c>
      <c r="E21" s="26">
        <v>1.34323040380048E-2</v>
      </c>
      <c r="F21" s="27">
        <v>2.4173198733175001</v>
      </c>
      <c r="G21" s="24">
        <v>11.3721298495645</v>
      </c>
      <c r="H21" s="24">
        <v>12.773555027711801</v>
      </c>
      <c r="I21" s="24">
        <v>29.235482977038799</v>
      </c>
      <c r="J21" s="18">
        <f t="shared" si="0"/>
        <v>107.59517063675963</v>
      </c>
      <c r="K21" s="18">
        <f t="shared" si="1"/>
        <v>4.6795120495837139</v>
      </c>
      <c r="L21" t="s">
        <v>24</v>
      </c>
      <c r="M21">
        <v>-3.7530199999999998</v>
      </c>
      <c r="N21">
        <v>-38.523409999999998</v>
      </c>
    </row>
    <row r="22" spans="1:14" x14ac:dyDescent="0.3">
      <c r="A22" s="22">
        <v>44963</v>
      </c>
      <c r="B22" s="17">
        <v>20</v>
      </c>
      <c r="C22" s="18">
        <v>65.512605042016801</v>
      </c>
      <c r="D22" s="19">
        <v>0.122268907563025</v>
      </c>
      <c r="E22" s="20">
        <v>2.3117246898759498E-2</v>
      </c>
      <c r="F22" s="21">
        <v>2.5313205282112801</v>
      </c>
      <c r="G22" s="18">
        <v>9.1728691476590605</v>
      </c>
      <c r="H22" s="18">
        <v>10.858343337334899</v>
      </c>
      <c r="I22" s="18">
        <v>29.019051620648298</v>
      </c>
      <c r="J22" s="18">
        <f t="shared" si="0"/>
        <v>227.04107336211928</v>
      </c>
      <c r="K22" s="18">
        <f t="shared" si="1"/>
        <v>4.9037073582902977</v>
      </c>
      <c r="L22" t="s">
        <v>24</v>
      </c>
      <c r="M22">
        <v>-3.7530199999999998</v>
      </c>
      <c r="N22">
        <v>-38.523409999999998</v>
      </c>
    </row>
    <row r="23" spans="1:14" x14ac:dyDescent="0.3">
      <c r="A23" s="16">
        <v>44963</v>
      </c>
      <c r="B23" s="23">
        <v>21</v>
      </c>
      <c r="C23" s="24">
        <v>66.058965102286393</v>
      </c>
      <c r="D23" s="25">
        <v>0.15041716807059799</v>
      </c>
      <c r="E23" s="26">
        <v>2.5924588848776599E-2</v>
      </c>
      <c r="F23" s="27">
        <v>3.8004893702366598</v>
      </c>
      <c r="G23" s="24">
        <v>6.8929001203369404</v>
      </c>
      <c r="H23" s="24">
        <v>8.5463297232250302</v>
      </c>
      <c r="I23" s="24">
        <v>28.905972723626199</v>
      </c>
      <c r="J23" s="18">
        <f t="shared" si="0"/>
        <v>279.41412769378888</v>
      </c>
      <c r="K23" s="18">
        <f t="shared" si="1"/>
        <v>7.3651141027570448</v>
      </c>
      <c r="L23" t="s">
        <v>24</v>
      </c>
      <c r="M23">
        <v>-3.7530199999999998</v>
      </c>
      <c r="N23">
        <v>-38.523409999999998</v>
      </c>
    </row>
    <row r="24" spans="1:14" x14ac:dyDescent="0.3">
      <c r="A24" s="22">
        <v>44963</v>
      </c>
      <c r="B24" s="17">
        <v>22</v>
      </c>
      <c r="C24" s="18">
        <v>67.9876</v>
      </c>
      <c r="D24" s="19">
        <v>0.26388400000000001</v>
      </c>
      <c r="E24" s="20">
        <v>4.5047999999999998E-2</v>
      </c>
      <c r="F24" s="21">
        <v>3.8244400000000001</v>
      </c>
      <c r="G24" s="18">
        <v>6.5144000000000002</v>
      </c>
      <c r="H24" s="18">
        <v>8.4055999999999997</v>
      </c>
      <c r="I24" s="18">
        <v>28.805564</v>
      </c>
      <c r="J24" s="18">
        <f t="shared" si="0"/>
        <v>490.35251021401217</v>
      </c>
      <c r="K24" s="18">
        <f t="shared" si="1"/>
        <v>7.4139934886772076</v>
      </c>
      <c r="L24" t="s">
        <v>24</v>
      </c>
      <c r="M24">
        <v>-3.7530199999999998</v>
      </c>
      <c r="N24">
        <v>-38.523409999999998</v>
      </c>
    </row>
    <row r="25" spans="1:14" x14ac:dyDescent="0.3">
      <c r="A25" s="16">
        <v>44963</v>
      </c>
      <c r="B25" s="23">
        <v>23</v>
      </c>
      <c r="C25" s="24">
        <v>71.039452495974203</v>
      </c>
      <c r="D25" s="25">
        <v>0.31861111111111101</v>
      </c>
      <c r="E25" s="26">
        <v>5.6505636070853502E-2</v>
      </c>
      <c r="F25" s="27">
        <v>3.8708293075684401</v>
      </c>
      <c r="G25" s="24">
        <v>5.7053140096618398</v>
      </c>
      <c r="H25" s="24">
        <v>7.6936392914653799</v>
      </c>
      <c r="I25" s="24">
        <v>28.324472624798702</v>
      </c>
      <c r="J25" s="18">
        <f t="shared" si="0"/>
        <v>592.99189011822148</v>
      </c>
      <c r="K25" s="18">
        <f t="shared" si="1"/>
        <v>7.5158977218321787</v>
      </c>
      <c r="L25" t="s">
        <v>24</v>
      </c>
      <c r="M25">
        <v>-3.7530199999999998</v>
      </c>
      <c r="N25">
        <v>-38.523409999999998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showGridLines="0" workbookViewId="0">
      <selection activeCell="A2" sqref="A2:A16"/>
    </sheetView>
  </sheetViews>
  <sheetFormatPr defaultColWidth="14.44140625" defaultRowHeight="15" customHeight="1" x14ac:dyDescent="0.3"/>
  <cols>
    <col min="1" max="26" width="11.5546875" customWidth="1"/>
  </cols>
  <sheetData>
    <row r="1" spans="1:14" ht="14.25" customHeight="1" x14ac:dyDescent="0.3">
      <c r="A1" s="1" t="s">
        <v>0</v>
      </c>
      <c r="B1" s="1" t="s">
        <v>1</v>
      </c>
      <c r="C1" s="2" t="s">
        <v>15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spans="1:14" ht="14.25" customHeight="1" x14ac:dyDescent="0.3">
      <c r="A2" s="7">
        <v>44963</v>
      </c>
      <c r="B2" s="1">
        <v>3</v>
      </c>
      <c r="C2" s="2">
        <v>78.6875</v>
      </c>
      <c r="D2" s="3">
        <v>0</v>
      </c>
      <c r="E2" s="4">
        <v>1.1875E-2</v>
      </c>
      <c r="F2" s="5">
        <v>0.50093750000000004</v>
      </c>
      <c r="G2" s="2">
        <v>8.375</v>
      </c>
      <c r="H2" s="2">
        <v>9.625</v>
      </c>
      <c r="I2" s="2">
        <v>30.407187499999999</v>
      </c>
      <c r="J2" s="2">
        <f>(46.01*(siqueira!$D2*1000))/(0.082*(siqueira!$I2+273.15))</f>
        <v>5.5452242682503747E-2</v>
      </c>
      <c r="K2" s="2">
        <f>(48*(siqueira!$F2))/(0.082*(siqueira!$I2+273.15))</f>
        <v>0.96598505781410027</v>
      </c>
      <c r="L2" s="8" t="s">
        <v>16</v>
      </c>
      <c r="M2" s="1">
        <v>-3.7192162962032</v>
      </c>
      <c r="N2" s="1">
        <v>-38.514145586395998</v>
      </c>
    </row>
    <row r="3" spans="1:14" ht="14.25" customHeight="1" x14ac:dyDescent="0.3">
      <c r="A3" s="7">
        <v>44963</v>
      </c>
      <c r="B3" s="1">
        <v>4</v>
      </c>
      <c r="C3" s="2">
        <v>76.409893992932894</v>
      </c>
      <c r="D3" s="3">
        <v>0</v>
      </c>
      <c r="E3" s="4">
        <v>1.4416961130742E-2</v>
      </c>
      <c r="F3" s="5">
        <v>1.2416254416961101</v>
      </c>
      <c r="G3" s="2">
        <v>6.7667844522968199</v>
      </c>
      <c r="H3" s="2">
        <v>7.3286219081272099</v>
      </c>
      <c r="I3" s="2">
        <v>30.248515901060099</v>
      </c>
      <c r="J3" s="2">
        <f>(46.01*(siqueira!$D3*1000))/(0.082*(siqueira!$I3+273.15))</f>
        <v>0</v>
      </c>
      <c r="K3" s="2">
        <f>(48*(siqueira!$F3))/(0.082*(siqueira!$I3+273.15))</f>
        <v>2.3955461167767087</v>
      </c>
      <c r="L3" s="8" t="s">
        <v>16</v>
      </c>
      <c r="M3" s="1">
        <v>-3.7192162962032</v>
      </c>
      <c r="N3" s="1">
        <v>-38.514145586395998</v>
      </c>
    </row>
    <row r="4" spans="1:14" ht="14.25" customHeight="1" x14ac:dyDescent="0.3">
      <c r="A4" s="7">
        <v>44963</v>
      </c>
      <c r="B4" s="1">
        <v>10</v>
      </c>
      <c r="C4" s="2">
        <v>64.026315789473699</v>
      </c>
      <c r="D4" s="3">
        <v>0</v>
      </c>
      <c r="E4" s="4">
        <v>1.9605263157894699E-2</v>
      </c>
      <c r="F4" s="5">
        <v>0.50144736842105297</v>
      </c>
      <c r="G4" s="2">
        <v>5.9342105263157903</v>
      </c>
      <c r="H4" s="2">
        <v>6.3157894736842097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0.97914505811795083</v>
      </c>
      <c r="L4" s="8" t="s">
        <v>16</v>
      </c>
      <c r="M4" s="1">
        <v>-3.7192162962032</v>
      </c>
      <c r="N4" s="1">
        <v>-38.514145586395998</v>
      </c>
    </row>
    <row r="5" spans="1:14" ht="14.25" customHeight="1" x14ac:dyDescent="0.3">
      <c r="A5" s="7">
        <v>44963</v>
      </c>
      <c r="B5" s="1">
        <v>11</v>
      </c>
      <c r="C5" s="2">
        <v>57.968539325842698</v>
      </c>
      <c r="D5" s="3">
        <v>4.4943820224719097E-5</v>
      </c>
      <c r="E5" s="4">
        <v>1.8089887640449401E-2</v>
      </c>
      <c r="F5" s="5">
        <v>0.59662921348314601</v>
      </c>
      <c r="G5" s="2">
        <v>4.1393258426966302</v>
      </c>
      <c r="H5" s="2">
        <v>4.5438202247191004</v>
      </c>
      <c r="I5" s="2">
        <v>27.750853932584299</v>
      </c>
      <c r="J5" s="2">
        <f>(46.01*(siqueira!$D5*1000))/(0.082*(siqueira!$I5+273.15))</f>
        <v>8.3807897450055555E-2</v>
      </c>
      <c r="K5" s="2">
        <f>(48*(siqueira!$F5))/(0.082*(siqueira!$I5+273.15))</f>
        <v>1.1606692513622126</v>
      </c>
      <c r="L5" s="8" t="s">
        <v>16</v>
      </c>
      <c r="M5" s="1">
        <v>-3.7192162962032</v>
      </c>
      <c r="N5" s="1">
        <v>-38.514145586395998</v>
      </c>
    </row>
    <row r="6" spans="1:14" ht="14.25" customHeight="1" x14ac:dyDescent="0.3">
      <c r="A6" s="7">
        <v>44963</v>
      </c>
      <c r="B6" s="1">
        <v>13</v>
      </c>
      <c r="C6" s="2">
        <v>63.854771784232398</v>
      </c>
      <c r="D6" s="3">
        <v>0</v>
      </c>
      <c r="E6" s="4">
        <v>2.3112033195020702E-2</v>
      </c>
      <c r="F6" s="5">
        <v>0.95763485477178401</v>
      </c>
      <c r="G6" s="2">
        <v>6.1244813278008303</v>
      </c>
      <c r="H6" s="2">
        <v>6.8630705394190903</v>
      </c>
      <c r="I6" s="2">
        <v>25.463775933609998</v>
      </c>
      <c r="J6" s="2">
        <f>(46.01*(siqueira!$D6*1000))/(0.082*(siqueira!$I6+273.15))</f>
        <v>0.1879007621873269</v>
      </c>
      <c r="K6" s="2">
        <f>(48*(siqueira!$F6))/(0.082*(siqueira!$I6+273.15))</f>
        <v>1.8772300189569395</v>
      </c>
      <c r="L6" s="8" t="s">
        <v>16</v>
      </c>
      <c r="M6" s="1">
        <v>-3.7192162962032</v>
      </c>
      <c r="N6" s="1">
        <v>-38.514145586395998</v>
      </c>
    </row>
    <row r="7" spans="1:14" ht="14.25" customHeight="1" x14ac:dyDescent="0.3">
      <c r="A7" s="7">
        <v>44963</v>
      </c>
      <c r="B7" s="1">
        <v>14</v>
      </c>
      <c r="C7" s="2">
        <v>54.9</v>
      </c>
      <c r="D7" s="3">
        <v>2.6562500000000002E-4</v>
      </c>
      <c r="E7" s="4">
        <v>2.1234375E-2</v>
      </c>
      <c r="F7" s="5">
        <v>2.2558906250000001</v>
      </c>
      <c r="G7" s="2">
        <v>5.3921875000000004</v>
      </c>
      <c r="H7" s="2">
        <v>5.9328124999999998</v>
      </c>
      <c r="I7" s="2">
        <v>31.925125000000001</v>
      </c>
      <c r="J7" s="2">
        <f>(46.01*(siqueira!$D7*1000))/(0.082*(siqueira!$I7+273.15))</f>
        <v>0.48854045256605677</v>
      </c>
      <c r="K7" s="2">
        <f>(48*(siqueira!$F7))/(0.082*(siqueira!$I7+273.15))</f>
        <v>4.3285120065538436</v>
      </c>
      <c r="L7" s="8" t="s">
        <v>16</v>
      </c>
      <c r="M7" s="1">
        <v>-3.7192162962032</v>
      </c>
      <c r="N7" s="1">
        <v>-38.514145586395998</v>
      </c>
    </row>
    <row r="8" spans="1:14" ht="14.25" customHeight="1" x14ac:dyDescent="0.3">
      <c r="A8" s="7">
        <v>44963</v>
      </c>
      <c r="B8" s="1">
        <v>15</v>
      </c>
      <c r="C8" s="2">
        <v>53.927142857142897</v>
      </c>
      <c r="D8" s="3">
        <v>2.0428571428571401E-3</v>
      </c>
      <c r="E8" s="4">
        <v>2.8821428571428599E-2</v>
      </c>
      <c r="F8" s="5">
        <v>2.0249857142857102</v>
      </c>
      <c r="G8" s="2">
        <v>4.70571428571429</v>
      </c>
      <c r="H8" s="2">
        <v>5.4564285714285701</v>
      </c>
      <c r="I8" s="2">
        <v>30.883585714285701</v>
      </c>
      <c r="J8" s="2">
        <f>(46.01*(siqueira!$D8*1000))/(0.082*(siqueira!$I8+273.15))</f>
        <v>3.770116902005427</v>
      </c>
      <c r="K8" s="2">
        <f>(48*(siqueira!$F8))/(0.082*(siqueira!$I8+273.15))</f>
        <v>3.8987715403361096</v>
      </c>
      <c r="L8" s="8" t="s">
        <v>16</v>
      </c>
      <c r="M8" s="1">
        <v>-3.7192162962032</v>
      </c>
      <c r="N8" s="1">
        <v>-38.514145586395998</v>
      </c>
    </row>
    <row r="9" spans="1:14" ht="14.25" customHeight="1" x14ac:dyDescent="0.3">
      <c r="A9" s="7">
        <v>44963</v>
      </c>
      <c r="B9" s="1">
        <v>16</v>
      </c>
      <c r="C9" s="2">
        <v>57.956917978459003</v>
      </c>
      <c r="D9" s="3">
        <v>5.76636288318144E-3</v>
      </c>
      <c r="E9" s="4">
        <v>3.08450704225352E-2</v>
      </c>
      <c r="F9" s="5">
        <v>3.5863297431648702</v>
      </c>
      <c r="G9" s="2">
        <v>5.1507870753935396</v>
      </c>
      <c r="H9" s="2">
        <v>6.3405136702568399</v>
      </c>
      <c r="I9" s="2">
        <v>30.2085915492958</v>
      </c>
      <c r="J9" s="2">
        <f>(46.01*(siqueira!$D9*1000))/(0.082*(siqueira!$I9+273.15))</f>
        <v>10.665569525917393</v>
      </c>
      <c r="K9" s="2">
        <f>(48*(siqueira!$F9))/(0.082*(siqueira!$I9+273.15))</f>
        <v>6.9202423471417172</v>
      </c>
      <c r="L9" s="8" t="s">
        <v>16</v>
      </c>
      <c r="M9" s="1">
        <v>-3.7192162962032</v>
      </c>
      <c r="N9" s="1">
        <v>-38.514145586395998</v>
      </c>
    </row>
    <row r="10" spans="1:14" ht="14.25" customHeight="1" x14ac:dyDescent="0.3">
      <c r="A10" s="7">
        <v>44963</v>
      </c>
      <c r="B10" s="1">
        <v>17</v>
      </c>
      <c r="C10" s="2">
        <v>57.897435897435898</v>
      </c>
      <c r="D10" s="3">
        <v>4.7886347886347902E-3</v>
      </c>
      <c r="E10" s="4">
        <v>2.5398475398475399E-2</v>
      </c>
      <c r="F10" s="5">
        <v>4.34995841995842</v>
      </c>
      <c r="G10" s="2">
        <v>6.4629244629244598</v>
      </c>
      <c r="H10" s="2">
        <v>7.7519057519057499</v>
      </c>
      <c r="I10" s="2">
        <v>30.6766112266112</v>
      </c>
      <c r="J10" s="2">
        <f>(46.01*(siqueira!$D10*1000))/(0.082*(siqueira!$I10+273.15))</f>
        <v>8.8435021852048976</v>
      </c>
      <c r="K10" s="2">
        <f>(48*(siqueira!$F10))/(0.082*(siqueira!$I10+273.15))</f>
        <v>8.3808232386165518</v>
      </c>
      <c r="L10" s="8" t="s">
        <v>16</v>
      </c>
      <c r="M10" s="1">
        <v>-3.7192162962032</v>
      </c>
      <c r="N10" s="1">
        <v>-38.514145586395998</v>
      </c>
    </row>
    <row r="11" spans="1:14" ht="14.25" customHeight="1" x14ac:dyDescent="0.3">
      <c r="A11" s="7">
        <v>44963</v>
      </c>
      <c r="B11" s="1">
        <v>18</v>
      </c>
      <c r="C11" s="2">
        <v>60.033690658499197</v>
      </c>
      <c r="D11" s="3">
        <v>9.4869831546707493E-3</v>
      </c>
      <c r="E11" s="4">
        <v>3.0007656967840701E-2</v>
      </c>
      <c r="F11" s="5">
        <v>4.2992189892802504</v>
      </c>
      <c r="G11" s="2">
        <v>7.06125574272588</v>
      </c>
      <c r="H11" s="2">
        <v>8.8721286370597205</v>
      </c>
      <c r="I11" s="2">
        <v>29.620987748851501</v>
      </c>
      <c r="J11" s="2">
        <f>(46.01*(siqueira!$D11*1000))/(0.082*(siqueira!$I11+273.15))</f>
        <v>17.581351333166648</v>
      </c>
      <c r="K11" s="2">
        <f>(48*(siqueira!$F11))/(0.082*(siqueira!$I11+273.15))</f>
        <v>8.3119456472248174</v>
      </c>
      <c r="L11" s="8" t="s">
        <v>16</v>
      </c>
      <c r="M11" s="1">
        <v>-3.7192162962032</v>
      </c>
      <c r="N11" s="1">
        <v>-38.514145586395998</v>
      </c>
    </row>
    <row r="12" spans="1:14" ht="14.25" customHeight="1" x14ac:dyDescent="0.3">
      <c r="A12" s="7">
        <v>44963</v>
      </c>
      <c r="B12" s="1">
        <v>19</v>
      </c>
      <c r="C12" s="2">
        <v>62.1073094867807</v>
      </c>
      <c r="D12" s="3">
        <v>1.0031104199066899E-2</v>
      </c>
      <c r="E12" s="4">
        <v>3.4199066874028003E-2</v>
      </c>
      <c r="F12" s="5">
        <v>4.2247200622083998</v>
      </c>
      <c r="G12" s="2">
        <v>7.7612752721617397</v>
      </c>
      <c r="H12" s="2">
        <v>9.5645412130637606</v>
      </c>
      <c r="I12" s="2">
        <v>29.1518895800933</v>
      </c>
      <c r="J12" s="2">
        <f>(46.01*(siqueira!$D12*1000))/(0.082*(siqueira!$I12+273.15))</f>
        <v>18.61856737914108</v>
      </c>
      <c r="K12" s="2">
        <f>(48*(siqueira!$F12))/(0.082*(siqueira!$I12+273.15))</f>
        <v>8.1805868601021601</v>
      </c>
      <c r="L12" s="8" t="s">
        <v>16</v>
      </c>
      <c r="M12" s="1">
        <v>-3.7192162962032</v>
      </c>
      <c r="N12" s="1">
        <v>-38.514145586395998</v>
      </c>
    </row>
    <row r="13" spans="1:14" ht="14.25" customHeight="1" x14ac:dyDescent="0.3">
      <c r="A13" s="7">
        <v>44963</v>
      </c>
      <c r="B13" s="1">
        <v>20</v>
      </c>
      <c r="C13" s="2">
        <v>63.833922261484098</v>
      </c>
      <c r="D13" s="3">
        <v>9.9151943462897508E-3</v>
      </c>
      <c r="E13" s="4">
        <v>2.94487632508834E-2</v>
      </c>
      <c r="F13" s="5">
        <v>4.2306501766784503</v>
      </c>
      <c r="G13" s="2">
        <v>7.6621908127208496</v>
      </c>
      <c r="H13" s="2">
        <v>9.2197879858657306</v>
      </c>
      <c r="I13" s="2">
        <v>28.639632508833898</v>
      </c>
      <c r="J13" s="2">
        <f>(46.01*(siqueira!$D13*1000))/(0.082*(siqueira!$I13+273.15))</f>
        <v>18.434666950129525</v>
      </c>
      <c r="K13" s="2">
        <f>(48*(siqueira!$F13))/(0.082*(siqueira!$I13+273.15))</f>
        <v>8.2059749091265726</v>
      </c>
      <c r="L13" s="8" t="s">
        <v>16</v>
      </c>
      <c r="M13" s="1">
        <v>-3.7192162962032</v>
      </c>
      <c r="N13" s="1">
        <v>-38.514145586395998</v>
      </c>
    </row>
    <row r="14" spans="1:14" ht="14.25" customHeight="1" x14ac:dyDescent="0.3">
      <c r="A14" s="7">
        <v>44963</v>
      </c>
      <c r="B14" s="1">
        <v>21</v>
      </c>
      <c r="C14" s="2">
        <v>65.701041666666697</v>
      </c>
      <c r="D14" s="3">
        <v>1.1093749999999999E-2</v>
      </c>
      <c r="E14" s="4">
        <v>2.9708333333333298E-2</v>
      </c>
      <c r="F14" s="5">
        <v>4.2349166666666704</v>
      </c>
      <c r="G14" s="2">
        <v>6.9375</v>
      </c>
      <c r="H14" s="2">
        <v>8.3208333333333293</v>
      </c>
      <c r="I14" s="2">
        <v>28.490062500000001</v>
      </c>
      <c r="J14" s="2">
        <f>(46.01*(siqueira!$D14*1000))/(0.082*(siqueira!$I14+273.15))</f>
        <v>20.636105215875194</v>
      </c>
      <c r="K14" s="2">
        <f>(48*(siqueira!$F14))/(0.082*(siqueira!$I14+273.15))</f>
        <v>8.2183234853165423</v>
      </c>
      <c r="L14" s="8" t="s">
        <v>16</v>
      </c>
      <c r="M14" s="1">
        <v>-3.7192162962032</v>
      </c>
      <c r="N14" s="1">
        <v>-38.514145586395998</v>
      </c>
    </row>
    <row r="15" spans="1:14" ht="14.25" customHeight="1" x14ac:dyDescent="0.3">
      <c r="A15" s="7">
        <v>44963</v>
      </c>
      <c r="B15" s="1">
        <v>22</v>
      </c>
      <c r="C15" s="2">
        <v>66.245689655172399</v>
      </c>
      <c r="D15" s="3">
        <v>1.0269396551724101E-2</v>
      </c>
      <c r="E15" s="4">
        <v>2.6443965517241399E-2</v>
      </c>
      <c r="F15" s="5">
        <v>4.2413469827586203</v>
      </c>
      <c r="G15" s="2">
        <v>5.3060344827586201</v>
      </c>
      <c r="H15" s="2">
        <v>6.0387931034482802</v>
      </c>
      <c r="I15" s="2">
        <v>28.428556034482799</v>
      </c>
      <c r="J15" s="2">
        <f>(46.01*(siqueira!$D15*1000))/(0.082*(siqueira!$I15+273.15))</f>
        <v>19.106575194308181</v>
      </c>
      <c r="K15" s="2">
        <f>(48*(siqueira!$F15))/(0.082*(siqueira!$I15+273.15))</f>
        <v>8.232480882827355</v>
      </c>
      <c r="L15" s="8" t="s">
        <v>16</v>
      </c>
      <c r="M15" s="1">
        <v>-3.7192162962032</v>
      </c>
      <c r="N15" s="1">
        <v>-38.514145586395998</v>
      </c>
    </row>
    <row r="16" spans="1:14" ht="14.25" customHeight="1" x14ac:dyDescent="0.3">
      <c r="A16" s="7">
        <v>44963</v>
      </c>
      <c r="B16" s="1">
        <v>23</v>
      </c>
      <c r="C16" s="2">
        <v>66.294205052005907</v>
      </c>
      <c r="D16" s="3">
        <v>9.2793462109955396E-3</v>
      </c>
      <c r="E16" s="4">
        <v>2.2228826151560199E-2</v>
      </c>
      <c r="F16" s="5">
        <v>4.2841679049034198</v>
      </c>
      <c r="G16" s="2">
        <v>5.33432392273403</v>
      </c>
      <c r="H16" s="2">
        <v>6.0193164933135197</v>
      </c>
      <c r="I16" s="2">
        <v>28.330438335809799</v>
      </c>
      <c r="J16" s="2">
        <f>(46.01*(siqueira!$D16*1000))/(0.082*(siqueira!$I16+273.15))</f>
        <v>17.270170347299189</v>
      </c>
      <c r="K16" s="2">
        <f>(48*(siqueira!$F16))/(0.082*(siqueira!$I16+273.15))</f>
        <v>8.3183028945875659</v>
      </c>
      <c r="L16" s="8" t="s">
        <v>16</v>
      </c>
      <c r="M16" s="1">
        <v>-3.7192162962032</v>
      </c>
      <c r="N16" s="1">
        <v>-38.514145586395998</v>
      </c>
    </row>
    <row r="17" spans="1:14" ht="14.25" customHeight="1" x14ac:dyDescent="0.3">
      <c r="A17" s="7">
        <v>44964</v>
      </c>
      <c r="B17" s="1">
        <v>0</v>
      </c>
      <c r="C17" s="2">
        <v>65.856614929785707</v>
      </c>
      <c r="D17" s="3">
        <v>9.3348115299334792E-3</v>
      </c>
      <c r="E17" s="4">
        <v>2.3835920177383601E-2</v>
      </c>
      <c r="F17" s="5">
        <v>4.2622985957132302</v>
      </c>
      <c r="G17" s="2">
        <v>4.7435328898743503</v>
      </c>
      <c r="H17" s="2">
        <v>5.39393939393939</v>
      </c>
      <c r="I17" s="2">
        <v>28.380376940133001</v>
      </c>
      <c r="J17" s="2">
        <f>(46.01*(siqueira!$D17*1000))/(0.082*(siqueira!$I17+273.15))</f>
        <v>17.370521785447163</v>
      </c>
      <c r="K17" s="2">
        <f>(48*(siqueira!$F17))/(0.082*(siqueira!$I17+273.15))</f>
        <v>8.2744699931928416</v>
      </c>
      <c r="L17" s="8" t="s">
        <v>16</v>
      </c>
      <c r="M17" s="1">
        <v>-3.7192162962032</v>
      </c>
      <c r="N17" s="1">
        <v>-38.514145586395998</v>
      </c>
    </row>
    <row r="18" spans="1:14" ht="14.25" customHeight="1" x14ac:dyDescent="0.3">
      <c r="A18" s="7">
        <v>44964</v>
      </c>
      <c r="B18" s="1">
        <v>1</v>
      </c>
      <c r="C18" s="2">
        <v>64.689571544058197</v>
      </c>
      <c r="D18" s="3">
        <v>9.08649959579628E-3</v>
      </c>
      <c r="E18" s="4">
        <v>2.1228779304769602E-2</v>
      </c>
      <c r="F18" s="5">
        <v>4.2783265966046899</v>
      </c>
      <c r="G18" s="2">
        <v>4.1479385610347599</v>
      </c>
      <c r="H18" s="2">
        <v>4.7065481002425198</v>
      </c>
      <c r="I18" s="2">
        <v>28.269288601455099</v>
      </c>
      <c r="J18" s="2">
        <f>(46.01*(siqueira!$D18*1000))/(0.082*(siqueira!$I18+273.15))</f>
        <v>16.914686464370295</v>
      </c>
      <c r="K18" s="2">
        <f>(48*(siqueira!$F18))/(0.082*(siqueira!$I18+273.15))</f>
        <v>8.3086464441991783</v>
      </c>
      <c r="L18" s="8" t="s">
        <v>16</v>
      </c>
      <c r="M18" s="1">
        <v>-3.7192162962032</v>
      </c>
      <c r="N18" s="1">
        <v>-38.514145586395998</v>
      </c>
    </row>
    <row r="19" spans="1:14" ht="14.25" customHeight="1" x14ac:dyDescent="0.3">
      <c r="A19" s="7">
        <v>44964</v>
      </c>
      <c r="B19" s="1">
        <v>2</v>
      </c>
      <c r="C19" s="2">
        <v>66.786484543493899</v>
      </c>
      <c r="D19" s="3">
        <v>7.5629043853342902E-3</v>
      </c>
      <c r="E19" s="4">
        <v>1.9324227174694501E-2</v>
      </c>
      <c r="F19" s="5">
        <v>4.2920488856937498</v>
      </c>
      <c r="G19" s="2">
        <v>3.5664989216391101</v>
      </c>
      <c r="H19" s="2">
        <v>4.0927390366642697</v>
      </c>
      <c r="I19" s="2">
        <v>26.456973400431298</v>
      </c>
      <c r="J19" s="2">
        <f>(46.01*(siqueira!$D19*1000))/(0.082*(siqueira!$I19+273.15))</f>
        <v>14.163646314170551</v>
      </c>
      <c r="K19" s="2">
        <f>(48*(siqueira!$F19))/(0.082*(siqueira!$I19+273.15))</f>
        <v>8.3857155639711678</v>
      </c>
      <c r="L19" s="8" t="s">
        <v>16</v>
      </c>
      <c r="M19" s="1">
        <v>-3.7192162962032</v>
      </c>
      <c r="N19" s="1">
        <v>-38.514145586395998</v>
      </c>
    </row>
    <row r="20" spans="1:14" ht="14.25" customHeight="1" x14ac:dyDescent="0.3">
      <c r="A20" s="7">
        <v>44964</v>
      </c>
      <c r="B20" s="1">
        <v>3</v>
      </c>
      <c r="C20" s="2">
        <v>70.663643858202803</v>
      </c>
      <c r="D20" s="3">
        <v>4.2868920032976101E-3</v>
      </c>
      <c r="E20" s="4">
        <v>1.49958779884584E-2</v>
      </c>
      <c r="F20" s="5">
        <v>4.3228359439406399</v>
      </c>
      <c r="G20" s="2">
        <v>3.6768342951360302</v>
      </c>
      <c r="H20" s="2">
        <v>4.3957131079967002</v>
      </c>
      <c r="I20" s="2">
        <v>26.327543281121201</v>
      </c>
      <c r="J20" s="2">
        <f>(46.01*(siqueira!$D20*1000))/(0.082*(siqueira!$I20+273.15))</f>
        <v>8.0318698385948935</v>
      </c>
      <c r="K20" s="2">
        <f>(48*(siqueira!$F20))/(0.082*(siqueira!$I20+273.15))</f>
        <v>8.4495168646928569</v>
      </c>
      <c r="L20" s="8" t="s">
        <v>16</v>
      </c>
      <c r="M20" s="1">
        <v>-3.7192162962032</v>
      </c>
      <c r="N20" s="1">
        <v>-38.514145586395998</v>
      </c>
    </row>
    <row r="21" spans="1:14" ht="14.25" customHeight="1" x14ac:dyDescent="0.3">
      <c r="A21" s="7">
        <v>44964</v>
      </c>
      <c r="B21" s="1">
        <v>4</v>
      </c>
      <c r="C21" s="2">
        <v>68.101156069364194</v>
      </c>
      <c r="D21" s="3">
        <v>3.64161849710983E-3</v>
      </c>
      <c r="E21" s="4">
        <v>1.4299132947976899E-2</v>
      </c>
      <c r="F21" s="5">
        <v>4.3290606936416198</v>
      </c>
      <c r="G21" s="2">
        <v>2.9645953757225398</v>
      </c>
      <c r="H21" s="2">
        <v>3.4682080924855501</v>
      </c>
      <c r="I21" s="2">
        <v>26.748403179190799</v>
      </c>
      <c r="J21" s="2">
        <f>(46.01*(siqueira!$D21*1000))/(0.082*(siqueira!$I21+273.15))</f>
        <v>6.8133182273435029</v>
      </c>
      <c r="K21" s="2">
        <f>(48*(siqueira!$F21))/(0.082*(siqueira!$I21+273.15))</f>
        <v>8.4498092741061228</v>
      </c>
      <c r="L21" s="8" t="s">
        <v>16</v>
      </c>
      <c r="M21" s="1">
        <v>-3.7192162962032</v>
      </c>
      <c r="N21" s="1">
        <v>-38.514145586395998</v>
      </c>
    </row>
    <row r="22" spans="1:14" ht="14.25" customHeight="1" x14ac:dyDescent="0.3">
      <c r="A22" s="7">
        <v>44964</v>
      </c>
      <c r="B22" s="1">
        <v>5</v>
      </c>
      <c r="C22" s="2">
        <v>66.204368174726994</v>
      </c>
      <c r="D22" s="3">
        <v>2.90951638065523E-3</v>
      </c>
      <c r="E22" s="4">
        <v>1.2940717628705099E-2</v>
      </c>
      <c r="F22" s="5">
        <v>4.3283697347893897</v>
      </c>
      <c r="G22" s="2">
        <v>3.5569422776911099</v>
      </c>
      <c r="H22" s="2">
        <v>4.0881435257410299</v>
      </c>
      <c r="I22" s="2">
        <v>26.900553822152901</v>
      </c>
      <c r="J22" s="2">
        <f>(46.01*(siqueira!$D22*1000))/(0.082*(siqueira!$I22+273.15))</f>
        <v>5.4408249676881715</v>
      </c>
      <c r="K22" s="2">
        <f>(48*(siqueira!$F22))/(0.082*(siqueira!$I22+273.15))</f>
        <v>8.4441765311872636</v>
      </c>
      <c r="L22" s="8" t="s">
        <v>16</v>
      </c>
      <c r="M22" s="1">
        <v>-3.7192162962032</v>
      </c>
      <c r="N22" s="1">
        <v>-38.514145586395998</v>
      </c>
    </row>
    <row r="23" spans="1:14" ht="14.25" customHeight="1" x14ac:dyDescent="0.3">
      <c r="A23" s="7">
        <v>44964</v>
      </c>
      <c r="B23" s="1">
        <v>6</v>
      </c>
      <c r="C23" s="2">
        <v>68.028358208955197</v>
      </c>
      <c r="D23" s="3">
        <v>6.6417910447761198E-4</v>
      </c>
      <c r="E23" s="4">
        <v>1.00597014925373E-2</v>
      </c>
      <c r="F23" s="5">
        <v>4.3671417910447801</v>
      </c>
      <c r="G23" s="2">
        <v>6.6634328358208998</v>
      </c>
      <c r="H23" s="2">
        <v>7.3447761194029804</v>
      </c>
      <c r="I23" s="2">
        <v>26.5578059701493</v>
      </c>
      <c r="J23" s="2">
        <f>(46.01*(siqueira!$D23*1000))/(0.082*(siqueira!$I23+273.15))</f>
        <v>1.2434420063469098</v>
      </c>
      <c r="K23" s="2">
        <f>(48*(siqueira!$F23))/(0.082*(siqueira!$I23+273.15))</f>
        <v>8.5295598968063295</v>
      </c>
      <c r="L23" s="8" t="s">
        <v>16</v>
      </c>
      <c r="M23" s="1">
        <v>-3.7192162962032</v>
      </c>
      <c r="N23" s="1">
        <v>-38.514145586395998</v>
      </c>
    </row>
    <row r="24" spans="1:14" ht="14.25" customHeight="1" x14ac:dyDescent="0.3">
      <c r="A24" s="7">
        <v>44964</v>
      </c>
      <c r="B24" s="1">
        <v>7</v>
      </c>
      <c r="C24" s="2">
        <v>67.484014869888497</v>
      </c>
      <c r="D24" s="3">
        <v>5.1301115241635705E-4</v>
      </c>
      <c r="E24" s="4">
        <v>1.00966542750929E-2</v>
      </c>
      <c r="F24" s="5">
        <v>4.3742156133829004</v>
      </c>
      <c r="G24" s="2">
        <v>5.4275092936803002</v>
      </c>
      <c r="H24" s="2">
        <v>5.9241635687732304</v>
      </c>
      <c r="I24" s="2">
        <v>26.6511078066914</v>
      </c>
      <c r="J24" s="2">
        <f>(46.01*(siqueira!$D24*1000))/(0.082*(siqueira!$I24+273.15))</f>
        <v>0.96013423192454284</v>
      </c>
      <c r="K24" s="2">
        <f>(48*(siqueira!$F24))/(0.082*(siqueira!$I24+273.15))</f>
        <v>8.5407171285883798</v>
      </c>
      <c r="L24" s="8" t="s">
        <v>16</v>
      </c>
      <c r="M24" s="1">
        <v>-3.7192162962032</v>
      </c>
      <c r="N24" s="1">
        <v>-38.514145586395998</v>
      </c>
    </row>
    <row r="25" spans="1:14" ht="14.25" customHeight="1" x14ac:dyDescent="0.3">
      <c r="A25" s="7">
        <v>44964</v>
      </c>
      <c r="B25" s="1">
        <v>8</v>
      </c>
      <c r="C25" s="2">
        <v>68.801464605370199</v>
      </c>
      <c r="D25" s="3">
        <v>1.2123677786818601E-3</v>
      </c>
      <c r="E25" s="4">
        <v>1.0537021969080599E-2</v>
      </c>
      <c r="F25" s="5">
        <v>4.36095199349064</v>
      </c>
      <c r="G25" s="2">
        <v>4.3409275834011396</v>
      </c>
      <c r="H25" s="2">
        <v>4.8283157038242503</v>
      </c>
      <c r="I25" s="2">
        <v>26.0166314076485</v>
      </c>
      <c r="J25" s="2">
        <f>(46.01*(siqueira!$D25*1000))/(0.082*(siqueira!$I25+273.15))</f>
        <v>2.2738384973719969</v>
      </c>
      <c r="K25" s="2">
        <f>(48*(siqueira!$F25))/(0.082*(siqueira!$I25+273.15))</f>
        <v>8.5328780633797692</v>
      </c>
      <c r="L25" s="8" t="s">
        <v>16</v>
      </c>
      <c r="M25" s="1">
        <v>-3.7192162962032</v>
      </c>
      <c r="N25" s="1">
        <v>-38.514145586395998</v>
      </c>
    </row>
    <row r="26" spans="1:14" ht="14.25" customHeight="1" x14ac:dyDescent="0.3">
      <c r="A26" s="7">
        <v>44964</v>
      </c>
      <c r="B26" s="1">
        <v>9</v>
      </c>
      <c r="C26" s="2">
        <v>69.748079877112104</v>
      </c>
      <c r="D26" s="3">
        <v>1.6436251920122901E-3</v>
      </c>
      <c r="E26" s="4">
        <v>1.0030721966205801E-2</v>
      </c>
      <c r="F26" s="5">
        <v>4.3633026113671303</v>
      </c>
      <c r="G26" s="2">
        <v>3.4070660522273402</v>
      </c>
      <c r="H26" s="2">
        <v>3.97235023041475</v>
      </c>
      <c r="I26" s="2">
        <v>25.998356374808001</v>
      </c>
      <c r="J26" s="2">
        <f>(46.01*(siqueira!$D26*1000))/(0.082*(siqueira!$I26+273.15))</f>
        <v>3.0828652965777348</v>
      </c>
      <c r="K26" s="2">
        <f>(48*(siqueira!$F26))/(0.082*(siqueira!$I26+273.15))</f>
        <v>8.5379989675535164</v>
      </c>
      <c r="L26" s="8" t="s">
        <v>16</v>
      </c>
      <c r="M26" s="1">
        <v>-3.7192162962032</v>
      </c>
      <c r="N26" s="1">
        <v>-38.514145586395998</v>
      </c>
    </row>
    <row r="27" spans="1:14" ht="14.25" customHeight="1" x14ac:dyDescent="0.3">
      <c r="A27" s="7">
        <v>44964</v>
      </c>
      <c r="B27" s="1">
        <v>11</v>
      </c>
      <c r="C27" s="2">
        <v>46.071755725190798</v>
      </c>
      <c r="D27" s="3">
        <v>1.9847328244274799E-4</v>
      </c>
      <c r="E27" s="4">
        <v>7.7404580152671803E-3</v>
      </c>
      <c r="F27" s="5">
        <v>3.9833282442748099</v>
      </c>
      <c r="G27" s="2">
        <v>1.2488549618320599</v>
      </c>
      <c r="H27" s="2">
        <v>1.5557251908396901</v>
      </c>
      <c r="I27" s="2">
        <v>33.4311908396947</v>
      </c>
      <c r="J27" s="2">
        <f>(46.01*(siqueira!$D27*1000))/(0.082*(siqueira!$I27+273.15))</f>
        <v>0.36324105334850326</v>
      </c>
      <c r="K27" s="2">
        <f>(48*(siqueira!$F27))/(0.082*(siqueira!$I27+273.15))</f>
        <v>7.605503559190252</v>
      </c>
      <c r="L27" s="8" t="s">
        <v>16</v>
      </c>
      <c r="M27" s="1">
        <v>-3.7192162962032</v>
      </c>
      <c r="N27" s="1">
        <v>-38.514145586395998</v>
      </c>
    </row>
    <row r="28" spans="1:14" ht="14.25" customHeight="1" x14ac:dyDescent="0.3">
      <c r="A28" s="7">
        <v>44964</v>
      </c>
      <c r="B28" s="1">
        <v>12</v>
      </c>
      <c r="C28" s="2">
        <v>44.5788177339901</v>
      </c>
      <c r="D28" s="3">
        <v>3.2019704433497502E-4</v>
      </c>
      <c r="E28" s="4">
        <v>8.5550082101806205E-3</v>
      </c>
      <c r="F28" s="5">
        <v>4.1098111658456498</v>
      </c>
      <c r="G28" s="2">
        <v>0.33743842364532001</v>
      </c>
      <c r="H28" s="2">
        <v>0.59605911330049299</v>
      </c>
      <c r="I28" s="2">
        <v>31.5491954022988</v>
      </c>
      <c r="J28" s="2">
        <f>(46.01*(siqueira!$D28*1000))/(0.082*(siqueira!$I28+273.15))</f>
        <v>0.5896365442342032</v>
      </c>
      <c r="K28" s="2">
        <f>(48*(siqueira!$F28))/(0.082*(siqueira!$I28+273.15))</f>
        <v>7.8954692292320852</v>
      </c>
      <c r="L28" s="8" t="s">
        <v>16</v>
      </c>
      <c r="M28" s="1">
        <v>-3.7192162962032</v>
      </c>
      <c r="N28" s="1">
        <v>-38.514145586395998</v>
      </c>
    </row>
    <row r="29" spans="1:14" ht="14.25" customHeight="1" x14ac:dyDescent="0.3">
      <c r="A29" s="7">
        <v>44964</v>
      </c>
      <c r="B29" s="1">
        <v>13</v>
      </c>
      <c r="C29" s="2">
        <v>56.239568345323697</v>
      </c>
      <c r="D29" s="3">
        <v>4.2446043165467602E-4</v>
      </c>
      <c r="E29" s="4">
        <v>1.0194244604316499E-2</v>
      </c>
      <c r="F29" s="5">
        <v>3.85893525179856</v>
      </c>
      <c r="G29" s="2">
        <v>1.01223021582734</v>
      </c>
      <c r="H29" s="2">
        <v>1.4057553956834501</v>
      </c>
      <c r="I29" s="2">
        <v>28.696345323740999</v>
      </c>
      <c r="J29" s="2">
        <f>(46.01*(siqueira!$D29*1000))/(0.082*(siqueira!$I29+273.15))</f>
        <v>0.78902301327072255</v>
      </c>
      <c r="K29" s="2">
        <f>(48*(siqueira!$F29))/(0.082*(siqueira!$I29+273.15))</f>
        <v>7.4835722309618991</v>
      </c>
      <c r="L29" s="8" t="s">
        <v>16</v>
      </c>
      <c r="M29" s="1">
        <v>-3.7192162962032</v>
      </c>
      <c r="N29" s="1">
        <v>-38.514145586395998</v>
      </c>
    </row>
    <row r="30" spans="1:14" ht="14.25" customHeight="1" x14ac:dyDescent="0.3">
      <c r="A30" s="7">
        <v>44964</v>
      </c>
      <c r="B30" s="1">
        <v>14</v>
      </c>
      <c r="C30" s="2">
        <v>56.017817371937603</v>
      </c>
      <c r="D30" s="3">
        <v>1.6258351893095799E-3</v>
      </c>
      <c r="E30" s="4">
        <v>1.21677802524128E-2</v>
      </c>
      <c r="F30" s="5">
        <v>4.5007201187824801</v>
      </c>
      <c r="G30" s="2">
        <v>1.81365998515219</v>
      </c>
      <c r="H30" s="2">
        <v>2.6302895322939901</v>
      </c>
      <c r="I30" s="2">
        <v>29.766191536748298</v>
      </c>
      <c r="J30" s="2">
        <f>(46.01*(siqueira!$D30*1000))/(0.082*(siqueira!$I30+273.15))</f>
        <v>3.0115661848312061</v>
      </c>
      <c r="K30" s="2">
        <f>(48*(siqueira!$F30))/(0.082*(siqueira!$I30+273.15))</f>
        <v>8.6973491282972368</v>
      </c>
      <c r="L30" s="8" t="s">
        <v>16</v>
      </c>
      <c r="M30" s="1">
        <v>-3.7192162962032</v>
      </c>
      <c r="N30" s="1">
        <v>-38.514145586395998</v>
      </c>
    </row>
    <row r="31" spans="1:14" ht="14.25" customHeight="1" x14ac:dyDescent="0.3">
      <c r="A31" s="7">
        <v>44964</v>
      </c>
      <c r="B31" s="1">
        <v>15</v>
      </c>
      <c r="C31" s="2">
        <v>62.266238973536502</v>
      </c>
      <c r="D31" s="3">
        <v>8.1154771451483598E-3</v>
      </c>
      <c r="E31" s="4">
        <v>1.8107457898957499E-2</v>
      </c>
      <c r="F31" s="5">
        <v>4.4508580593424201</v>
      </c>
      <c r="G31" s="2">
        <v>2.7072975140336801</v>
      </c>
      <c r="H31" s="2">
        <v>4.0144346431435398</v>
      </c>
      <c r="I31" s="2">
        <v>28.112277465918201</v>
      </c>
      <c r="J31" s="2">
        <f>(46.01*(siqueira!$D31*1000))/(0.082*(siqueira!$I31+273.15))</f>
        <v>15.114983762981062</v>
      </c>
      <c r="K31" s="2">
        <f>(48*(siqueira!$F31))/(0.082*(siqueira!$I31+273.15))</f>
        <v>8.6482129436689927</v>
      </c>
      <c r="L31" s="8" t="s">
        <v>16</v>
      </c>
      <c r="M31" s="1">
        <v>-3.7192162962032</v>
      </c>
      <c r="N31" s="1">
        <v>-38.514145586395998</v>
      </c>
    </row>
    <row r="32" spans="1:14" ht="14.25" customHeight="1" x14ac:dyDescent="0.3">
      <c r="A32" s="7">
        <v>44964</v>
      </c>
      <c r="B32" s="1">
        <v>16</v>
      </c>
      <c r="C32" s="2">
        <v>58.457530335474701</v>
      </c>
      <c r="D32" s="3">
        <v>8.5438972162740906E-3</v>
      </c>
      <c r="E32" s="4">
        <v>1.68879371877231E-2</v>
      </c>
      <c r="F32" s="5">
        <v>4.4468308351177699</v>
      </c>
      <c r="G32" s="2">
        <v>1.9400428265524601</v>
      </c>
      <c r="H32" s="2">
        <v>3.0228408279800099</v>
      </c>
      <c r="I32" s="2">
        <v>29.268850820842299</v>
      </c>
      <c r="J32" s="2">
        <f>(46.01*(siqueira!$D32*1000))/(0.082*(siqueira!$I32+273.15))</f>
        <v>15.852053786546895</v>
      </c>
      <c r="K32" s="2">
        <f>(48*(siqueira!$F32))/(0.082*(siqueira!$I32+273.15))</f>
        <v>8.6073434933323263</v>
      </c>
      <c r="L32" s="8" t="s">
        <v>16</v>
      </c>
      <c r="M32" s="1">
        <v>-3.7192162962032</v>
      </c>
      <c r="N32" s="1">
        <v>-38.514145586395998</v>
      </c>
    </row>
    <row r="33" spans="1:14" ht="14.25" customHeight="1" x14ac:dyDescent="0.3">
      <c r="A33" s="7">
        <v>44964</v>
      </c>
      <c r="B33" s="1">
        <v>17</v>
      </c>
      <c r="C33" s="2">
        <v>55.268846503178899</v>
      </c>
      <c r="D33" s="3">
        <v>1.09355131698456E-2</v>
      </c>
      <c r="E33" s="4">
        <v>2.2225249772933699E-2</v>
      </c>
      <c r="F33" s="5">
        <v>4.39333333333333</v>
      </c>
      <c r="G33" s="2">
        <v>1.81380563124432</v>
      </c>
      <c r="H33" s="2">
        <v>2.9818346957311501</v>
      </c>
      <c r="I33" s="2">
        <v>29.905585831062702</v>
      </c>
      <c r="J33" s="2">
        <f>(46.01*(siqueira!$D33*1000))/(0.082*(siqueira!$I33+273.15))</f>
        <v>20.246746981385311</v>
      </c>
      <c r="K33" s="2">
        <f>(48*(siqueira!$F33))/(0.082*(siqueira!$I33+273.15))</f>
        <v>8.4859261380080877</v>
      </c>
      <c r="L33" s="8" t="s">
        <v>16</v>
      </c>
      <c r="M33" s="1">
        <v>-3.7192162962032</v>
      </c>
      <c r="N33" s="1">
        <v>-38.514145586395998</v>
      </c>
    </row>
    <row r="34" spans="1:14" ht="14.25" customHeight="1" x14ac:dyDescent="0.3">
      <c r="A34" s="7">
        <v>44964</v>
      </c>
      <c r="B34" s="1">
        <v>18</v>
      </c>
      <c r="C34" s="2">
        <v>57.5339805825243</v>
      </c>
      <c r="D34" s="3">
        <v>1.4541531823085201E-2</v>
      </c>
      <c r="E34" s="4">
        <v>2.5091693635383001E-2</v>
      </c>
      <c r="F34" s="5">
        <v>4.3284250269687199</v>
      </c>
      <c r="G34" s="2">
        <v>2.70873786407767</v>
      </c>
      <c r="H34" s="2">
        <v>3.78640776699029</v>
      </c>
      <c r="I34" s="2">
        <v>29.449115426105699</v>
      </c>
      <c r="J34" s="2">
        <f>(46.01*(siqueira!$D34*1000))/(0.082*(siqueira!$I34+273.15))</f>
        <v>26.963786815083367</v>
      </c>
      <c r="K34" s="2">
        <f>(48*(siqueira!$F34))/(0.082*(siqueira!$I34+273.15))</f>
        <v>8.3731646318287005</v>
      </c>
      <c r="L34" s="8" t="s">
        <v>16</v>
      </c>
      <c r="M34" s="1">
        <v>-3.7192162962032</v>
      </c>
      <c r="N34" s="1">
        <v>-38.514145586395998</v>
      </c>
    </row>
    <row r="35" spans="1:14" ht="14.25" customHeight="1" x14ac:dyDescent="0.3">
      <c r="A35" s="7">
        <v>44964</v>
      </c>
      <c r="B35" s="1">
        <v>19</v>
      </c>
      <c r="C35" s="2">
        <v>59.196261682242998</v>
      </c>
      <c r="D35" s="3">
        <v>2.5093457943925201E-2</v>
      </c>
      <c r="E35" s="4">
        <v>2.8629283489096598E-2</v>
      </c>
      <c r="F35" s="5">
        <v>4.2756619937694698</v>
      </c>
      <c r="G35" s="2">
        <v>3.5046728971962602</v>
      </c>
      <c r="H35" s="2">
        <v>4.7437694704049802</v>
      </c>
      <c r="I35" s="2">
        <v>29.090537383177601</v>
      </c>
      <c r="J35" s="2">
        <f>(46.01*(siqueira!$D35*1000))/(0.082*(siqueira!$I35+273.15))</f>
        <v>46.585008651338313</v>
      </c>
      <c r="K35" s="2">
        <f>(48*(siqueira!$F35))/(0.082*(siqueira!$I35+273.15))</f>
        <v>8.2809094855637024</v>
      </c>
      <c r="L35" s="8" t="s">
        <v>16</v>
      </c>
      <c r="M35" s="1">
        <v>-3.7192162962032</v>
      </c>
      <c r="N35" s="1">
        <v>-38.514145586395998</v>
      </c>
    </row>
    <row r="36" spans="1:14" ht="14.25" customHeight="1" x14ac:dyDescent="0.3">
      <c r="A36" s="7">
        <v>44964</v>
      </c>
      <c r="B36" s="1">
        <v>20</v>
      </c>
      <c r="C36" s="2">
        <v>64.297090352220494</v>
      </c>
      <c r="D36" s="3">
        <v>6.1171516079632497E-2</v>
      </c>
      <c r="E36" s="4">
        <v>3.5444104134762601E-2</v>
      </c>
      <c r="F36" s="5">
        <v>4.1027794793261902</v>
      </c>
      <c r="G36" s="2">
        <v>5.9241960183767199</v>
      </c>
      <c r="H36" s="2">
        <v>7.9088820826952499</v>
      </c>
      <c r="I36" s="2">
        <v>28.275168453292501</v>
      </c>
      <c r="J36" s="2">
        <f>(46.01*(siqueira!$D36*1000))/(0.082*(siqueira!$I36+273.15))</f>
        <v>113.86968331007387</v>
      </c>
      <c r="K36" s="2">
        <f>(48*(siqueira!$F36))/(0.082*(siqueira!$I36+273.15))</f>
        <v>7.9675729290025981</v>
      </c>
      <c r="L36" s="8" t="s">
        <v>16</v>
      </c>
      <c r="M36" s="1">
        <v>-3.7192162962032</v>
      </c>
      <c r="N36" s="1">
        <v>-38.514145586395998</v>
      </c>
    </row>
    <row r="37" spans="1:14" ht="14.25" customHeight="1" x14ac:dyDescent="0.3">
      <c r="A37" s="7">
        <v>44964</v>
      </c>
      <c r="B37" s="1">
        <v>21</v>
      </c>
      <c r="C37" s="2">
        <v>63.7093525179856</v>
      </c>
      <c r="D37" s="3">
        <v>4.8086330935251803E-2</v>
      </c>
      <c r="E37" s="4">
        <v>3.1733812949640297E-2</v>
      </c>
      <c r="F37" s="5">
        <v>4.1838920863309399</v>
      </c>
      <c r="G37" s="2">
        <v>5.0482014388489196</v>
      </c>
      <c r="H37" s="2">
        <v>7.3294964028776999</v>
      </c>
      <c r="I37" s="2">
        <v>28.105115107913701</v>
      </c>
      <c r="J37" s="2">
        <f>(46.01*(siqueira!$D37*1000))/(0.082*(siqueira!$I37+273.15))</f>
        <v>89.562373055046024</v>
      </c>
      <c r="K37" s="2">
        <f>(48*(siqueira!$F37))/(0.082*(siqueira!$I37+273.15))</f>
        <v>8.1296795968194679</v>
      </c>
      <c r="L37" s="8" t="s">
        <v>16</v>
      </c>
      <c r="M37" s="1">
        <v>-3.7192162962032</v>
      </c>
      <c r="N37" s="1">
        <v>-38.514145586395998</v>
      </c>
    </row>
    <row r="38" spans="1:14" ht="14.25" customHeight="1" x14ac:dyDescent="0.3">
      <c r="A38" s="7">
        <v>44964</v>
      </c>
      <c r="B38" s="1">
        <v>22</v>
      </c>
      <c r="C38" s="2">
        <v>63.079295154184997</v>
      </c>
      <c r="D38" s="3">
        <v>2.0124816446402301E-2</v>
      </c>
      <c r="E38" s="4">
        <v>2.42584434654919E-2</v>
      </c>
      <c r="F38" s="5">
        <v>4.2614170337738599</v>
      </c>
      <c r="G38" s="2">
        <v>5.0609397944199701</v>
      </c>
      <c r="H38" s="2">
        <v>7.0374449339207104</v>
      </c>
      <c r="I38" s="2">
        <v>28.217980910425801</v>
      </c>
      <c r="J38" s="2">
        <f>(46.01*(siqueira!$D38*1000))/(0.082*(siqueira!$I38+273.15))</f>
        <v>37.469094722821374</v>
      </c>
      <c r="K38" s="2">
        <f>(48*(siqueira!$F38))/(0.082*(siqueira!$I38+273.15))</f>
        <v>8.2772164854218193</v>
      </c>
      <c r="L38" s="8" t="s">
        <v>16</v>
      </c>
      <c r="M38" s="1">
        <v>-3.7192162962032</v>
      </c>
      <c r="N38" s="1">
        <v>-38.514145586395998</v>
      </c>
    </row>
    <row r="39" spans="1:14" ht="14.25" customHeight="1" x14ac:dyDescent="0.3">
      <c r="A39" s="7">
        <v>44964</v>
      </c>
      <c r="B39" s="1">
        <v>23</v>
      </c>
      <c r="C39" s="2">
        <v>62.3551867219917</v>
      </c>
      <c r="D39" s="3">
        <v>1.26721991701245E-2</v>
      </c>
      <c r="E39" s="4">
        <v>2.1626556016597499E-2</v>
      </c>
      <c r="F39" s="5">
        <v>4.2883900414937797</v>
      </c>
      <c r="G39" s="2">
        <v>2.7253112033194999</v>
      </c>
      <c r="H39" s="2">
        <v>4.0804979253112004</v>
      </c>
      <c r="I39" s="2">
        <v>28.1884564315353</v>
      </c>
      <c r="J39" s="2">
        <f>(46.01*(siqueira!$D39*1000))/(0.082*(siqueira!$I39+273.15))</f>
        <v>23.595860053028069</v>
      </c>
      <c r="K39" s="2">
        <f>(48*(siqueira!$F39))/(0.082*(siqueira!$I39+273.15))</f>
        <v>8.3304239597779759</v>
      </c>
      <c r="L39" s="8" t="s">
        <v>16</v>
      </c>
      <c r="M39" s="1">
        <v>-3.7192162962032</v>
      </c>
      <c r="N39" s="1">
        <v>-38.514145586395998</v>
      </c>
    </row>
    <row r="40" spans="1:14" ht="14.25" customHeight="1" x14ac:dyDescent="0.3">
      <c r="A40" s="7">
        <v>44965</v>
      </c>
      <c r="B40" s="1">
        <v>0</v>
      </c>
      <c r="C40" s="2">
        <v>61.191771269177103</v>
      </c>
      <c r="D40" s="3">
        <v>1.31032078103208E-2</v>
      </c>
      <c r="E40" s="4">
        <v>2.1087866108786602E-2</v>
      </c>
      <c r="F40" s="5">
        <v>4.2723291492329096</v>
      </c>
      <c r="G40" s="2">
        <v>1.78870292887029</v>
      </c>
      <c r="H40" s="2">
        <v>2.79986052998605</v>
      </c>
      <c r="I40" s="2">
        <v>28.108340306833998</v>
      </c>
      <c r="J40" s="2">
        <f>(46.01*(siqueira!$D40*1000))/(0.082*(siqueira!$I40+273.15))</f>
        <v>24.404894270609436</v>
      </c>
      <c r="K40" s="2">
        <f>(48*(siqueira!$F40))/(0.082*(siqueira!$I40+273.15))</f>
        <v>8.3014319105781773</v>
      </c>
      <c r="L40" s="8" t="s">
        <v>16</v>
      </c>
      <c r="M40" s="1">
        <v>-3.7192162962032</v>
      </c>
      <c r="N40" s="1">
        <v>-38.514145586395998</v>
      </c>
    </row>
    <row r="41" spans="1:14" ht="14.25" customHeight="1" x14ac:dyDescent="0.3">
      <c r="A41" s="7">
        <v>44965</v>
      </c>
      <c r="B41" s="1">
        <v>1</v>
      </c>
      <c r="C41" s="2">
        <v>63.074104912572899</v>
      </c>
      <c r="D41" s="3">
        <v>1.40799333888426E-2</v>
      </c>
      <c r="E41" s="4">
        <v>2.0432972522897601E-2</v>
      </c>
      <c r="F41" s="5">
        <v>4.2599167360532899</v>
      </c>
      <c r="G41" s="2">
        <v>1.44629475437136</v>
      </c>
      <c r="H41" s="2">
        <v>2.5428809325562001</v>
      </c>
      <c r="I41" s="2">
        <v>28.009392173188999</v>
      </c>
      <c r="J41" s="2">
        <f>(46.01*(siqueira!$D41*1000))/(0.082*(siqueira!$I41+273.15))</f>
        <v>26.232674419250465</v>
      </c>
      <c r="K41" s="2">
        <f>(48*(siqueira!$F41))/(0.082*(siqueira!$I41+273.15))</f>
        <v>8.2800333030294819</v>
      </c>
      <c r="L41" s="8" t="s">
        <v>16</v>
      </c>
      <c r="M41" s="1">
        <v>-3.7192162962032</v>
      </c>
      <c r="N41" s="1">
        <v>-38.514145586395998</v>
      </c>
    </row>
    <row r="42" spans="1:14" ht="14.25" customHeight="1" x14ac:dyDescent="0.3">
      <c r="A42" s="7">
        <v>44965</v>
      </c>
      <c r="B42" s="1">
        <v>2</v>
      </c>
      <c r="C42" s="2">
        <v>64.301240401653899</v>
      </c>
      <c r="D42" s="3">
        <v>1.75487300649734E-2</v>
      </c>
      <c r="E42" s="4">
        <v>2.4229178972238599E-2</v>
      </c>
      <c r="F42" s="5">
        <v>4.2332250443000596</v>
      </c>
      <c r="G42" s="2">
        <v>1.6261075014766699</v>
      </c>
      <c r="H42" s="2">
        <v>2.7743650324867102</v>
      </c>
      <c r="I42" s="2">
        <v>27.886337861783801</v>
      </c>
      <c r="J42" s="2">
        <f>(46.01*(siqueira!$D42*1000))/(0.082*(siqueira!$I42+273.15))</f>
        <v>32.708840758609085</v>
      </c>
      <c r="K42" s="2">
        <f>(48*(siqueira!$F42))/(0.082*(siqueira!$I42+273.15))</f>
        <v>8.2315158674403293</v>
      </c>
      <c r="L42" s="8" t="s">
        <v>16</v>
      </c>
      <c r="M42" s="1">
        <v>-3.7192162962032</v>
      </c>
      <c r="N42" s="1">
        <v>-38.514145586395998</v>
      </c>
    </row>
    <row r="43" spans="1:14" ht="14.25" customHeight="1" x14ac:dyDescent="0.3">
      <c r="A43" s="7">
        <v>44965</v>
      </c>
      <c r="B43" s="1">
        <v>3</v>
      </c>
      <c r="C43" s="2">
        <v>63.985029940119801</v>
      </c>
      <c r="D43" s="3">
        <v>1.4872754491018001E-2</v>
      </c>
      <c r="E43" s="4">
        <v>2.2462574850299399E-2</v>
      </c>
      <c r="F43" s="5">
        <v>4.2375449101796399</v>
      </c>
      <c r="G43" s="2">
        <v>1.32260479041916</v>
      </c>
      <c r="H43" s="2">
        <v>2.3106287425149699</v>
      </c>
      <c r="I43" s="2">
        <v>27.906968562874301</v>
      </c>
      <c r="J43" s="2">
        <f>(46.01*(siqueira!$D43*1000))/(0.082*(siqueira!$I43+273.15))</f>
        <v>27.719226396702457</v>
      </c>
      <c r="K43" s="2">
        <f>(48*(siqueira!$F43))/(0.082*(siqueira!$I43+273.15))</f>
        <v>8.2393511952394771</v>
      </c>
      <c r="L43" s="8" t="s">
        <v>16</v>
      </c>
      <c r="M43" s="1">
        <v>-3.7192162962032</v>
      </c>
      <c r="N43" s="1">
        <v>-38.514145586395998</v>
      </c>
    </row>
    <row r="44" spans="1:14" ht="14.25" customHeight="1" x14ac:dyDescent="0.3">
      <c r="A44" s="7">
        <v>44965</v>
      </c>
      <c r="B44" s="1">
        <v>4</v>
      </c>
      <c r="C44" s="2">
        <v>62.856729377713499</v>
      </c>
      <c r="D44" s="3">
        <v>1.6960926193921901E-2</v>
      </c>
      <c r="E44" s="4">
        <v>2.3494934876989899E-2</v>
      </c>
      <c r="F44" s="5">
        <v>4.2069175108538399</v>
      </c>
      <c r="G44" s="2">
        <v>1.4341534008683099</v>
      </c>
      <c r="H44" s="2">
        <v>2.4898697539797401</v>
      </c>
      <c r="I44" s="2">
        <v>27.9511143270622</v>
      </c>
      <c r="J44" s="2">
        <f>(46.01*(siqueira!$D44*1000))/(0.082*(siqueira!$I44+273.15))</f>
        <v>31.606440051097376</v>
      </c>
      <c r="K44" s="2">
        <f>(48*(siqueira!$F44))/(0.082*(siqueira!$I44+273.15))</f>
        <v>8.1786009510980833</v>
      </c>
      <c r="L44" s="8" t="s">
        <v>16</v>
      </c>
      <c r="M44" s="1">
        <v>-3.7192162962032</v>
      </c>
      <c r="N44" s="1">
        <v>-38.514145586395998</v>
      </c>
    </row>
    <row r="45" spans="1:14" ht="14.25" customHeight="1" x14ac:dyDescent="0.3">
      <c r="A45" s="7">
        <v>44965</v>
      </c>
      <c r="B45" s="1">
        <v>5</v>
      </c>
      <c r="C45" s="2">
        <v>61.997504159733801</v>
      </c>
      <c r="D45" s="3">
        <v>1.9450915141430901E-2</v>
      </c>
      <c r="E45" s="4">
        <v>2.4234608985025E-2</v>
      </c>
      <c r="F45" s="5">
        <v>4.1825623960066602</v>
      </c>
      <c r="G45" s="2">
        <v>1.2928452579034899</v>
      </c>
      <c r="H45" s="2">
        <v>2.4043261231281199</v>
      </c>
      <c r="I45" s="2">
        <v>27.8901996672213</v>
      </c>
      <c r="J45" s="2">
        <f>(46.01*(siqueira!$D45*1000))/(0.082*(siqueira!$I45+273.15))</f>
        <v>36.253832732854086</v>
      </c>
      <c r="K45" s="2">
        <f>(48*(siqueira!$F45))/(0.082*(siqueira!$I45+273.15))</f>
        <v>8.1328978991011454</v>
      </c>
      <c r="L45" s="8" t="s">
        <v>16</v>
      </c>
      <c r="M45" s="1">
        <v>-3.7192162962032</v>
      </c>
      <c r="N45" s="1">
        <v>-38.514145586395998</v>
      </c>
    </row>
    <row r="46" spans="1:14" ht="14.25" customHeight="1" x14ac:dyDescent="0.3">
      <c r="A46" s="7">
        <v>44965</v>
      </c>
      <c r="B46" s="1">
        <v>6</v>
      </c>
      <c r="C46" s="2">
        <v>59.396367521367502</v>
      </c>
      <c r="D46" s="3">
        <v>1.0886752136752101E-2</v>
      </c>
      <c r="E46" s="4">
        <v>1.78739316239316E-2</v>
      </c>
      <c r="F46" s="5">
        <v>4.2259508547008604</v>
      </c>
      <c r="G46" s="2">
        <v>1.07371794871795</v>
      </c>
      <c r="H46" s="2">
        <v>1.9978632478632501</v>
      </c>
      <c r="I46" s="2">
        <v>27.9181303418803</v>
      </c>
      <c r="J46" s="2">
        <f>(46.01*(siqueira!$D46*1000))/(0.082*(siqueira!$I46+273.15))</f>
        <v>20.289527370236833</v>
      </c>
      <c r="K46" s="2">
        <f>(48*(siqueira!$F46))/(0.082*(siqueira!$I46+273.15))</f>
        <v>8.2165034431639459</v>
      </c>
      <c r="L46" s="8" t="s">
        <v>16</v>
      </c>
      <c r="M46" s="1">
        <v>-3.7192162962032</v>
      </c>
      <c r="N46" s="1">
        <v>-38.514145586395998</v>
      </c>
    </row>
    <row r="47" spans="1:14" ht="14.25" customHeight="1" x14ac:dyDescent="0.3">
      <c r="A47" s="7">
        <v>44965</v>
      </c>
      <c r="B47" s="1">
        <v>7</v>
      </c>
      <c r="C47" s="2">
        <v>57.439843750000001</v>
      </c>
      <c r="D47" s="3">
        <v>7.7890625E-3</v>
      </c>
      <c r="E47" s="4">
        <v>1.4640625000000001E-2</v>
      </c>
      <c r="F47" s="5">
        <v>4.2535859374999996</v>
      </c>
      <c r="G47" s="2">
        <v>0.83046874999999998</v>
      </c>
      <c r="H47" s="2">
        <v>1.5414062500000001</v>
      </c>
      <c r="I47" s="2">
        <v>27.869242187499999</v>
      </c>
      <c r="J47" s="2">
        <f>(46.01*(siqueira!$D47*1000))/(0.082*(siqueira!$I47+273.15))</f>
        <v>14.518752818845778</v>
      </c>
      <c r="K47" s="2">
        <f>(48*(siqueira!$F47))/(0.082*(siqueira!$I47+273.15))</f>
        <v>8.2715774092066621</v>
      </c>
      <c r="L47" s="8" t="s">
        <v>16</v>
      </c>
      <c r="M47" s="1">
        <v>-3.7192162962032</v>
      </c>
      <c r="N47" s="1">
        <v>-38.514145586395998</v>
      </c>
    </row>
    <row r="48" spans="1:14" ht="14.25" customHeight="1" x14ac:dyDescent="0.3">
      <c r="A48" s="7">
        <v>44965</v>
      </c>
      <c r="B48" s="1">
        <v>8</v>
      </c>
      <c r="C48" s="2">
        <v>56.880784313725499</v>
      </c>
      <c r="D48" s="3">
        <v>6.5960784313725497E-3</v>
      </c>
      <c r="E48" s="4">
        <v>1.3168627450980399E-2</v>
      </c>
      <c r="F48" s="5">
        <v>4.2614666666666698</v>
      </c>
      <c r="G48" s="2">
        <v>0.62039215686274496</v>
      </c>
      <c r="H48" s="2">
        <v>1.37254901960784</v>
      </c>
      <c r="I48" s="2">
        <v>27.7214274509804</v>
      </c>
      <c r="J48" s="2">
        <f>(46.01*(siqueira!$D48*1000))/(0.082*(siqueira!$I48+273.15))</f>
        <v>12.301080069990885</v>
      </c>
      <c r="K48" s="2">
        <f>(48*(siqueira!$F48))/(0.082*(siqueira!$I48+273.15))</f>
        <v>8.2909736371598584</v>
      </c>
      <c r="L48" s="8" t="s">
        <v>16</v>
      </c>
      <c r="M48" s="1">
        <v>-3.7192162962032</v>
      </c>
      <c r="N48" s="1">
        <v>-38.514145586395998</v>
      </c>
    </row>
    <row r="49" spans="1:14" ht="14.25" customHeight="1" x14ac:dyDescent="0.3">
      <c r="A49" s="7">
        <v>44965</v>
      </c>
      <c r="B49" s="1">
        <v>9</v>
      </c>
      <c r="C49" s="2">
        <v>52.235555555555599</v>
      </c>
      <c r="D49" s="3">
        <v>2.8444444444444398E-3</v>
      </c>
      <c r="E49" s="4">
        <v>1.1031111111111099E-2</v>
      </c>
      <c r="F49" s="5">
        <v>4.0985333333333296</v>
      </c>
      <c r="G49" s="2">
        <v>0.81066666666666698</v>
      </c>
      <c r="H49" s="2">
        <v>1.53066666666667</v>
      </c>
      <c r="I49" s="2">
        <v>29.712995555555601</v>
      </c>
      <c r="J49" s="2">
        <f>(46.01*(siqueira!$D49*1000))/(0.082*(siqueira!$I49+273.15))</f>
        <v>5.2697452760141985</v>
      </c>
      <c r="K49" s="2">
        <f>(48*(siqueira!$F49))/(0.082*(siqueira!$I49+273.15))</f>
        <v>7.9215404279211334</v>
      </c>
      <c r="L49" s="8" t="s">
        <v>16</v>
      </c>
      <c r="M49" s="1">
        <v>-3.7192162962032</v>
      </c>
      <c r="N49" s="1">
        <v>-38.514145586395998</v>
      </c>
    </row>
    <row r="50" spans="1:14" ht="14.25" customHeight="1" x14ac:dyDescent="0.3">
      <c r="A50" s="7">
        <v>44965</v>
      </c>
      <c r="B50" s="1">
        <v>10</v>
      </c>
      <c r="C50" s="2">
        <v>38.876258992805802</v>
      </c>
      <c r="D50" s="3">
        <v>2.1582733812949601E-4</v>
      </c>
      <c r="E50" s="4">
        <v>6.7410071942445998E-3</v>
      </c>
      <c r="F50" s="5">
        <v>3.8719568345323698</v>
      </c>
      <c r="G50" s="2">
        <v>1.5043165467625901</v>
      </c>
      <c r="H50" s="2">
        <v>2.0143884892086299</v>
      </c>
      <c r="I50" s="2">
        <v>32.6693884892086</v>
      </c>
      <c r="J50" s="2">
        <f>(46.01*(siqueira!$D50*1000))/(0.082*(siqueira!$I50+273.15))</f>
        <v>0.39598598903284277</v>
      </c>
      <c r="K50" s="2">
        <f>(48*(siqueira!$F50))/(0.082*(siqueira!$I50+273.15))</f>
        <v>7.4112741149994941</v>
      </c>
      <c r="L50" s="8" t="s">
        <v>16</v>
      </c>
      <c r="M50" s="1">
        <v>-3.7192162962032</v>
      </c>
      <c r="N50" s="1">
        <v>-38.514145586395998</v>
      </c>
    </row>
    <row r="51" spans="1:14" ht="14.25" customHeight="1" x14ac:dyDescent="0.3">
      <c r="A51" s="7">
        <v>44965</v>
      </c>
      <c r="B51" s="1">
        <v>11</v>
      </c>
      <c r="C51" s="2">
        <v>35.104183757177999</v>
      </c>
      <c r="D51" s="3">
        <v>1.7227235438884301E-4</v>
      </c>
      <c r="E51" s="4">
        <v>5.6111566858080397E-3</v>
      </c>
      <c r="F51" s="5">
        <v>3.9456767842493798</v>
      </c>
      <c r="G51" s="2">
        <v>0.73913043478260898</v>
      </c>
      <c r="H51" s="2">
        <v>1.3486464315012301</v>
      </c>
      <c r="I51" s="2">
        <v>34.484831829368296</v>
      </c>
      <c r="J51" s="2">
        <f>(46.01*(siqueira!$D51*1000))/(0.082*(siqueira!$I51+273.15))</f>
        <v>0.314208886218449</v>
      </c>
      <c r="K51" s="2">
        <f>(48*(siqueira!$F51))/(0.082*(siqueira!$I51+273.15))</f>
        <v>7.5078119253865196</v>
      </c>
      <c r="L51" s="8" t="s">
        <v>16</v>
      </c>
      <c r="M51" s="1">
        <v>-3.7192162962032</v>
      </c>
      <c r="N51" s="1">
        <v>-38.514145586395998</v>
      </c>
    </row>
    <row r="52" spans="1:14" ht="14.25" customHeight="1" x14ac:dyDescent="0.3">
      <c r="A52" s="7">
        <v>44965</v>
      </c>
      <c r="B52" s="1">
        <v>12</v>
      </c>
      <c r="C52" s="2">
        <v>33.440883190883198</v>
      </c>
      <c r="D52" s="3">
        <v>3.4900284900284898E-4</v>
      </c>
      <c r="E52" s="4">
        <v>7.0441595441595398E-3</v>
      </c>
      <c r="F52" s="5">
        <v>3.4464316239316202</v>
      </c>
      <c r="G52" s="2">
        <v>0.44586894586894599</v>
      </c>
      <c r="H52" s="2">
        <v>0.93019943019942997</v>
      </c>
      <c r="I52" s="2">
        <v>35.270598290598301</v>
      </c>
      <c r="J52" s="2">
        <f>(46.01*(siqueira!$D52*1000))/(0.082*(siqueira!$I52+273.15))</f>
        <v>0.63492726631873275</v>
      </c>
      <c r="K52" s="2">
        <f>(48*(siqueira!$F52))/(0.082*(siqueira!$I52+273.15))</f>
        <v>6.5411434930090637</v>
      </c>
      <c r="L52" s="8" t="s">
        <v>16</v>
      </c>
      <c r="M52" s="1">
        <v>-3.7192162962032</v>
      </c>
      <c r="N52" s="1">
        <v>-38.514145586395998</v>
      </c>
    </row>
    <row r="53" spans="1:14" ht="14.25" customHeight="1" x14ac:dyDescent="0.3">
      <c r="A53" s="7">
        <v>44965</v>
      </c>
      <c r="B53" s="1">
        <v>13</v>
      </c>
      <c r="C53" s="2">
        <v>32.600886917960104</v>
      </c>
      <c r="D53" s="3">
        <v>1.00517368810052E-3</v>
      </c>
      <c r="E53" s="4">
        <v>9.8595713229859602E-3</v>
      </c>
      <c r="F53" s="5">
        <v>3.42093126385809</v>
      </c>
      <c r="G53" s="2">
        <v>0.427937915742794</v>
      </c>
      <c r="H53" s="2">
        <v>0.87657058388765696</v>
      </c>
      <c r="I53" s="2">
        <v>35.591973392461199</v>
      </c>
      <c r="J53" s="2">
        <f>(46.01*(siqueira!$D53*1000))/(0.082*(siqueira!$I53+273.15))</f>
        <v>1.8267697733250012</v>
      </c>
      <c r="K53" s="2">
        <f>(48*(siqueira!$F53))/(0.082*(siqueira!$I53+273.15))</f>
        <v>6.4859867531842488</v>
      </c>
      <c r="L53" s="8" t="s">
        <v>16</v>
      </c>
      <c r="M53" s="1">
        <v>-3.7192162962032</v>
      </c>
      <c r="N53" s="1">
        <v>-38.514145586395998</v>
      </c>
    </row>
    <row r="54" spans="1:14" ht="14.25" customHeight="1" x14ac:dyDescent="0.3">
      <c r="A54" s="7">
        <v>44965</v>
      </c>
      <c r="B54" s="1">
        <v>14</v>
      </c>
      <c r="C54" s="2">
        <v>37.753410283315802</v>
      </c>
      <c r="D54" s="3">
        <v>4.8163693599160501E-3</v>
      </c>
      <c r="E54" s="4">
        <v>1.36831059811123E-2</v>
      </c>
      <c r="F54" s="5">
        <v>3.8221930745015702</v>
      </c>
      <c r="G54" s="2">
        <v>0.84050367261280201</v>
      </c>
      <c r="H54" s="2">
        <v>1.3924449108079699</v>
      </c>
      <c r="I54" s="2">
        <v>33.142612801678901</v>
      </c>
      <c r="J54" s="2">
        <f>(46.01*(siqueira!$D54*1000))/(0.082*(siqueira!$I54+273.15))</f>
        <v>8.8231089737589024</v>
      </c>
      <c r="K54" s="2">
        <f>(48*(siqueira!$F54))/(0.082*(siqueira!$I54+273.15))</f>
        <v>7.3047184894140358</v>
      </c>
      <c r="L54" s="8" t="s">
        <v>16</v>
      </c>
      <c r="M54" s="1">
        <v>-3.7192162962032</v>
      </c>
      <c r="N54" s="1">
        <v>-38.514145586395998</v>
      </c>
    </row>
    <row r="55" spans="1:14" ht="14.25" customHeight="1" x14ac:dyDescent="0.3">
      <c r="A55" s="7">
        <v>44965</v>
      </c>
      <c r="B55" s="1">
        <v>15</v>
      </c>
      <c r="C55" s="2">
        <v>46.256465517241402</v>
      </c>
      <c r="D55" s="3">
        <v>1.1982758620689701E-2</v>
      </c>
      <c r="E55" s="4">
        <v>2.0150862068965499E-2</v>
      </c>
      <c r="F55" s="5">
        <v>4.0582435344827603</v>
      </c>
      <c r="G55" s="2">
        <v>1.23706896551724</v>
      </c>
      <c r="H55" s="2">
        <v>2.0431034482758599</v>
      </c>
      <c r="I55" s="2">
        <v>31.5128232758621</v>
      </c>
      <c r="J55" s="2">
        <f>(46.01*(siqueira!$D55*1000))/(0.082*(siqueira!$I55+273.15))</f>
        <v>22.068648099346696</v>
      </c>
      <c r="K55" s="2">
        <f>(48*(siqueira!$F55))/(0.082*(siqueira!$I55+273.15))</f>
        <v>7.7973320320928998</v>
      </c>
      <c r="L55" s="8" t="s">
        <v>16</v>
      </c>
      <c r="M55" s="1">
        <v>-3.7192162962032</v>
      </c>
      <c r="N55" s="1">
        <v>-38.514145586395998</v>
      </c>
    </row>
    <row r="56" spans="1:14" ht="14.25" customHeight="1" x14ac:dyDescent="0.3">
      <c r="A56" s="7">
        <v>44965</v>
      </c>
      <c r="B56" s="1">
        <v>16</v>
      </c>
      <c r="C56" s="2">
        <v>50.4510664993727</v>
      </c>
      <c r="D56" s="3">
        <v>2.1825595984943501E-2</v>
      </c>
      <c r="E56" s="4">
        <v>2.3996235884567101E-2</v>
      </c>
      <c r="F56" s="5">
        <v>3.3548933500627398</v>
      </c>
      <c r="G56" s="2">
        <v>1.3839397741530699</v>
      </c>
      <c r="H56" s="2">
        <v>2.1587202007528199</v>
      </c>
      <c r="I56" s="2">
        <v>30.8418444165621</v>
      </c>
      <c r="J56" s="2">
        <f>(46.01*(siqueira!$D56*1000))/(0.082*(siqueira!$I56+273.15))</f>
        <v>40.284925069271551</v>
      </c>
      <c r="K56" s="2">
        <f>(48*(siqueira!$F56))/(0.082*(siqueira!$I56+273.15))</f>
        <v>6.4601733430116637</v>
      </c>
      <c r="L56" s="8" t="s">
        <v>16</v>
      </c>
      <c r="M56" s="1">
        <v>-3.7192162962032</v>
      </c>
      <c r="N56" s="1">
        <v>-38.514145586395998</v>
      </c>
    </row>
    <row r="57" spans="1:14" ht="14.25" customHeight="1" x14ac:dyDescent="0.3">
      <c r="A57" s="7">
        <v>44965</v>
      </c>
      <c r="B57" s="1">
        <v>17</v>
      </c>
      <c r="C57" s="2">
        <v>53.154330708661398</v>
      </c>
      <c r="D57" s="3">
        <v>2.2826771653543299E-2</v>
      </c>
      <c r="E57" s="4">
        <v>2.5496062992125999E-2</v>
      </c>
      <c r="F57" s="5">
        <v>3.1585275590551198</v>
      </c>
      <c r="G57" s="2">
        <v>1.7322834645669301</v>
      </c>
      <c r="H57" s="2">
        <v>2.6590551181102402</v>
      </c>
      <c r="I57" s="2">
        <v>30.442503937007899</v>
      </c>
      <c r="J57" s="2">
        <f>(46.01*(siqueira!$D57*1000))/(0.082*(siqueira!$I57+273.15))</f>
        <v>42.188281112526603</v>
      </c>
      <c r="K57" s="2">
        <f>(48*(siqueira!$F57))/(0.082*(siqueira!$I57+273.15))</f>
        <v>6.0900521486325596</v>
      </c>
      <c r="L57" s="8" t="s">
        <v>16</v>
      </c>
      <c r="M57" s="1">
        <v>-3.7192162962032</v>
      </c>
      <c r="N57" s="1">
        <v>-38.514145586395998</v>
      </c>
    </row>
    <row r="58" spans="1:14" ht="14.25" customHeight="1" x14ac:dyDescent="0.3">
      <c r="A58" s="7">
        <v>44965</v>
      </c>
      <c r="B58" s="1">
        <v>18</v>
      </c>
      <c r="C58" s="2">
        <v>55.500377358490603</v>
      </c>
      <c r="D58" s="3">
        <v>2.94716981132075E-2</v>
      </c>
      <c r="E58" s="4">
        <v>2.63245283018868E-2</v>
      </c>
      <c r="F58" s="5">
        <v>3.4539924528301902</v>
      </c>
      <c r="G58" s="2">
        <v>2.3041509433962299</v>
      </c>
      <c r="H58" s="2">
        <v>3.30641509433962</v>
      </c>
      <c r="I58" s="2">
        <v>29.678113207547199</v>
      </c>
      <c r="J58" s="2">
        <f>(46.01*(siqueira!$D58*1000))/(0.082*(siqueira!$I58+273.15))</f>
        <v>54.606878317789146</v>
      </c>
      <c r="K58" s="2">
        <f>(48*(siqueira!$F58))/(0.082*(siqueira!$I58+273.15))</f>
        <v>6.6765572696197664</v>
      </c>
      <c r="L58" s="8" t="s">
        <v>16</v>
      </c>
      <c r="M58" s="1">
        <v>-3.7192162962032</v>
      </c>
      <c r="N58" s="1">
        <v>-38.514145586395998</v>
      </c>
    </row>
    <row r="59" spans="1:14" ht="14.25" customHeight="1" x14ac:dyDescent="0.3">
      <c r="A59" s="7">
        <v>44965</v>
      </c>
      <c r="B59" s="1">
        <v>19</v>
      </c>
      <c r="C59" s="2">
        <v>57.735056542811002</v>
      </c>
      <c r="D59" s="3">
        <v>2.2827140549273001E-2</v>
      </c>
      <c r="E59" s="4">
        <v>2.37802907915994E-2</v>
      </c>
      <c r="F59" s="5">
        <v>4.1209369951534702</v>
      </c>
      <c r="G59" s="2">
        <v>2.8828756058158298</v>
      </c>
      <c r="H59" s="2">
        <v>3.94991922455573</v>
      </c>
      <c r="I59" s="2">
        <v>29.0660177705977</v>
      </c>
      <c r="J59" s="2">
        <f>(46.01*(siqueira!$D59*1000))/(0.082*(siqueira!$I59+273.15))</f>
        <v>42.381118581103294</v>
      </c>
      <c r="K59" s="2">
        <f>(48*(siqueira!$F59))/(0.082*(siqueira!$I59+273.15))</f>
        <v>7.981892620503392</v>
      </c>
      <c r="L59" s="8" t="s">
        <v>16</v>
      </c>
      <c r="M59" s="1">
        <v>-3.7192162962032</v>
      </c>
      <c r="N59" s="1">
        <v>-38.514145586395998</v>
      </c>
    </row>
    <row r="60" spans="1:14" ht="14.25" customHeight="1" x14ac:dyDescent="0.3">
      <c r="A60" s="7">
        <v>44965</v>
      </c>
      <c r="B60" s="1">
        <v>20</v>
      </c>
      <c r="C60" s="2">
        <v>60.857341684063996</v>
      </c>
      <c r="D60" s="3">
        <v>4.1767571329158003E-2</v>
      </c>
      <c r="E60" s="4">
        <v>2.77870563674322E-2</v>
      </c>
      <c r="F60" s="5">
        <v>3.7477940153096698</v>
      </c>
      <c r="G60" s="2">
        <v>3.08977035490605</v>
      </c>
      <c r="H60" s="2">
        <v>4.5741127348642996</v>
      </c>
      <c r="I60" s="2">
        <v>28.422804453723</v>
      </c>
      <c r="J60" s="2">
        <f>(46.01*(siqueira!$D60*1000))/(0.082*(siqueira!$I60+273.15))</f>
        <v>77.711524562426575</v>
      </c>
      <c r="K60" s="2">
        <f>(48*(siqueira!$F60))/(0.082*(siqueira!$I60+273.15))</f>
        <v>7.2746302408868155</v>
      </c>
      <c r="L60" s="8" t="s">
        <v>16</v>
      </c>
      <c r="M60" s="1">
        <v>-3.7192162962032</v>
      </c>
      <c r="N60" s="1">
        <v>-38.514145586395998</v>
      </c>
    </row>
    <row r="61" spans="1:14" ht="14.25" customHeight="1" x14ac:dyDescent="0.3">
      <c r="A61" s="7">
        <v>44965</v>
      </c>
      <c r="B61" s="1">
        <v>21</v>
      </c>
      <c r="C61" s="2">
        <v>63.362737015663598</v>
      </c>
      <c r="D61" s="3">
        <v>9.0395713107996697E-2</v>
      </c>
      <c r="E61" s="4">
        <v>3.3569661995053603E-2</v>
      </c>
      <c r="F61" s="5">
        <v>3.8359356966199498</v>
      </c>
      <c r="G61" s="2">
        <v>4.3099752679307501</v>
      </c>
      <c r="H61" s="2">
        <v>6.1269579554822799</v>
      </c>
      <c r="I61" s="2">
        <v>28.079563066776601</v>
      </c>
      <c r="J61" s="2">
        <f>(46.01*(siqueira!$D61*1000))/(0.082*(siqueira!$I61+273.15))</f>
        <v>168.37927071687884</v>
      </c>
      <c r="K61" s="2">
        <f>(48*(siqueira!$F61))/(0.082*(siqueira!$I61+273.15))</f>
        <v>7.454201210435059</v>
      </c>
      <c r="L61" s="8" t="s">
        <v>16</v>
      </c>
      <c r="M61" s="1">
        <v>-3.7192162962032</v>
      </c>
      <c r="N61" s="1">
        <v>-38.514145586395998</v>
      </c>
    </row>
    <row r="62" spans="1:14" ht="14.25" customHeight="1" x14ac:dyDescent="0.3">
      <c r="A62" s="7">
        <v>44965</v>
      </c>
      <c r="B62" s="1">
        <v>22</v>
      </c>
      <c r="C62" s="2">
        <v>63.6131334760885</v>
      </c>
      <c r="D62" s="3">
        <v>0.106138472519629</v>
      </c>
      <c r="E62" s="4">
        <v>3.4503925767309103E-2</v>
      </c>
      <c r="F62" s="5">
        <v>3.8229122055674498</v>
      </c>
      <c r="G62" s="2">
        <v>3.8743754461099198</v>
      </c>
      <c r="H62" s="2">
        <v>5.71163454675232</v>
      </c>
      <c r="I62" s="2">
        <v>28.096559600285499</v>
      </c>
      <c r="J62" s="2">
        <f>(46.01*(siqueira!$D62*1000))/(0.082*(siqueira!$I62+273.15))</f>
        <v>197.69201060905385</v>
      </c>
      <c r="K62" s="2">
        <f>(48*(siqueira!$F62))/(0.082*(siqueira!$I62+273.15))</f>
        <v>7.4284741032159776</v>
      </c>
      <c r="L62" s="8" t="s">
        <v>16</v>
      </c>
      <c r="M62" s="1">
        <v>-3.7192162962032</v>
      </c>
      <c r="N62" s="1">
        <v>-38.514145586395998</v>
      </c>
    </row>
    <row r="63" spans="1:14" ht="14.25" customHeight="1" x14ac:dyDescent="0.3">
      <c r="A63" s="7">
        <v>44965</v>
      </c>
      <c r="B63" s="1">
        <v>23</v>
      </c>
      <c r="C63" s="2">
        <v>64.721598877980398</v>
      </c>
      <c r="D63" s="3">
        <v>0.113429172510519</v>
      </c>
      <c r="E63" s="4">
        <v>3.4831697054698497E-2</v>
      </c>
      <c r="F63" s="5">
        <v>3.83504908835905</v>
      </c>
      <c r="G63" s="2">
        <v>3.8534361851332402</v>
      </c>
      <c r="H63" s="2">
        <v>5.29242636746143</v>
      </c>
      <c r="I63" s="2">
        <v>28.080462833099599</v>
      </c>
      <c r="J63" s="2">
        <f>(46.01*(siqueira!$D63*1000))/(0.082*(siqueira!$I63+273.15))</f>
        <v>211.28285446481249</v>
      </c>
      <c r="K63" s="2">
        <f>(48*(siqueira!$F63))/(0.082*(siqueira!$I63+273.15))</f>
        <v>7.4524560441734131</v>
      </c>
      <c r="L63" s="8" t="s">
        <v>16</v>
      </c>
      <c r="M63" s="1">
        <v>-3.7192162962032</v>
      </c>
      <c r="N63" s="1">
        <v>-38.514145586395998</v>
      </c>
    </row>
    <row r="64" spans="1:14" ht="14.25" customHeight="1" x14ac:dyDescent="0.3">
      <c r="A64" s="7">
        <v>44966</v>
      </c>
      <c r="B64" s="1">
        <v>0</v>
      </c>
      <c r="C64" s="2">
        <v>64.112417340191001</v>
      </c>
      <c r="D64" s="3">
        <v>7.9478324761205005E-2</v>
      </c>
      <c r="E64" s="4">
        <v>3.10800881704629E-2</v>
      </c>
      <c r="F64" s="5">
        <v>3.89812637766348</v>
      </c>
      <c r="G64" s="2">
        <v>2.1300514327700202</v>
      </c>
      <c r="H64" s="2">
        <v>3.3659074210139601</v>
      </c>
      <c r="I64" s="2">
        <v>28.152909625275498</v>
      </c>
      <c r="J64" s="2">
        <f>(46.01*(siqueira!$D64*1000))/(0.082*(siqueira!$I64+273.15))</f>
        <v>148.00751253747129</v>
      </c>
      <c r="K64" s="2">
        <f>(48*(siqueira!$F64))/(0.082*(siqueira!$I64+273.15))</f>
        <v>7.5732095570126061</v>
      </c>
      <c r="L64" s="8" t="s">
        <v>16</v>
      </c>
      <c r="M64" s="1">
        <v>-3.7192162962032</v>
      </c>
      <c r="N64" s="1">
        <v>-38.514145586395998</v>
      </c>
    </row>
    <row r="65" spans="1:14" ht="14.25" customHeight="1" x14ac:dyDescent="0.3">
      <c r="A65" s="7">
        <v>44966</v>
      </c>
      <c r="B65" s="1">
        <v>1</v>
      </c>
      <c r="C65" s="2">
        <v>64.087557603686605</v>
      </c>
      <c r="D65" s="3">
        <v>3.2692560895325899E-2</v>
      </c>
      <c r="E65" s="4">
        <v>2.4680710994075001E-2</v>
      </c>
      <c r="F65" s="5">
        <v>4.0130941408821599</v>
      </c>
      <c r="G65" s="2">
        <v>1.94206714944042</v>
      </c>
      <c r="H65" s="2">
        <v>3.1105990783410098</v>
      </c>
      <c r="I65" s="2">
        <v>28.0970441079658</v>
      </c>
      <c r="J65" s="2">
        <f>(46.01*(siqueira!$D65*1000))/(0.082*(siqueira!$I65+273.15))</f>
        <v>60.892601402056044</v>
      </c>
      <c r="K65" s="2">
        <f>(48*(siqueira!$F65))/(0.082*(siqueira!$I65+273.15))</f>
        <v>7.7980127059691196</v>
      </c>
      <c r="L65" s="8" t="s">
        <v>16</v>
      </c>
      <c r="M65" s="1">
        <v>-3.7192162962032</v>
      </c>
      <c r="N65" s="1">
        <v>-38.514145586395998</v>
      </c>
    </row>
    <row r="66" spans="1:14" ht="14.25" customHeight="1" x14ac:dyDescent="0.3">
      <c r="A66" s="7">
        <v>44966</v>
      </c>
      <c r="B66" s="1">
        <v>2</v>
      </c>
      <c r="C66" s="2">
        <v>60.7369267900241</v>
      </c>
      <c r="D66" s="3">
        <v>1.96379726468222E-2</v>
      </c>
      <c r="E66" s="4">
        <v>2.2582461786001599E-2</v>
      </c>
      <c r="F66" s="5">
        <v>4.0496218825422403</v>
      </c>
      <c r="G66" s="2">
        <v>1.19147224456959</v>
      </c>
      <c r="H66" s="2">
        <v>2.1367658889782799</v>
      </c>
      <c r="I66" s="2">
        <v>28.168479485116698</v>
      </c>
      <c r="J66" s="2">
        <f>(46.01*(siqueira!$D66*1000))/(0.082*(siqueira!$I66+273.15))</f>
        <v>36.568678341488642</v>
      </c>
      <c r="K66" s="2">
        <f>(48*(siqueira!$F66))/(0.082*(siqueira!$I66+273.15))</f>
        <v>7.867125754514892</v>
      </c>
      <c r="L66" s="8" t="s">
        <v>16</v>
      </c>
      <c r="M66" s="1">
        <v>-3.7192162962032</v>
      </c>
      <c r="N66" s="1">
        <v>-38.514145586395998</v>
      </c>
    </row>
    <row r="67" spans="1:14" ht="14.25" customHeight="1" x14ac:dyDescent="0.3">
      <c r="A67" s="7">
        <v>44966</v>
      </c>
      <c r="B67" s="1">
        <v>3</v>
      </c>
      <c r="C67" s="2">
        <v>61.291240875912401</v>
      </c>
      <c r="D67" s="3">
        <v>1.7357664233576601E-2</v>
      </c>
      <c r="E67" s="4">
        <v>2.15693430656934E-2</v>
      </c>
      <c r="F67" s="5">
        <v>3.68545255474453</v>
      </c>
      <c r="G67" s="2">
        <v>1.5306569343065699</v>
      </c>
      <c r="H67" s="2">
        <v>2.5686131386861302</v>
      </c>
      <c r="I67" s="2">
        <v>28.087306569343099</v>
      </c>
      <c r="J67" s="2">
        <f>(46.01*(siqueira!$D67*1000))/(0.082*(siqueira!$I67+273.15))</f>
        <v>32.33113181302285</v>
      </c>
      <c r="K67" s="2">
        <f>(48*(siqueira!$F67))/(0.082*(siqueira!$I67+273.15))</f>
        <v>7.1615899949280006</v>
      </c>
      <c r="L67" s="8" t="s">
        <v>16</v>
      </c>
      <c r="M67" s="1">
        <v>-3.7192162962032</v>
      </c>
      <c r="N67" s="1">
        <v>-38.514145586395998</v>
      </c>
    </row>
    <row r="68" spans="1:14" ht="14.25" customHeight="1" x14ac:dyDescent="0.3">
      <c r="A68" s="7">
        <v>44966</v>
      </c>
      <c r="B68" s="1">
        <v>4</v>
      </c>
      <c r="C68" s="2">
        <v>63.032909498878098</v>
      </c>
      <c r="D68" s="3">
        <v>1.7636499626028399E-2</v>
      </c>
      <c r="E68" s="4">
        <v>2.13313388182498E-2</v>
      </c>
      <c r="F68" s="5">
        <v>3.19542258788332</v>
      </c>
      <c r="G68" s="2">
        <v>2.1234106207928201</v>
      </c>
      <c r="H68" s="2">
        <v>3.1181750186985799</v>
      </c>
      <c r="I68" s="2">
        <v>28.0656544502618</v>
      </c>
      <c r="J68" s="2">
        <f>(46.01*(siqueira!$D68*1000))/(0.082*(siqueira!$I68+273.15))</f>
        <v>32.85286398003538</v>
      </c>
      <c r="K68" s="2">
        <f>(48*(siqueira!$F68))/(0.082*(siqueira!$I68+273.15))</f>
        <v>6.2098076355621634</v>
      </c>
      <c r="L68" s="8" t="s">
        <v>16</v>
      </c>
      <c r="M68" s="1">
        <v>-3.7192162962032</v>
      </c>
      <c r="N68" s="1">
        <v>-38.514145586395998</v>
      </c>
    </row>
    <row r="69" spans="1:14" ht="14.25" customHeight="1" x14ac:dyDescent="0.3">
      <c r="A69" s="7">
        <v>44966</v>
      </c>
      <c r="B69" s="1">
        <v>5</v>
      </c>
      <c r="C69" s="2">
        <v>63.617433414043603</v>
      </c>
      <c r="D69" s="3">
        <v>1.53591606133979E-2</v>
      </c>
      <c r="E69" s="4">
        <v>2.0371267150928199E-2</v>
      </c>
      <c r="F69" s="5">
        <v>3.3512510088781302</v>
      </c>
      <c r="G69" s="2">
        <v>2.4963680387409202</v>
      </c>
      <c r="H69" s="2">
        <v>3.5480225988700602</v>
      </c>
      <c r="I69" s="2">
        <v>28.055738498789299</v>
      </c>
      <c r="J69" s="2">
        <f>(46.01*(siqueira!$D69*1000))/(0.082*(siqueira!$I69+273.15))</f>
        <v>28.611631377816039</v>
      </c>
      <c r="K69" s="2">
        <f>(48*(siqueira!$F69))/(0.082*(siqueira!$I69+273.15))</f>
        <v>6.5128503773305892</v>
      </c>
      <c r="L69" s="8" t="s">
        <v>16</v>
      </c>
      <c r="M69" s="1">
        <v>-3.7192162962032</v>
      </c>
      <c r="N69" s="1">
        <v>-38.514145586395998</v>
      </c>
    </row>
    <row r="70" spans="1:14" ht="14.25" customHeight="1" x14ac:dyDescent="0.3">
      <c r="A70" s="7">
        <v>44966</v>
      </c>
      <c r="B70" s="1">
        <v>6</v>
      </c>
      <c r="C70" s="2">
        <v>64.956121726822403</v>
      </c>
      <c r="D70" s="3">
        <v>2.46992215145081E-2</v>
      </c>
      <c r="E70" s="4">
        <v>2.37791932059448E-2</v>
      </c>
      <c r="F70" s="5">
        <v>3.0713800424628501</v>
      </c>
      <c r="G70" s="2">
        <v>4.0049539985845701</v>
      </c>
      <c r="H70" s="2">
        <v>5.2434536447275297</v>
      </c>
      <c r="I70" s="2">
        <v>27.926914366595899</v>
      </c>
      <c r="J70" s="2">
        <f>(46.01*(siqueira!$D70*1000))/(0.082*(siqueira!$I70+273.15))</f>
        <v>46.030340715237529</v>
      </c>
      <c r="K70" s="2">
        <f>(48*(siqueira!$F70))/(0.082*(siqueira!$I70+273.15))</f>
        <v>5.9715006852930976</v>
      </c>
      <c r="L70" s="8" t="s">
        <v>16</v>
      </c>
      <c r="M70" s="1">
        <v>-3.7192162962032</v>
      </c>
      <c r="N70" s="1">
        <v>-38.514145586395998</v>
      </c>
    </row>
    <row r="71" spans="1:14" ht="14.25" customHeight="1" x14ac:dyDescent="0.3">
      <c r="A71" s="7">
        <v>44966</v>
      </c>
      <c r="B71" s="1">
        <v>7</v>
      </c>
      <c r="C71" s="2">
        <v>64.335478680611402</v>
      </c>
      <c r="D71" s="3">
        <v>1.43362831858407E-2</v>
      </c>
      <c r="E71" s="4">
        <v>1.93403057119871E-2</v>
      </c>
      <c r="F71" s="5">
        <v>2.8122043443282401</v>
      </c>
      <c r="G71" s="2">
        <v>3.4810941271118301</v>
      </c>
      <c r="H71" s="2">
        <v>4.4762670957361204</v>
      </c>
      <c r="I71" s="2">
        <v>27.9404022526146</v>
      </c>
      <c r="J71" s="2">
        <f>(46.01*(siqueira!$D71*1000))/(0.082*(siqueira!$I71+273.15))</f>
        <v>26.716406331284873</v>
      </c>
      <c r="K71" s="2">
        <f>(48*(siqueira!$F71))/(0.082*(siqueira!$I71+273.15))</f>
        <v>5.4673559315212295</v>
      </c>
      <c r="L71" s="8" t="s">
        <v>16</v>
      </c>
      <c r="M71" s="1">
        <v>-3.7192162962032</v>
      </c>
      <c r="N71" s="1">
        <v>-38.514145586395998</v>
      </c>
    </row>
    <row r="72" spans="1:14" ht="14.25" customHeight="1" x14ac:dyDescent="0.3">
      <c r="A72" s="7">
        <v>44966</v>
      </c>
      <c r="B72" s="1">
        <v>8</v>
      </c>
      <c r="C72" s="2">
        <v>63.390753169276699</v>
      </c>
      <c r="D72" s="3">
        <v>7.7255779269202098E-3</v>
      </c>
      <c r="E72" s="4">
        <v>1.4742729306487699E-2</v>
      </c>
      <c r="F72" s="5">
        <v>2.86152870991797</v>
      </c>
      <c r="G72" s="2">
        <v>2.0850111856823301</v>
      </c>
      <c r="H72" s="2">
        <v>2.94630872483221</v>
      </c>
      <c r="I72" s="2">
        <v>27.970164056674101</v>
      </c>
      <c r="J72" s="2">
        <f>(46.01*(siqueira!$D72*1000))/(0.082*(siqueira!$I72+273.15))</f>
        <v>14.395591691780826</v>
      </c>
      <c r="K72" s="2">
        <f>(48*(siqueira!$F72))/(0.082*(siqueira!$I72+273.15))</f>
        <v>5.5627001974344124</v>
      </c>
      <c r="L72" s="8" t="s">
        <v>16</v>
      </c>
      <c r="M72" s="1">
        <v>-3.7192162962032</v>
      </c>
      <c r="N72" s="1">
        <v>-38.514145586395998</v>
      </c>
    </row>
    <row r="73" spans="1:14" ht="14.25" customHeight="1" x14ac:dyDescent="0.3">
      <c r="A73" s="7">
        <v>44966</v>
      </c>
      <c r="B73" s="1">
        <v>9</v>
      </c>
      <c r="C73" s="2">
        <v>57.575553416746899</v>
      </c>
      <c r="D73" s="3">
        <v>5.3512993262752597E-3</v>
      </c>
      <c r="E73" s="4">
        <v>1.2675649663137599E-2</v>
      </c>
      <c r="F73" s="5">
        <v>2.6945717035611199</v>
      </c>
      <c r="G73" s="2">
        <v>1.1491819056785399</v>
      </c>
      <c r="H73" s="2">
        <v>1.92204042348412</v>
      </c>
      <c r="I73" s="2">
        <v>29.300644850818099</v>
      </c>
      <c r="J73" s="2">
        <f>(46.01*(siqueira!$D73*1000))/(0.082*(siqueira!$I73+273.15))</f>
        <v>9.9275734773337518</v>
      </c>
      <c r="K73" s="2">
        <f>(48*(siqueira!$F73))/(0.082*(siqueira!$I73+273.15))</f>
        <v>5.2150996942895942</v>
      </c>
      <c r="L73" s="8" t="s">
        <v>16</v>
      </c>
      <c r="M73" s="1">
        <v>-3.7192162962032</v>
      </c>
      <c r="N73" s="1">
        <v>-38.514145586395998</v>
      </c>
    </row>
    <row r="74" spans="1:14" ht="14.25" customHeight="1" x14ac:dyDescent="0.3">
      <c r="A74" s="7">
        <v>44966</v>
      </c>
      <c r="B74" s="1">
        <v>10</v>
      </c>
      <c r="C74" s="2">
        <v>56.75</v>
      </c>
      <c r="D74" s="3">
        <v>4.1216216216216203E-3</v>
      </c>
      <c r="E74" s="4">
        <v>1.2331081081081101E-2</v>
      </c>
      <c r="F74" s="5">
        <v>2.6964864864864899</v>
      </c>
      <c r="G74" s="2">
        <v>2.2195945945945899</v>
      </c>
      <c r="H74" s="2">
        <v>2.7567567567567601</v>
      </c>
      <c r="I74" s="2">
        <v>29.0868581081081</v>
      </c>
      <c r="J74" s="2">
        <f>(46.01*(siqueira!$D74*1000))/(0.082*(siqueira!$I74+273.15))</f>
        <v>7.6517200901056732</v>
      </c>
      <c r="K74" s="2">
        <f>(48*(siqueira!$F74))/(0.082*(siqueira!$I74+273.15))</f>
        <v>5.2224970968837878</v>
      </c>
      <c r="L74" s="8" t="s">
        <v>16</v>
      </c>
      <c r="M74" s="1">
        <v>-3.7192162962032</v>
      </c>
      <c r="N74" s="1">
        <v>-38.514145586395998</v>
      </c>
    </row>
    <row r="75" spans="1:14" ht="14.25" customHeight="1" x14ac:dyDescent="0.3">
      <c r="A75" s="7">
        <v>44966</v>
      </c>
      <c r="B75" s="1">
        <v>11</v>
      </c>
      <c r="C75" s="2">
        <v>48.015597920277301</v>
      </c>
      <c r="D75" s="3">
        <v>8.4922010398613495E-4</v>
      </c>
      <c r="E75" s="4">
        <v>9.2201039861351808E-3</v>
      </c>
      <c r="F75" s="5">
        <v>3.7535528596187202</v>
      </c>
      <c r="G75" s="2">
        <v>2.1074523396880398</v>
      </c>
      <c r="H75" s="2">
        <v>2.5771230502599698</v>
      </c>
      <c r="I75" s="2">
        <v>32.091265164644703</v>
      </c>
      <c r="J75" s="2">
        <f>(46.01*(siqueira!$D75*1000))/(0.082*(siqueira!$I75+273.15))</f>
        <v>1.5610449289058483</v>
      </c>
      <c r="K75" s="2">
        <f>(48*(siqueira!$F75))/(0.082*(siqueira!$I75+273.15))</f>
        <v>7.1982458621313876</v>
      </c>
      <c r="L75" s="8" t="s">
        <v>16</v>
      </c>
      <c r="M75" s="1">
        <v>-3.7192162962032</v>
      </c>
      <c r="N75" s="1">
        <v>-38.514145586395998</v>
      </c>
    </row>
    <row r="76" spans="1:14" ht="14.25" customHeight="1" x14ac:dyDescent="0.3">
      <c r="A76" s="7">
        <v>44966</v>
      </c>
      <c r="B76" s="1">
        <v>12</v>
      </c>
      <c r="C76" s="2">
        <v>48.458523840627002</v>
      </c>
      <c r="D76" s="3">
        <v>-3.6577400391900702E-4</v>
      </c>
      <c r="E76" s="4">
        <v>9.2357935989549299E-3</v>
      </c>
      <c r="F76" s="5">
        <v>3.6064337034617902</v>
      </c>
      <c r="G76" s="2">
        <v>1.9379490529065999</v>
      </c>
      <c r="H76" s="2">
        <v>2.3945133899412099</v>
      </c>
      <c r="I76" s="2">
        <v>30.7422142390594</v>
      </c>
      <c r="J76" s="2">
        <f>(46.01*(siqueira!$D76*1000))/(0.082*(siqueira!$I76+273.15))</f>
        <v>-0.67535426000018595</v>
      </c>
      <c r="K76" s="2">
        <f>(48*(siqueira!$F76))/(0.082*(siqueira!$I76+273.15))</f>
        <v>6.9468154976459093</v>
      </c>
      <c r="L76" s="8" t="s">
        <v>16</v>
      </c>
      <c r="M76" s="1">
        <v>-3.7192162962032</v>
      </c>
      <c r="N76" s="1">
        <v>-38.514145586395998</v>
      </c>
    </row>
    <row r="77" spans="1:14" ht="14.25" customHeight="1" x14ac:dyDescent="0.3">
      <c r="A77" s="7">
        <v>44966</v>
      </c>
      <c r="B77" s="1">
        <v>13</v>
      </c>
      <c r="C77" s="2">
        <v>63.972682119205302</v>
      </c>
      <c r="D77" s="3">
        <v>1.02069536423841E-2</v>
      </c>
      <c r="E77" s="4">
        <v>1.7682119205298E-2</v>
      </c>
      <c r="F77" s="5">
        <v>3.1266970198675499</v>
      </c>
      <c r="G77" s="2">
        <v>3.32450331125828</v>
      </c>
      <c r="H77" s="2">
        <v>4.3286423841059598</v>
      </c>
      <c r="I77" s="2">
        <v>26.893410596026499</v>
      </c>
      <c r="J77" s="2">
        <f>(46.01*(siqueira!$D77*1000))/(0.082*(siqueira!$I77+273.15))</f>
        <v>19.087560637829515</v>
      </c>
      <c r="K77" s="2">
        <f>(48*(siqueira!$F77))/(0.082*(siqueira!$I77+273.15))</f>
        <v>6.0999895532803583</v>
      </c>
      <c r="L77" s="8" t="s">
        <v>16</v>
      </c>
      <c r="M77" s="1">
        <v>-3.7192162962032</v>
      </c>
      <c r="N77" s="1">
        <v>-38.514145586395998</v>
      </c>
    </row>
    <row r="78" spans="1:14" ht="14.25" customHeight="1" x14ac:dyDescent="0.3">
      <c r="A78" s="7">
        <v>44966</v>
      </c>
      <c r="B78" s="1">
        <v>14</v>
      </c>
      <c r="C78" s="2">
        <v>67.097351467430201</v>
      </c>
      <c r="D78" s="3">
        <v>1.07659269863994E-2</v>
      </c>
      <c r="E78" s="4">
        <v>1.6893342877594801E-2</v>
      </c>
      <c r="F78" s="5">
        <v>3.3097995705082299</v>
      </c>
      <c r="G78" s="2">
        <v>2.8060128847530401</v>
      </c>
      <c r="H78" s="2">
        <v>3.64853256979241</v>
      </c>
      <c r="I78" s="2">
        <v>26.298589835361501</v>
      </c>
      <c r="J78" s="2">
        <f>(46.01*(siqueira!$D78*1000))/(0.082*(siqueira!$I78+273.15))</f>
        <v>20.17286298469941</v>
      </c>
      <c r="K78" s="2">
        <f>(48*(siqueira!$F78))/(0.082*(siqueira!$I78+273.15))</f>
        <v>6.4700376518534455</v>
      </c>
      <c r="L78" s="8" t="s">
        <v>16</v>
      </c>
      <c r="M78" s="1">
        <v>-3.7192162962032</v>
      </c>
      <c r="N78" s="1">
        <v>-38.514145586395998</v>
      </c>
    </row>
    <row r="79" spans="1:14" ht="14.25" customHeight="1" x14ac:dyDescent="0.3">
      <c r="A79" s="7">
        <v>44966</v>
      </c>
      <c r="B79" s="1">
        <v>15</v>
      </c>
      <c r="C79" s="2">
        <v>64.141640042598496</v>
      </c>
      <c r="D79" s="3">
        <v>9.1054313099041499E-3</v>
      </c>
      <c r="E79" s="4">
        <v>1.5761448349307799E-2</v>
      </c>
      <c r="F79" s="5">
        <v>4.1126411075612399</v>
      </c>
      <c r="G79" s="2">
        <v>1.9329073482428101</v>
      </c>
      <c r="H79" s="2">
        <v>2.6538871139510101</v>
      </c>
      <c r="I79" s="2">
        <v>27.917646432374902</v>
      </c>
      <c r="J79" s="2">
        <f>(46.01*(siqueira!$D79*1000))/(0.082*(siqueira!$I79+273.15))</f>
        <v>16.969725442636523</v>
      </c>
      <c r="K79" s="2">
        <f>(48*(siqueira!$F79))/(0.082*(siqueira!$I79+273.15))</f>
        <v>7.9962084974797145</v>
      </c>
      <c r="L79" s="8" t="s">
        <v>16</v>
      </c>
      <c r="M79" s="1">
        <v>-3.7192162962032</v>
      </c>
      <c r="N79" s="1">
        <v>-38.514145586395998</v>
      </c>
    </row>
    <row r="80" spans="1:14" ht="14.25" customHeight="1" x14ac:dyDescent="0.3">
      <c r="A80" s="7">
        <v>44966</v>
      </c>
      <c r="B80" s="1">
        <v>16</v>
      </c>
      <c r="C80" s="2">
        <v>57.698275862069003</v>
      </c>
      <c r="D80" s="3">
        <v>1.31465517241379E-2</v>
      </c>
      <c r="E80" s="4">
        <v>1.9741379310344798E-2</v>
      </c>
      <c r="F80" s="5">
        <v>4.0405495689655204</v>
      </c>
      <c r="G80" s="2">
        <v>2.2596982758620698</v>
      </c>
      <c r="H80" s="2">
        <v>3.0797413793103399</v>
      </c>
      <c r="I80" s="2">
        <v>30.3865625</v>
      </c>
      <c r="J80" s="2">
        <f>(46.01*(siqueira!$D80*1000))/(0.082*(siqueira!$I80+273.15))</f>
        <v>24.30184372814551</v>
      </c>
      <c r="K80" s="2">
        <f>(48*(siqueira!$F80))/(0.082*(siqueira!$I80+273.15))</f>
        <v>7.7921411780076202</v>
      </c>
      <c r="L80" s="8" t="s">
        <v>16</v>
      </c>
      <c r="M80" s="1">
        <v>-3.7192162962032</v>
      </c>
      <c r="N80" s="1">
        <v>-38.514145586395998</v>
      </c>
    </row>
    <row r="81" spans="1:14" ht="14.25" customHeight="1" x14ac:dyDescent="0.3">
      <c r="A81" s="7">
        <v>44966</v>
      </c>
      <c r="B81" s="1">
        <v>17</v>
      </c>
      <c r="C81" s="2">
        <v>57.936790923825001</v>
      </c>
      <c r="D81" s="3">
        <v>1.19448946515397E-2</v>
      </c>
      <c r="E81" s="4">
        <v>1.8233387358184801E-2</v>
      </c>
      <c r="F81" s="5">
        <v>3.3451215559157199</v>
      </c>
      <c r="G81" s="2">
        <v>2.7585089141004899</v>
      </c>
      <c r="H81" s="2">
        <v>3.6774716369529998</v>
      </c>
      <c r="I81" s="2">
        <v>30.343517017828201</v>
      </c>
      <c r="J81" s="2">
        <f>(46.01*(siqueira!$D81*1000))/(0.082*(siqueira!$I81+273.15))</f>
        <v>22.083671904911956</v>
      </c>
      <c r="K81" s="2">
        <f>(48*(siqueira!$F81))/(0.082*(siqueira!$I81+273.15))</f>
        <v>6.4519333210506469</v>
      </c>
      <c r="L81" s="8" t="s">
        <v>16</v>
      </c>
      <c r="M81" s="1">
        <v>-3.7192162962032</v>
      </c>
      <c r="N81" s="1">
        <v>-38.514145586395998</v>
      </c>
    </row>
    <row r="82" spans="1:14" ht="14.25" customHeight="1" x14ac:dyDescent="0.3">
      <c r="A82" s="7">
        <v>44966</v>
      </c>
      <c r="B82" s="1">
        <v>18</v>
      </c>
      <c r="C82" s="2">
        <v>57.957142857142898</v>
      </c>
      <c r="D82" s="3">
        <v>1.9946428571428601E-2</v>
      </c>
      <c r="E82" s="4">
        <v>2.1910714285714301E-2</v>
      </c>
      <c r="F82" s="5">
        <v>3.0881071428571398</v>
      </c>
      <c r="G82" s="2">
        <v>2.6232142857142899</v>
      </c>
      <c r="H82" s="2">
        <v>3.6785714285714302</v>
      </c>
      <c r="I82" s="2">
        <v>29.786517857142901</v>
      </c>
      <c r="J82" s="2">
        <f>(46.01*(siqueira!$D82*1000))/(0.082*(siqueira!$I82+273.15))</f>
        <v>36.944679039588799</v>
      </c>
      <c r="K82" s="2">
        <f>(48*(siqueira!$F82))/(0.082*(siqueira!$I82+273.15))</f>
        <v>5.9671659483458059</v>
      </c>
      <c r="L82" s="8" t="s">
        <v>16</v>
      </c>
      <c r="M82" s="1">
        <v>-3.7192162962032</v>
      </c>
      <c r="N82" s="1">
        <v>-38.514145586395998</v>
      </c>
    </row>
    <row r="83" spans="1:14" ht="14.25" customHeight="1" x14ac:dyDescent="0.3">
      <c r="A83" s="7">
        <v>44966</v>
      </c>
      <c r="B83" s="1">
        <v>19</v>
      </c>
      <c r="C83" s="2">
        <v>59.313492063492099</v>
      </c>
      <c r="D83" s="3">
        <v>2.0706349206349201E-2</v>
      </c>
      <c r="E83" s="4">
        <v>2.2063492063492101E-2</v>
      </c>
      <c r="F83" s="5">
        <v>3.0760317460317501</v>
      </c>
      <c r="G83" s="2">
        <v>4.5420634920634901</v>
      </c>
      <c r="H83" s="2">
        <v>5.6976190476190496</v>
      </c>
      <c r="I83" s="2">
        <v>29.367333333333299</v>
      </c>
      <c r="J83" s="2">
        <f>(46.01*(siqueira!$D83*1000))/(0.082*(siqueira!$I83+273.15))</f>
        <v>38.405343285206108</v>
      </c>
      <c r="K83" s="2">
        <f>(48*(siqueira!$F83))/(0.082*(siqueira!$I83+273.15))</f>
        <v>5.9520686932428148</v>
      </c>
      <c r="L83" s="8" t="s">
        <v>16</v>
      </c>
      <c r="M83" s="1">
        <v>-3.7192162962032</v>
      </c>
      <c r="N83" s="1">
        <v>-38.514145586395998</v>
      </c>
    </row>
    <row r="84" spans="1:14" ht="14.25" customHeight="1" x14ac:dyDescent="0.3">
      <c r="A84" s="7">
        <v>44966</v>
      </c>
      <c r="B84" s="1">
        <v>20</v>
      </c>
      <c r="C84" s="2">
        <v>64.489051094890499</v>
      </c>
      <c r="D84" s="3">
        <v>4.6548488008342E-2</v>
      </c>
      <c r="E84" s="4">
        <v>2.7111574556830002E-2</v>
      </c>
      <c r="F84" s="5">
        <v>2.9092075078206499</v>
      </c>
      <c r="G84" s="2">
        <v>6.13138686131387</v>
      </c>
      <c r="H84" s="2">
        <v>7.9614181438999001</v>
      </c>
      <c r="I84" s="2">
        <v>28.463826903024</v>
      </c>
      <c r="J84" s="2">
        <f>(46.01*(siqueira!$D84*1000))/(0.082*(siqueira!$I84+273.15))</f>
        <v>86.594979271227999</v>
      </c>
      <c r="K84" s="2">
        <f>(48*(siqueira!$F84))/(0.082*(siqueira!$I84+273.15))</f>
        <v>5.6461295351449436</v>
      </c>
      <c r="L84" s="8" t="s">
        <v>16</v>
      </c>
      <c r="M84" s="1">
        <v>-3.7192162962032</v>
      </c>
      <c r="N84" s="1">
        <v>-38.514145586395998</v>
      </c>
    </row>
    <row r="85" spans="1:14" ht="14.25" customHeight="1" x14ac:dyDescent="0.3">
      <c r="A85" s="7">
        <v>44966</v>
      </c>
      <c r="B85" s="1">
        <v>21</v>
      </c>
      <c r="C85" s="2">
        <v>66.233606557377001</v>
      </c>
      <c r="D85" s="3">
        <v>2.26639344262295E-2</v>
      </c>
      <c r="E85" s="4">
        <v>2.1418032786885199E-2</v>
      </c>
      <c r="F85" s="5">
        <v>2.9322868852459001</v>
      </c>
      <c r="G85" s="2">
        <v>6.1516393442622999</v>
      </c>
      <c r="H85" s="2">
        <v>8.0950819672131207</v>
      </c>
      <c r="I85" s="2">
        <v>28.108795081967202</v>
      </c>
      <c r="J85" s="2">
        <f>(46.01*(siqueira!$D85*1000))/(0.082*(siqueira!$I85+273.15))</f>
        <v>42.211807709077988</v>
      </c>
      <c r="K85" s="2">
        <f>(48*(siqueira!$F85))/(0.082*(siqueira!$I85+273.15))</f>
        <v>5.6976282311913211</v>
      </c>
      <c r="L85" s="8" t="s">
        <v>16</v>
      </c>
      <c r="M85" s="1">
        <v>-3.7192162962032</v>
      </c>
      <c r="N85" s="1">
        <v>-38.514145586395998</v>
      </c>
    </row>
    <row r="86" spans="1:14" ht="14.25" customHeight="1" x14ac:dyDescent="0.3">
      <c r="A86" s="7">
        <v>44966</v>
      </c>
      <c r="B86" s="1">
        <v>22</v>
      </c>
      <c r="C86" s="2">
        <v>66.047950502706897</v>
      </c>
      <c r="D86" s="3">
        <v>9.1577726218097497E-2</v>
      </c>
      <c r="E86" s="4">
        <v>3.2567672080433097E-2</v>
      </c>
      <c r="F86" s="5">
        <v>2.8294122196442402</v>
      </c>
      <c r="G86" s="2">
        <v>6.6388244392884799</v>
      </c>
      <c r="H86" s="2">
        <v>8.8677494199536007</v>
      </c>
      <c r="I86" s="2">
        <v>28.2696365042537</v>
      </c>
      <c r="J86" s="2">
        <f>(46.01*(siqueira!$D86*1000))/(0.082*(siqueira!$I86+273.15))</f>
        <v>170.47342839570277</v>
      </c>
      <c r="K86" s="2">
        <f>(48*(siqueira!$F86))/(0.082*(siqueira!$I86+273.15))</f>
        <v>5.4948022581155636</v>
      </c>
      <c r="L86" s="8" t="s">
        <v>16</v>
      </c>
      <c r="M86" s="1">
        <v>-3.7192162962032</v>
      </c>
      <c r="N86" s="1">
        <v>-38.514145586395998</v>
      </c>
    </row>
    <row r="87" spans="1:14" ht="14.25" customHeight="1" x14ac:dyDescent="0.3">
      <c r="A87" s="7">
        <v>44966</v>
      </c>
      <c r="B87" s="1">
        <v>23</v>
      </c>
      <c r="C87" s="2">
        <v>68.7182448036952</v>
      </c>
      <c r="D87" s="3">
        <v>0.193194765204003</v>
      </c>
      <c r="E87" s="4">
        <v>3.8953040800615901E-2</v>
      </c>
      <c r="F87" s="5">
        <v>2.5023479599692098</v>
      </c>
      <c r="G87" s="2">
        <v>6.2594303310238599</v>
      </c>
      <c r="H87" s="2">
        <v>8.4896073903002307</v>
      </c>
      <c r="I87" s="2">
        <v>28.278860662047698</v>
      </c>
      <c r="J87" s="2">
        <f>(46.01*(siqueira!$D87*1000))/(0.082*(siqueira!$I87+273.15))</f>
        <v>359.62419560998018</v>
      </c>
      <c r="K87" s="2">
        <f>(48*(siqueira!$F87))/(0.082*(siqueira!$I87+273.15))</f>
        <v>4.8594850755858721</v>
      </c>
      <c r="L87" s="8" t="s">
        <v>16</v>
      </c>
      <c r="M87" s="1">
        <v>-3.7192162962032</v>
      </c>
      <c r="N87" s="1">
        <v>-38.514145586395998</v>
      </c>
    </row>
    <row r="88" spans="1:14" ht="14.25" customHeight="1" x14ac:dyDescent="0.3">
      <c r="A88" s="7">
        <v>44967</v>
      </c>
      <c r="B88" s="1">
        <v>0</v>
      </c>
      <c r="C88" s="2">
        <v>68.400000000000006</v>
      </c>
      <c r="D88" s="3">
        <v>0.12830036630036601</v>
      </c>
      <c r="E88" s="4">
        <v>3.3457875457875499E-2</v>
      </c>
      <c r="F88" s="5">
        <v>2.9966373626373599</v>
      </c>
      <c r="G88" s="2">
        <v>3.7677655677655699</v>
      </c>
      <c r="H88" s="2">
        <v>5.2380952380952399</v>
      </c>
      <c r="I88" s="2">
        <v>28.3947252747253</v>
      </c>
      <c r="J88" s="2">
        <f>(46.01*(siqueira!$D88*1000))/(0.082*(siqueira!$I88+273.15))</f>
        <v>238.73414644486445</v>
      </c>
      <c r="K88" s="2">
        <f>(48*(siqueira!$F88))/(0.082*(siqueira!$I88+273.15))</f>
        <v>5.8171443267235636</v>
      </c>
      <c r="L88" s="8" t="s">
        <v>16</v>
      </c>
      <c r="M88" s="1">
        <v>-3.7192162962032</v>
      </c>
      <c r="N88" s="1">
        <v>-38.514145586395998</v>
      </c>
    </row>
    <row r="89" spans="1:14" ht="14.25" customHeight="1" x14ac:dyDescent="0.3">
      <c r="A89" s="7">
        <v>44967</v>
      </c>
      <c r="B89" s="1">
        <v>1</v>
      </c>
      <c r="C89" s="2">
        <v>68.5596107055961</v>
      </c>
      <c r="D89" s="3">
        <v>0.13277372262773701</v>
      </c>
      <c r="E89" s="4">
        <v>3.3690186536901902E-2</v>
      </c>
      <c r="F89" s="5">
        <v>2.9389943227899402</v>
      </c>
      <c r="G89" s="2">
        <v>4.0316301703163004</v>
      </c>
      <c r="H89" s="2">
        <v>5.5555555555555598</v>
      </c>
      <c r="I89" s="2">
        <v>28.247858880778601</v>
      </c>
      <c r="J89" s="2">
        <f>(46.01*(siqueira!$D89*1000))/(0.082*(siqueira!$I89+273.15))</f>
        <v>247.17830513037686</v>
      </c>
      <c r="K89" s="2">
        <f>(48*(siqueira!$F89))/(0.082*(siqueira!$I89+273.15))</f>
        <v>5.7080263511030607</v>
      </c>
      <c r="L89" s="8" t="s">
        <v>16</v>
      </c>
      <c r="M89" s="1">
        <v>-3.7192162962032</v>
      </c>
      <c r="N89" s="1">
        <v>-38.514145586395998</v>
      </c>
    </row>
    <row r="90" spans="1:14" ht="14.25" customHeight="1" x14ac:dyDescent="0.3">
      <c r="A90" s="7">
        <v>44967</v>
      </c>
      <c r="B90" s="1">
        <v>2</v>
      </c>
      <c r="C90" s="2">
        <v>67.530815109343905</v>
      </c>
      <c r="D90" s="3">
        <v>3.1769383697813097E-2</v>
      </c>
      <c r="E90" s="4">
        <v>2.3021868787276301E-2</v>
      </c>
      <c r="F90" s="5">
        <v>3.0720874751491101</v>
      </c>
      <c r="G90" s="2">
        <v>3.5964214711729601</v>
      </c>
      <c r="H90" s="2">
        <v>4.8687872763419504</v>
      </c>
      <c r="I90" s="2">
        <v>28.301013916500999</v>
      </c>
      <c r="J90" s="2">
        <f>(46.01*(siqueira!$D90*1000))/(0.082*(siqueira!$I90+273.15))</f>
        <v>59.133069333376923</v>
      </c>
      <c r="K90" s="2">
        <f>(48*(siqueira!$F90))/(0.082*(siqueira!$I90+273.15))</f>
        <v>5.9654637880981456</v>
      </c>
      <c r="L90" s="8" t="s">
        <v>16</v>
      </c>
      <c r="M90" s="1">
        <v>-3.7192162962032</v>
      </c>
      <c r="N90" s="1">
        <v>-38.514145586395998</v>
      </c>
    </row>
    <row r="91" spans="1:14" ht="14.25" customHeight="1" x14ac:dyDescent="0.3">
      <c r="A91" s="7">
        <v>44967</v>
      </c>
      <c r="B91" s="1">
        <v>3</v>
      </c>
      <c r="C91" s="2">
        <v>66.476848090982898</v>
      </c>
      <c r="D91" s="3">
        <v>2.7644191714053599E-2</v>
      </c>
      <c r="E91" s="4">
        <v>2.34524776604387E-2</v>
      </c>
      <c r="F91" s="5">
        <v>4.14330625507717</v>
      </c>
      <c r="G91" s="2">
        <v>2.7384240454914699</v>
      </c>
      <c r="H91" s="2">
        <v>3.8107229894394798</v>
      </c>
      <c r="I91" s="2">
        <v>28.320430544272899</v>
      </c>
      <c r="J91" s="2">
        <f>(46.01*(siqueira!$D91*1000))/(0.082*(siqueira!$I91+273.15))</f>
        <v>51.451442577283643</v>
      </c>
      <c r="K91" s="2">
        <f>(48*(siqueira!$F91))/(0.082*(siqueira!$I91+273.15))</f>
        <v>8.0450676326473864</v>
      </c>
      <c r="L91" s="8" t="s">
        <v>16</v>
      </c>
      <c r="M91" s="1">
        <v>-3.7192162962032</v>
      </c>
      <c r="N91" s="1">
        <v>-38.514145586395998</v>
      </c>
    </row>
    <row r="92" spans="1:14" ht="14.25" customHeight="1" x14ac:dyDescent="0.3">
      <c r="A92" s="7">
        <v>44967</v>
      </c>
      <c r="B92" s="1">
        <v>4</v>
      </c>
      <c r="C92" s="2">
        <v>65.522645578720301</v>
      </c>
      <c r="D92" s="3">
        <v>2.57800143781452E-2</v>
      </c>
      <c r="E92" s="4">
        <v>2.33572969086988E-2</v>
      </c>
      <c r="F92" s="5">
        <v>4.1417685118619696</v>
      </c>
      <c r="G92" s="2">
        <v>2.6391085549964099</v>
      </c>
      <c r="H92" s="2">
        <v>3.7979870596693002</v>
      </c>
      <c r="I92" s="2">
        <v>28.318684399712399</v>
      </c>
      <c r="J92" s="2">
        <f>(46.01*(siqueira!$D92*1000))/(0.082*(siqueira!$I92+273.15))</f>
        <v>47.982108716520543</v>
      </c>
      <c r="K92" s="2">
        <f>(48*(siqueira!$F92))/(0.082*(siqueira!$I92+273.15))</f>
        <v>8.0421283737304865</v>
      </c>
      <c r="L92" s="8" t="s">
        <v>16</v>
      </c>
      <c r="M92" s="1">
        <v>-3.7192162962032</v>
      </c>
      <c r="N92" s="1">
        <v>-38.514145586395998</v>
      </c>
    </row>
    <row r="93" spans="1:14" ht="14.25" customHeight="1" x14ac:dyDescent="0.3">
      <c r="A93" s="7">
        <v>44967</v>
      </c>
      <c r="B93" s="1">
        <v>5</v>
      </c>
      <c r="C93" s="2">
        <v>64.899833055091804</v>
      </c>
      <c r="D93" s="3">
        <v>1.92654424040067E-2</v>
      </c>
      <c r="E93" s="4">
        <v>2.0525876460767901E-2</v>
      </c>
      <c r="F93" s="5">
        <v>4.1719699499165301</v>
      </c>
      <c r="G93" s="2">
        <v>2.5267111853088502</v>
      </c>
      <c r="H93" s="2">
        <v>3.5484140233722901</v>
      </c>
      <c r="I93" s="2">
        <v>28.238814691151902</v>
      </c>
      <c r="J93" s="2">
        <f>(46.01*(siqueira!$D93*1000))/(0.082*(siqueira!$I93+273.15))</f>
        <v>35.866602266184231</v>
      </c>
      <c r="K93" s="2">
        <f>(48*(siqueira!$F93))/(0.082*(siqueira!$I93+273.15))</f>
        <v>8.1029176669121661</v>
      </c>
      <c r="L93" s="8" t="s">
        <v>16</v>
      </c>
      <c r="M93" s="1">
        <v>-3.7192162962032</v>
      </c>
      <c r="N93" s="1">
        <v>-38.514145586395998</v>
      </c>
    </row>
    <row r="94" spans="1:14" ht="14.25" customHeight="1" x14ac:dyDescent="0.3">
      <c r="A94" s="7">
        <v>44967</v>
      </c>
      <c r="B94" s="1">
        <v>6</v>
      </c>
      <c r="C94" s="2">
        <v>62.750356633380903</v>
      </c>
      <c r="D94" s="3">
        <v>1.06633380884451E-2</v>
      </c>
      <c r="E94" s="4">
        <v>1.6198288159771802E-2</v>
      </c>
      <c r="F94" s="5">
        <v>4.2016476462196897</v>
      </c>
      <c r="G94" s="2">
        <v>2.2867332382311001</v>
      </c>
      <c r="H94" s="2">
        <v>3.1982881597717499</v>
      </c>
      <c r="I94" s="2">
        <v>27.899151212553502</v>
      </c>
      <c r="J94" s="2">
        <f>(46.01*(siqueira!$D94*1000))/(0.082*(siqueira!$I94+273.15))</f>
        <v>19.874405787845895</v>
      </c>
      <c r="K94" s="2">
        <f>(48*(siqueira!$F94))/(0.082*(siqueira!$I94+273.15))</f>
        <v>8.1697658050039053</v>
      </c>
      <c r="L94" s="8" t="s">
        <v>16</v>
      </c>
      <c r="M94" s="1">
        <v>-3.7192162962032</v>
      </c>
      <c r="N94" s="1">
        <v>-38.514145586395998</v>
      </c>
    </row>
    <row r="95" spans="1:14" ht="14.25" customHeight="1" x14ac:dyDescent="0.3">
      <c r="A95" s="7">
        <v>44967</v>
      </c>
      <c r="B95" s="1">
        <v>7</v>
      </c>
      <c r="C95" s="2">
        <v>63.260368663594498</v>
      </c>
      <c r="D95" s="3">
        <v>1.14516129032258E-2</v>
      </c>
      <c r="E95" s="4">
        <v>1.7442396313364101E-2</v>
      </c>
      <c r="F95" s="5">
        <v>4.1823118279569904</v>
      </c>
      <c r="G95" s="2">
        <v>2.1082949308755801</v>
      </c>
      <c r="H95" s="2">
        <v>3.0645161290322598</v>
      </c>
      <c r="I95" s="2">
        <v>28.210867895545299</v>
      </c>
      <c r="J95" s="2">
        <f>(46.01*(siqueira!$D95*1000))/(0.082*(siqueira!$I95+273.15))</f>
        <v>21.321520986141941</v>
      </c>
      <c r="K95" s="2">
        <f>(48*(siqueira!$F95))/(0.082*(siqueira!$I95+273.15))</f>
        <v>8.1237572433817231</v>
      </c>
      <c r="L95" s="8" t="s">
        <v>16</v>
      </c>
      <c r="M95" s="1">
        <v>-3.7192162962032</v>
      </c>
      <c r="N95" s="1">
        <v>-38.514145586395998</v>
      </c>
    </row>
    <row r="96" spans="1:14" ht="14.25" customHeight="1" x14ac:dyDescent="0.3">
      <c r="A96" s="7">
        <v>44967</v>
      </c>
      <c r="B96" s="1">
        <v>8</v>
      </c>
      <c r="C96" s="2">
        <v>63.867346938775498</v>
      </c>
      <c r="D96" s="3">
        <v>5.3689167974882296E-3</v>
      </c>
      <c r="E96" s="4">
        <v>1.11695447409733E-2</v>
      </c>
      <c r="F96" s="5">
        <v>4.2706593406593401</v>
      </c>
      <c r="G96" s="2">
        <v>2.0376766091051799</v>
      </c>
      <c r="H96" s="2">
        <v>2.9285714285714302</v>
      </c>
      <c r="I96" s="2">
        <v>28.15</v>
      </c>
      <c r="J96" s="2">
        <f>(46.01*(siqueira!$D96*1000))/(0.082*(siqueira!$I96+273.15))</f>
        <v>9.9982944578547208</v>
      </c>
      <c r="K96" s="2">
        <f>(48*(siqueira!$F96))/(0.082*(siqueira!$I96+273.15))</f>
        <v>8.2970399954525647</v>
      </c>
      <c r="L96" s="8" t="s">
        <v>16</v>
      </c>
      <c r="M96" s="1">
        <v>-3.7192162962032</v>
      </c>
      <c r="N96" s="1">
        <v>-38.514145586395998</v>
      </c>
    </row>
    <row r="97" spans="1:14" ht="14.25" customHeight="1" x14ac:dyDescent="0.3">
      <c r="A97" s="7">
        <v>44967</v>
      </c>
      <c r="B97" s="1">
        <v>9</v>
      </c>
      <c r="C97" s="2">
        <v>61.042046250875998</v>
      </c>
      <c r="D97" s="3">
        <v>3.7210932025227698E-3</v>
      </c>
      <c r="E97" s="4">
        <v>1.04835318850736E-2</v>
      </c>
      <c r="F97" s="5">
        <v>4.3047021723896304</v>
      </c>
      <c r="G97" s="2">
        <v>2.2354590049054002</v>
      </c>
      <c r="H97" s="2">
        <v>2.9775753328661501</v>
      </c>
      <c r="I97" s="2">
        <v>29.4234127540294</v>
      </c>
      <c r="J97" s="2">
        <f>(46.01*(siqueira!$D97*1000))/(0.082*(siqueira!$I97+273.15))</f>
        <v>6.900461944406719</v>
      </c>
      <c r="K97" s="2">
        <f>(48*(siqueira!$F97))/(0.082*(siqueira!$I97+273.15))</f>
        <v>8.3279810970537955</v>
      </c>
      <c r="L97" s="8" t="s">
        <v>16</v>
      </c>
      <c r="M97" s="1">
        <v>-3.7192162962032</v>
      </c>
      <c r="N97" s="1">
        <v>-38.514145586395998</v>
      </c>
    </row>
    <row r="98" spans="1:14" ht="14.25" customHeight="1" x14ac:dyDescent="0.3">
      <c r="A98" s="7">
        <v>44967</v>
      </c>
      <c r="B98" s="1">
        <v>10</v>
      </c>
      <c r="C98" s="2">
        <v>51.5366972477064</v>
      </c>
      <c r="D98" s="3">
        <v>1.3761467889908301E-3</v>
      </c>
      <c r="E98" s="4">
        <v>7.56880733944954E-3</v>
      </c>
      <c r="F98" s="5">
        <v>3.3148623853211001</v>
      </c>
      <c r="G98" s="2">
        <v>2.2018348623853199</v>
      </c>
      <c r="H98" s="2">
        <v>2.8669724770642202</v>
      </c>
      <c r="I98" s="2">
        <v>32.465183486238502</v>
      </c>
      <c r="J98" s="2">
        <f>(46.01*(siqueira!$D98*1000))/(0.082*(siqueira!$I98+273.15))</f>
        <v>2.5265518487629097</v>
      </c>
      <c r="K98" s="2">
        <f>(48*(siqueira!$F98))/(0.082*(siqueira!$I98+273.15))</f>
        <v>6.3491847093763036</v>
      </c>
      <c r="L98" s="8" t="s">
        <v>16</v>
      </c>
      <c r="M98" s="1">
        <v>-3.7192162962032</v>
      </c>
      <c r="N98" s="1">
        <v>-38.514145586395998</v>
      </c>
    </row>
    <row r="99" spans="1:14" ht="14.25" customHeight="1" x14ac:dyDescent="0.3">
      <c r="A99" s="7">
        <v>44967</v>
      </c>
      <c r="B99" s="1">
        <v>11</v>
      </c>
      <c r="C99" s="2">
        <v>46.155945419103297</v>
      </c>
      <c r="D99" s="3">
        <v>7.7972709551656896E-5</v>
      </c>
      <c r="E99" s="4">
        <v>4.6978557504873302E-3</v>
      </c>
      <c r="F99" s="5">
        <v>2.6008576998050699</v>
      </c>
      <c r="G99" s="2">
        <v>2.70175438596491</v>
      </c>
      <c r="H99" s="2">
        <v>3.4327485380117002</v>
      </c>
      <c r="I99" s="2">
        <v>34.285185185185199</v>
      </c>
      <c r="J99" s="2">
        <f>(46.01*(siqueira!$D99*1000))/(0.082*(siqueira!$I99+273.15))</f>
        <v>0.14230738464675441</v>
      </c>
      <c r="K99" s="2">
        <f>(48*(siqueira!$F99))/(0.082*(siqueira!$I99+273.15))</f>
        <v>4.9521114077222972</v>
      </c>
      <c r="L99" s="8" t="s">
        <v>16</v>
      </c>
      <c r="M99" s="1">
        <v>-3.7192162962032</v>
      </c>
      <c r="N99" s="1">
        <v>-38.514145586395998</v>
      </c>
    </row>
    <row r="100" spans="1:14" ht="14.25" customHeight="1" x14ac:dyDescent="0.3">
      <c r="A100" s="7">
        <v>44967</v>
      </c>
      <c r="B100" s="1">
        <v>12</v>
      </c>
      <c r="C100" s="2">
        <v>39.284178187404002</v>
      </c>
      <c r="D100" s="3">
        <v>1.8279569892473101E-3</v>
      </c>
      <c r="E100" s="4">
        <v>8.8248847926267297E-3</v>
      </c>
      <c r="F100" s="5">
        <v>3.3453993855606798</v>
      </c>
      <c r="G100" s="2">
        <v>1.95698924731183</v>
      </c>
      <c r="H100" s="2">
        <v>2.6251920122887902</v>
      </c>
      <c r="I100" s="2">
        <v>35.0237711213518</v>
      </c>
      <c r="J100" s="2">
        <f>(46.01*(siqueira!$D100*1000))/(0.082*(siqueira!$I100+273.15))</f>
        <v>3.3281943641826097</v>
      </c>
      <c r="K100" s="2">
        <f>(48*(siqueira!$F100))/(0.082*(siqueira!$I100+273.15))</f>
        <v>6.3544751392432568</v>
      </c>
      <c r="L100" s="8" t="s">
        <v>16</v>
      </c>
      <c r="M100" s="1">
        <v>-3.7192162962032</v>
      </c>
      <c r="N100" s="1">
        <v>-38.514145586395998</v>
      </c>
    </row>
    <row r="101" spans="1:14" ht="14.25" customHeight="1" x14ac:dyDescent="0.3">
      <c r="A101" s="7">
        <v>44967</v>
      </c>
      <c r="B101" s="1">
        <v>13</v>
      </c>
      <c r="C101" s="2">
        <v>39.847113884555398</v>
      </c>
      <c r="D101" s="3">
        <v>7.2464898595943801E-3</v>
      </c>
      <c r="E101" s="4">
        <v>1.31123244929797E-2</v>
      </c>
      <c r="F101" s="5">
        <v>3.3801872074883001</v>
      </c>
      <c r="G101" s="2">
        <v>1.8408736349454</v>
      </c>
      <c r="H101" s="2">
        <v>2.6552262090483598</v>
      </c>
      <c r="I101" s="2">
        <v>34.542714508580303</v>
      </c>
      <c r="J101" s="2">
        <f>(46.01*(siqueira!$D101*1000))/(0.082*(siqueira!$I101+273.15))</f>
        <v>13.214442832508183</v>
      </c>
      <c r="K101" s="2">
        <f>(48*(siqueira!$F101))/(0.082*(siqueira!$I101+273.15))</f>
        <v>6.4305915510452474</v>
      </c>
      <c r="L101" s="8" t="s">
        <v>16</v>
      </c>
      <c r="M101" s="1">
        <v>-3.7192162962032</v>
      </c>
      <c r="N101" s="1">
        <v>-38.514145586395998</v>
      </c>
    </row>
    <row r="102" spans="1:14" ht="14.25" customHeight="1" x14ac:dyDescent="0.3">
      <c r="A102" s="7">
        <v>44967</v>
      </c>
      <c r="B102" s="1">
        <v>14</v>
      </c>
      <c r="C102" s="2">
        <v>42.931034482758598</v>
      </c>
      <c r="D102" s="3">
        <v>1.03448275862069E-2</v>
      </c>
      <c r="E102" s="4">
        <v>1.63483642793988E-2</v>
      </c>
      <c r="F102" s="5">
        <v>3.29961096374889</v>
      </c>
      <c r="G102" s="2">
        <v>2.32449160035367</v>
      </c>
      <c r="H102" s="2">
        <v>3.2334217506631302</v>
      </c>
      <c r="I102" s="2">
        <v>33.1681520778072</v>
      </c>
      <c r="J102" s="2">
        <f>(46.01*(siqueira!$D102*1000))/(0.082*(siqueira!$I102+273.15))</f>
        <v>18.949113815036071</v>
      </c>
      <c r="K102" s="2">
        <f>(48*(siqueira!$F102))/(0.082*(siqueira!$I102+273.15))</f>
        <v>6.305468923191091</v>
      </c>
      <c r="L102" s="8" t="s">
        <v>16</v>
      </c>
      <c r="M102" s="1">
        <v>-3.7192162962032</v>
      </c>
      <c r="N102" s="1">
        <v>-38.514145586395998</v>
      </c>
    </row>
    <row r="103" spans="1:14" ht="14.25" customHeight="1" x14ac:dyDescent="0.3">
      <c r="A103" s="7">
        <v>44967</v>
      </c>
      <c r="B103" s="1">
        <v>15</v>
      </c>
      <c r="C103" s="2">
        <v>49.1346982758621</v>
      </c>
      <c r="D103" s="3">
        <v>1.7995689655172401E-2</v>
      </c>
      <c r="E103" s="4">
        <v>2.0344827586206898E-2</v>
      </c>
      <c r="F103" s="5">
        <v>3.8119504310344801</v>
      </c>
      <c r="G103" s="2">
        <v>3.5010775862068999</v>
      </c>
      <c r="H103" s="2">
        <v>4.4622844827586201</v>
      </c>
      <c r="I103" s="2">
        <v>32.165560344827597</v>
      </c>
      <c r="J103" s="2">
        <f>(46.01*(siqueira!$D103*1000))/(0.082*(siqueira!$I103+273.15))</f>
        <v>33.071807942533866</v>
      </c>
      <c r="K103" s="2">
        <f>(48*(siqueira!$F103))/(0.082*(siqueira!$I103+273.15))</f>
        <v>7.308456914696281</v>
      </c>
      <c r="L103" s="8" t="s">
        <v>16</v>
      </c>
      <c r="M103" s="1">
        <v>-3.7192162962032</v>
      </c>
      <c r="N103" s="1">
        <v>-38.514145586395998</v>
      </c>
    </row>
    <row r="104" spans="1:14" ht="14.25" customHeight="1" x14ac:dyDescent="0.3">
      <c r="A104" s="7">
        <v>44967</v>
      </c>
      <c r="B104" s="1">
        <v>16</v>
      </c>
      <c r="C104" s="2">
        <v>53.820494186046503</v>
      </c>
      <c r="D104" s="3">
        <v>2.2303779069767399E-2</v>
      </c>
      <c r="E104" s="4">
        <v>2.0792151162790699E-2</v>
      </c>
      <c r="F104" s="5">
        <v>3.1807340116279099</v>
      </c>
      <c r="G104" s="2">
        <v>3.3699127906976698</v>
      </c>
      <c r="H104" s="2">
        <v>4.6373546511627897</v>
      </c>
      <c r="I104" s="2">
        <v>31.219687499999999</v>
      </c>
      <c r="J104" s="2">
        <f>(46.01*(siqueira!$D104*1000))/(0.082*(siqueira!$I104+273.15))</f>
        <v>41.116433569244116</v>
      </c>
      <c r="K104" s="2">
        <f>(48*(siqueira!$F104))/(0.082*(siqueira!$I104+273.15))</f>
        <v>6.1172092900260084</v>
      </c>
      <c r="L104" s="8" t="s">
        <v>16</v>
      </c>
      <c r="M104" s="1">
        <v>-3.7192162962032</v>
      </c>
      <c r="N104" s="1">
        <v>-38.514145586395998</v>
      </c>
    </row>
    <row r="105" spans="1:14" ht="14.25" customHeight="1" x14ac:dyDescent="0.3">
      <c r="A105" s="7">
        <v>44967</v>
      </c>
      <c r="B105" s="1">
        <v>17</v>
      </c>
      <c r="C105" s="2">
        <v>54.738942826321498</v>
      </c>
      <c r="D105" s="3">
        <v>2.4595469255663398E-2</v>
      </c>
      <c r="E105" s="4">
        <v>2.1672060409924501E-2</v>
      </c>
      <c r="F105" s="5">
        <v>2.8182524271844702</v>
      </c>
      <c r="G105" s="2">
        <v>3.3570658036677501</v>
      </c>
      <c r="H105" s="2">
        <v>4.6148867313915902</v>
      </c>
      <c r="I105" s="2">
        <v>31.078975188781001</v>
      </c>
      <c r="J105" s="2">
        <f>(46.01*(siqueira!$D105*1000))/(0.082*(siqueira!$I105+273.15))</f>
        <v>45.362075725495352</v>
      </c>
      <c r="K105" s="2">
        <f>(48*(siqueira!$F105))/(0.082*(siqueira!$I105+273.15))</f>
        <v>5.4225891430637025</v>
      </c>
      <c r="L105" s="8" t="s">
        <v>16</v>
      </c>
      <c r="M105" s="1">
        <v>-3.7192162962032</v>
      </c>
      <c r="N105" s="1">
        <v>-38.514145586395998</v>
      </c>
    </row>
    <row r="106" spans="1:14" ht="14.25" customHeight="1" x14ac:dyDescent="0.3">
      <c r="A106" s="7">
        <v>44967</v>
      </c>
      <c r="B106" s="1">
        <v>18</v>
      </c>
      <c r="C106" s="2">
        <v>58.495901639344297</v>
      </c>
      <c r="D106" s="3">
        <v>3.6311475409836098E-2</v>
      </c>
      <c r="E106" s="4">
        <v>2.4692622950819702E-2</v>
      </c>
      <c r="F106" s="5">
        <v>3.1040061475409799</v>
      </c>
      <c r="G106" s="2">
        <v>4.7151639344262302</v>
      </c>
      <c r="H106" s="2">
        <v>6.2202868852459003</v>
      </c>
      <c r="I106" s="2">
        <v>30.548032786885202</v>
      </c>
      <c r="J106" s="2">
        <f>(46.01*(siqueira!$D106*1000))/(0.082*(siqueira!$I106+273.15))</f>
        <v>67.087297539994807</v>
      </c>
      <c r="K106" s="2">
        <f>(48*(siqueira!$F106))/(0.082*(siqueira!$I106+273.15))</f>
        <v>5.9828481325452136</v>
      </c>
      <c r="L106" s="8" t="s">
        <v>16</v>
      </c>
      <c r="M106" s="1">
        <v>-3.7192162962032</v>
      </c>
      <c r="N106" s="1">
        <v>-38.514145586395998</v>
      </c>
    </row>
    <row r="107" spans="1:14" ht="14.25" customHeight="1" x14ac:dyDescent="0.3">
      <c r="A107" s="7">
        <v>44967</v>
      </c>
      <c r="B107" s="1">
        <v>19</v>
      </c>
      <c r="C107" s="2">
        <v>61.474342928660803</v>
      </c>
      <c r="D107" s="3">
        <v>3.3936170212766001E-2</v>
      </c>
      <c r="E107" s="4">
        <v>2.3172715894868599E-2</v>
      </c>
      <c r="F107" s="5">
        <v>4.0895118898623304</v>
      </c>
      <c r="G107" s="2">
        <v>5.2190237797246599</v>
      </c>
      <c r="H107" s="2">
        <v>6.9662077596996204</v>
      </c>
      <c r="I107" s="2">
        <v>29.7862578222778</v>
      </c>
      <c r="J107" s="2">
        <f>(46.01*(siqueira!$D107*1000))/(0.082*(siqueira!$I107+273.15))</f>
        <v>62.856465159106619</v>
      </c>
      <c r="K107" s="2">
        <f>(48*(siqueira!$F107))/(0.082*(siqueira!$I107+273.15))</f>
        <v>7.9021924799123706</v>
      </c>
      <c r="L107" s="8" t="s">
        <v>16</v>
      </c>
      <c r="M107" s="1">
        <v>-3.7192162962032</v>
      </c>
      <c r="N107" s="1">
        <v>-38.514145586395998</v>
      </c>
    </row>
    <row r="108" spans="1:14" ht="14.25" customHeight="1" x14ac:dyDescent="0.3">
      <c r="A108" s="7">
        <v>44967</v>
      </c>
      <c r="B108" s="1">
        <v>20</v>
      </c>
      <c r="C108" s="2">
        <v>61.573119188503803</v>
      </c>
      <c r="D108" s="3">
        <v>3.2721893491124303E-2</v>
      </c>
      <c r="E108" s="4">
        <v>2.20371935756551E-2</v>
      </c>
      <c r="F108" s="5">
        <v>4.1140659340659296</v>
      </c>
      <c r="G108" s="2">
        <v>5.2983939137785301</v>
      </c>
      <c r="H108" s="2">
        <v>6.7455621301775102</v>
      </c>
      <c r="I108" s="2">
        <v>29.192797971259498</v>
      </c>
      <c r="J108" s="2">
        <f>(46.01*(siqueira!$D108*1000))/(0.082*(siqueira!$I108+273.15))</f>
        <v>60.726350194453225</v>
      </c>
      <c r="K108" s="2">
        <f>(48*(siqueira!$F108))/(0.082*(siqueira!$I108+273.15))</f>
        <v>7.9652425447585244</v>
      </c>
      <c r="L108" s="8" t="s">
        <v>16</v>
      </c>
      <c r="M108" s="1">
        <v>-3.7192162962032</v>
      </c>
      <c r="N108" s="1">
        <v>-38.514145586395998</v>
      </c>
    </row>
    <row r="109" spans="1:14" ht="14.25" customHeight="1" x14ac:dyDescent="0.3">
      <c r="A109" s="7">
        <v>44967</v>
      </c>
      <c r="B109" s="1">
        <v>21</v>
      </c>
      <c r="C109" s="2">
        <v>62.907238229093501</v>
      </c>
      <c r="D109" s="3">
        <v>2.75966268446943E-2</v>
      </c>
      <c r="E109" s="4">
        <v>2.1363316936050598E-2</v>
      </c>
      <c r="F109" s="5">
        <v>3.01773014757554</v>
      </c>
      <c r="G109" s="2">
        <v>7.0302178496134902</v>
      </c>
      <c r="H109" s="2">
        <v>8.5762473647224198</v>
      </c>
      <c r="I109" s="2">
        <v>28.851307097681001</v>
      </c>
      <c r="J109" s="2">
        <f>(46.01*(siqueira!$D109*1000))/(0.082*(siqueira!$I109+273.15))</f>
        <v>51.272625812522222</v>
      </c>
      <c r="K109" s="2">
        <f>(48*(siqueira!$F109))/(0.082*(siqueira!$I109+273.15))</f>
        <v>5.8492335709504024</v>
      </c>
      <c r="L109" s="8" t="s">
        <v>16</v>
      </c>
      <c r="M109" s="1">
        <v>-3.7192162962032</v>
      </c>
      <c r="N109" s="1">
        <v>-38.514145586395998</v>
      </c>
    </row>
    <row r="110" spans="1:14" ht="14.25" customHeight="1" x14ac:dyDescent="0.3">
      <c r="A110" s="7">
        <v>44967</v>
      </c>
      <c r="B110" s="1">
        <v>22</v>
      </c>
      <c r="C110" s="2">
        <v>64.035205992509404</v>
      </c>
      <c r="D110" s="3">
        <v>5.3752808988764E-2</v>
      </c>
      <c r="E110" s="4">
        <v>2.5985018726591799E-2</v>
      </c>
      <c r="F110" s="5">
        <v>3.0930337078651702</v>
      </c>
      <c r="G110" s="2">
        <v>4.5917602996254701</v>
      </c>
      <c r="H110" s="2">
        <v>6.3790262172284597</v>
      </c>
      <c r="I110" s="2">
        <v>28.744434456928801</v>
      </c>
      <c r="J110" s="2">
        <f>(46.01*(siqueira!$D110*1000))/(0.082*(siqueira!$I110+273.15))</f>
        <v>99.904359195751638</v>
      </c>
      <c r="K110" s="2">
        <f>(48*(siqueira!$F110))/(0.082*(siqueira!$I110+273.15))</f>
        <v>5.997315982509229</v>
      </c>
      <c r="L110" s="8" t="s">
        <v>16</v>
      </c>
      <c r="M110" s="1">
        <v>-3.7192162962032</v>
      </c>
      <c r="N110" s="1">
        <v>-38.514145586395998</v>
      </c>
    </row>
    <row r="111" spans="1:14" ht="14.25" customHeight="1" x14ac:dyDescent="0.3">
      <c r="A111" s="7">
        <v>44967</v>
      </c>
      <c r="B111" s="1">
        <v>23</v>
      </c>
      <c r="C111" s="2">
        <v>63.9279935275081</v>
      </c>
      <c r="D111" s="3">
        <v>3.49433656957929E-2</v>
      </c>
      <c r="E111" s="4">
        <v>2.2888349514563099E-2</v>
      </c>
      <c r="F111" s="5">
        <v>4.0664967637540501</v>
      </c>
      <c r="G111" s="2">
        <v>4.79126213592233</v>
      </c>
      <c r="H111" s="2">
        <v>6.3398058252427196</v>
      </c>
      <c r="I111" s="2">
        <v>28.677443365695801</v>
      </c>
      <c r="J111" s="2">
        <f>(46.01*(siqueira!$D111*1000))/(0.082*(siqueira!$I111+273.15))</f>
        <v>64.959756626347172</v>
      </c>
      <c r="K111" s="2">
        <f>(48*(siqueira!$F111))/(0.082*(siqueira!$I111+273.15))</f>
        <v>7.8865868622505415</v>
      </c>
      <c r="L111" s="8" t="s">
        <v>16</v>
      </c>
      <c r="M111" s="1">
        <v>-3.7192162962032</v>
      </c>
      <c r="N111" s="1">
        <v>-38.514145586395998</v>
      </c>
    </row>
    <row r="112" spans="1:14" ht="14.25" customHeight="1" x14ac:dyDescent="0.3">
      <c r="A112" s="7">
        <v>44968</v>
      </c>
      <c r="B112" s="1">
        <v>0</v>
      </c>
      <c r="C112" s="2">
        <v>63.934982332155499</v>
      </c>
      <c r="D112" s="3">
        <v>3.7307420494699699E-2</v>
      </c>
      <c r="E112" s="4">
        <v>2.3279151943462899E-2</v>
      </c>
      <c r="F112" s="5">
        <v>4.0492367491166101</v>
      </c>
      <c r="G112" s="2">
        <v>4.5724381625441701</v>
      </c>
      <c r="H112" s="2">
        <v>6.1413427561837501</v>
      </c>
      <c r="I112" s="2">
        <v>28.536946996466401</v>
      </c>
      <c r="J112" s="2">
        <f>(46.01*(siqueira!$D112*1000))/(0.082*(siqueira!$I112+273.15))</f>
        <v>69.38683577222406</v>
      </c>
      <c r="K112" s="2">
        <f>(48*(siqueira!$F112))/(0.082*(siqueira!$I112+273.15))</f>
        <v>7.8567699063888412</v>
      </c>
      <c r="L112" s="8" t="s">
        <v>16</v>
      </c>
      <c r="M112" s="1">
        <v>-3.7192162962032</v>
      </c>
      <c r="N112" s="1">
        <v>-38.514145586395998</v>
      </c>
    </row>
    <row r="113" spans="1:14" ht="14.25" customHeight="1" x14ac:dyDescent="0.3">
      <c r="A113" s="7">
        <v>44968</v>
      </c>
      <c r="B113" s="1">
        <v>1</v>
      </c>
      <c r="C113" s="2">
        <v>62.890065146579801</v>
      </c>
      <c r="D113" s="3">
        <v>4.5309446254071697E-2</v>
      </c>
      <c r="E113" s="4">
        <v>2.43729641693811E-2</v>
      </c>
      <c r="F113" s="5">
        <v>3.9532003257329</v>
      </c>
      <c r="G113" s="2">
        <v>4.2011400651465802</v>
      </c>
      <c r="H113" s="2">
        <v>5.7353420195439702</v>
      </c>
      <c r="I113" s="2">
        <v>28.507719869706801</v>
      </c>
      <c r="J113" s="2">
        <f>(46.01*(siqueira!$D113*1000))/(0.082*(siqueira!$I113+273.15))</f>
        <v>84.277703197172997</v>
      </c>
      <c r="K113" s="2">
        <f>(48*(siqueira!$F113))/(0.082*(siqueira!$I113+273.15))</f>
        <v>7.6711727594949179</v>
      </c>
      <c r="L113" s="8" t="s">
        <v>16</v>
      </c>
      <c r="M113" s="1">
        <v>-3.7192162962032</v>
      </c>
      <c r="N113" s="1">
        <v>-38.514145586395998</v>
      </c>
    </row>
    <row r="114" spans="1:14" ht="14.25" customHeight="1" x14ac:dyDescent="0.3">
      <c r="A114" s="7">
        <v>44968</v>
      </c>
      <c r="B114" s="1">
        <v>2</v>
      </c>
      <c r="C114" s="2">
        <v>64.127737226277404</v>
      </c>
      <c r="D114" s="3">
        <v>6.9846715328467202E-2</v>
      </c>
      <c r="E114" s="4">
        <v>2.5686131386861301E-2</v>
      </c>
      <c r="F114" s="5">
        <v>3.9735620437956198</v>
      </c>
      <c r="G114" s="2">
        <v>4.7240875912408802</v>
      </c>
      <c r="H114" s="2">
        <v>6.2445255474452601</v>
      </c>
      <c r="I114" s="2">
        <v>28.348153284671501</v>
      </c>
      <c r="J114" s="2">
        <f>(46.01*(siqueira!$D114*1000))/(0.082*(siqueira!$I114+273.15))</f>
        <v>129.98693751850976</v>
      </c>
      <c r="K114" s="2">
        <f>(48*(siqueira!$F114))/(0.082*(siqueira!$I114+273.15))</f>
        <v>7.7147654554136134</v>
      </c>
      <c r="L114" s="8" t="s">
        <v>16</v>
      </c>
      <c r="M114" s="1">
        <v>-3.7192162962032</v>
      </c>
      <c r="N114" s="1">
        <v>-38.514145586395998</v>
      </c>
    </row>
    <row r="115" spans="1:14" ht="14.25" customHeight="1" x14ac:dyDescent="0.3">
      <c r="A115" s="7">
        <v>44968</v>
      </c>
      <c r="B115" s="1">
        <v>3</v>
      </c>
      <c r="C115" s="2">
        <v>65.202042304886902</v>
      </c>
      <c r="D115" s="3">
        <v>0.109824945295405</v>
      </c>
      <c r="E115" s="4">
        <v>2.9868708971553599E-2</v>
      </c>
      <c r="F115" s="5">
        <v>3.9133698030634601</v>
      </c>
      <c r="G115" s="2">
        <v>5.2618526622903001</v>
      </c>
      <c r="H115" s="2">
        <v>6.8468271334792101</v>
      </c>
      <c r="I115" s="2">
        <v>28.205485047410701</v>
      </c>
      <c r="J115" s="2">
        <f>(46.01*(siqueira!$D115*1000))/(0.082*(siqueira!$I115+273.15))</f>
        <v>204.48444444220672</v>
      </c>
      <c r="K115" s="2">
        <f>(48*(siqueira!$F115))/(0.082*(siqueira!$I115+273.15))</f>
        <v>7.6014977961704897</v>
      </c>
      <c r="L115" s="8" t="s">
        <v>16</v>
      </c>
      <c r="M115" s="1">
        <v>-3.7192162962032</v>
      </c>
      <c r="N115" s="1">
        <v>-38.514145586395998</v>
      </c>
    </row>
    <row r="116" spans="1:14" ht="14.25" customHeight="1" x14ac:dyDescent="0.3">
      <c r="A116" s="7">
        <v>44968</v>
      </c>
      <c r="B116" s="1">
        <v>4</v>
      </c>
      <c r="C116" s="2">
        <v>65.060985797827897</v>
      </c>
      <c r="D116" s="3">
        <v>5.9139515455304902E-2</v>
      </c>
      <c r="E116" s="4">
        <v>2.5697577276524601E-2</v>
      </c>
      <c r="F116" s="5">
        <v>3.9619548872180501</v>
      </c>
      <c r="G116" s="2">
        <v>5.0509607351712598</v>
      </c>
      <c r="H116" s="2">
        <v>6.5923141186299103</v>
      </c>
      <c r="I116" s="2">
        <v>28.190609857978298</v>
      </c>
      <c r="J116" s="2">
        <f>(46.01*(siqueira!$D116*1000))/(0.082*(siqueira!$I116+273.15))</f>
        <v>110.11804182280677</v>
      </c>
      <c r="K116" s="2">
        <f>(48*(siqueira!$F116))/(0.082*(siqueira!$I116+273.15))</f>
        <v>7.6962514471781267</v>
      </c>
      <c r="L116" s="8" t="s">
        <v>16</v>
      </c>
      <c r="M116" s="1">
        <v>-3.7192162962032</v>
      </c>
      <c r="N116" s="1">
        <v>-38.514145586395998</v>
      </c>
    </row>
    <row r="117" spans="1:14" ht="14.25" customHeight="1" x14ac:dyDescent="0.3">
      <c r="A117" s="7">
        <v>44968</v>
      </c>
      <c r="B117" s="1">
        <v>5</v>
      </c>
      <c r="C117" s="2">
        <v>64.817691477885603</v>
      </c>
      <c r="D117" s="3">
        <v>6.6289104638619201E-2</v>
      </c>
      <c r="E117" s="4">
        <v>2.6699029126213601E-2</v>
      </c>
      <c r="F117" s="5">
        <v>3.9177562028047501</v>
      </c>
      <c r="G117" s="2">
        <v>4.9514563106796103</v>
      </c>
      <c r="H117" s="2">
        <v>6.20819848975189</v>
      </c>
      <c r="I117" s="2">
        <v>28.234110032362501</v>
      </c>
      <c r="J117" s="2">
        <f>(46.01*(siqueira!$D117*1000))/(0.082*(siqueira!$I117+273.15))</f>
        <v>123.41279348799202</v>
      </c>
      <c r="K117" s="2">
        <f>(48*(siqueira!$F117))/(0.082*(siqueira!$I117+273.15))</f>
        <v>7.6092953402041461</v>
      </c>
      <c r="L117" s="8" t="s">
        <v>16</v>
      </c>
      <c r="M117" s="1">
        <v>-3.7192162962032</v>
      </c>
      <c r="N117" s="1">
        <v>-38.514145586395998</v>
      </c>
    </row>
    <row r="118" spans="1:14" ht="14.25" customHeight="1" x14ac:dyDescent="0.3">
      <c r="A118" s="7">
        <v>44968</v>
      </c>
      <c r="B118" s="1">
        <v>6</v>
      </c>
      <c r="C118" s="2">
        <v>64.685064935064901</v>
      </c>
      <c r="D118" s="3">
        <v>7.4082792207792195E-2</v>
      </c>
      <c r="E118" s="4">
        <v>2.70373376623377E-2</v>
      </c>
      <c r="F118" s="5">
        <v>3.9037581168831199</v>
      </c>
      <c r="G118" s="2">
        <v>4.8563311688311703</v>
      </c>
      <c r="H118" s="2">
        <v>6.1834415584415598</v>
      </c>
      <c r="I118" s="2">
        <v>28.166420454545499</v>
      </c>
      <c r="J118" s="2">
        <f>(46.01*(siqueira!$D118*1000))/(0.082*(siqueira!$I118+273.15))</f>
        <v>137.95356374985784</v>
      </c>
      <c r="K118" s="2">
        <f>(48*(siqueira!$F118))/(0.082*(siqueira!$I118+273.15))</f>
        <v>7.5838107299912219</v>
      </c>
      <c r="L118" s="8" t="s">
        <v>16</v>
      </c>
      <c r="M118" s="1">
        <v>-3.7192162962032</v>
      </c>
      <c r="N118" s="1">
        <v>-38.514145586395998</v>
      </c>
    </row>
    <row r="119" spans="1:14" ht="14.25" customHeight="1" x14ac:dyDescent="0.3">
      <c r="A119" s="7">
        <v>44968</v>
      </c>
      <c r="B119" s="1">
        <v>7</v>
      </c>
      <c r="C119" s="2">
        <v>63.3311529026983</v>
      </c>
      <c r="D119" s="3">
        <v>4.99509403107114E-2</v>
      </c>
      <c r="E119" s="4">
        <v>2.4562551103842999E-2</v>
      </c>
      <c r="F119" s="5">
        <v>3.9351921504497098</v>
      </c>
      <c r="G119" s="2">
        <v>3.8814390842191302</v>
      </c>
      <c r="H119" s="2">
        <v>5.0163532297628803</v>
      </c>
      <c r="I119" s="2">
        <v>28.152224039247798</v>
      </c>
      <c r="J119" s="2">
        <f>(46.01*(siqueira!$D119*1000))/(0.082*(siqueira!$I119+273.15))</f>
        <v>93.020723183004364</v>
      </c>
      <c r="K119" s="2">
        <f>(48*(siqueira!$F119))/(0.082*(siqueira!$I119+273.15))</f>
        <v>7.6452376672742641</v>
      </c>
      <c r="L119" s="8" t="s">
        <v>16</v>
      </c>
      <c r="M119" s="1">
        <v>-3.7192162962032</v>
      </c>
      <c r="N119" s="1">
        <v>-38.514145586395998</v>
      </c>
    </row>
    <row r="120" spans="1:14" ht="14.25" customHeight="1" x14ac:dyDescent="0.3">
      <c r="A120" s="7">
        <v>44968</v>
      </c>
      <c r="B120" s="1">
        <v>8</v>
      </c>
      <c r="C120" s="2">
        <v>60.5184648805214</v>
      </c>
      <c r="D120" s="3">
        <v>2.28819695872556E-2</v>
      </c>
      <c r="E120" s="4">
        <v>1.98913830557567E-2</v>
      </c>
      <c r="F120" s="5">
        <v>4.0349891383055798</v>
      </c>
      <c r="G120" s="2">
        <v>2.95365677045619</v>
      </c>
      <c r="H120" s="2">
        <v>3.9790007241129599</v>
      </c>
      <c r="I120" s="2">
        <v>28.301506154960201</v>
      </c>
      <c r="J120" s="2">
        <f>(46.01*(siqueira!$D120*1000))/(0.082*(siqueira!$I120+273.15))</f>
        <v>42.590655755845987</v>
      </c>
      <c r="K120" s="2">
        <f>(48*(siqueira!$F120))/(0.082*(siqueira!$I120+273.15))</f>
        <v>7.8352398751426993</v>
      </c>
      <c r="L120" s="8" t="s">
        <v>16</v>
      </c>
      <c r="M120" s="1">
        <v>-3.7192162962032</v>
      </c>
      <c r="N120" s="1">
        <v>-38.514145586395998</v>
      </c>
    </row>
    <row r="121" spans="1:14" ht="14.25" customHeight="1" x14ac:dyDescent="0.3">
      <c r="A121" s="7">
        <v>44968</v>
      </c>
      <c r="B121" s="1">
        <v>9</v>
      </c>
      <c r="C121" s="2">
        <v>56.111707841031098</v>
      </c>
      <c r="D121" s="3">
        <v>1.2491944146079501E-2</v>
      </c>
      <c r="E121" s="4">
        <v>1.7153598281417801E-2</v>
      </c>
      <c r="F121" s="5">
        <v>3.93352309344791</v>
      </c>
      <c r="G121" s="2">
        <v>3.2062298603652</v>
      </c>
      <c r="H121" s="2">
        <v>4.3222341568206204</v>
      </c>
      <c r="I121" s="2">
        <v>29.613308270676701</v>
      </c>
      <c r="J121" s="2">
        <f>(46.01*(siqueira!$D121*1000))/(0.082*(siqueira!$I121+273.15))</f>
        <v>23.150755724806601</v>
      </c>
      <c r="K121" s="2">
        <f>(48*(siqueira!$F121))/(0.082*(siqueira!$I121+273.15))</f>
        <v>7.6051160777486801</v>
      </c>
      <c r="L121" s="8" t="s">
        <v>16</v>
      </c>
      <c r="M121" s="1">
        <v>-3.7192162962032</v>
      </c>
      <c r="N121" s="1">
        <v>-38.514145586395998</v>
      </c>
    </row>
    <row r="122" spans="1:14" ht="14.25" customHeight="1" x14ac:dyDescent="0.3">
      <c r="A122" s="7">
        <v>44968</v>
      </c>
      <c r="B122" s="1">
        <v>10</v>
      </c>
      <c r="C122" s="2">
        <v>43.492569002123098</v>
      </c>
      <c r="D122" s="3">
        <v>6.9639065817409798E-3</v>
      </c>
      <c r="E122" s="4">
        <v>1.28237791932059E-2</v>
      </c>
      <c r="F122" s="5">
        <v>3.8903184713375798</v>
      </c>
      <c r="G122" s="2">
        <v>2.5350318471337601</v>
      </c>
      <c r="H122" s="2">
        <v>3.39490445859873</v>
      </c>
      <c r="I122" s="2">
        <v>32.1316772823779</v>
      </c>
      <c r="J122" s="2">
        <f>(46.01*(siqueira!$D122*1000))/(0.082*(siqueira!$I122+273.15))</f>
        <v>12.799428490634844</v>
      </c>
      <c r="K122" s="2">
        <f>(48*(siqueira!$F122))/(0.082*(siqueira!$I122+273.15))</f>
        <v>7.4595357744699742</v>
      </c>
      <c r="L122" s="8" t="s">
        <v>16</v>
      </c>
      <c r="M122" s="1">
        <v>-3.7192162962032</v>
      </c>
      <c r="N122" s="1">
        <v>-38.514145586395998</v>
      </c>
    </row>
    <row r="123" spans="1:14" ht="14.25" customHeight="1" x14ac:dyDescent="0.3">
      <c r="A123" s="7">
        <v>44968</v>
      </c>
      <c r="B123" s="1">
        <v>11</v>
      </c>
      <c r="C123" s="2">
        <v>40.337398373983703</v>
      </c>
      <c r="D123" s="3">
        <v>9.7560975609756097E-4</v>
      </c>
      <c r="E123" s="4">
        <v>6.8902439024390201E-3</v>
      </c>
      <c r="F123" s="5">
        <v>3.14168699186992</v>
      </c>
      <c r="G123" s="2">
        <v>2.8150406504065</v>
      </c>
      <c r="H123" s="2">
        <v>3.4695121951219501</v>
      </c>
      <c r="I123" s="2">
        <v>35.210752032520297</v>
      </c>
      <c r="J123" s="2">
        <f>(46.01*(siqueira!$D123*1000))/(0.082*(siqueira!$I123+273.15))</f>
        <v>1.7752332325114442</v>
      </c>
      <c r="K123" s="2">
        <f>(48*(siqueira!$F123))/(0.082*(siqueira!$I123+273.15))</f>
        <v>5.9639116709960138</v>
      </c>
      <c r="L123" s="8" t="s">
        <v>16</v>
      </c>
      <c r="M123" s="1">
        <v>-3.7192162962032</v>
      </c>
      <c r="N123" s="1">
        <v>-38.514145586395998</v>
      </c>
    </row>
    <row r="124" spans="1:14" ht="14.25" customHeight="1" x14ac:dyDescent="0.3">
      <c r="A124" s="7">
        <v>44968</v>
      </c>
      <c r="B124" s="1">
        <v>12</v>
      </c>
      <c r="C124" s="2">
        <v>41.528023598820099</v>
      </c>
      <c r="D124" s="3">
        <v>6.2979351032448399E-3</v>
      </c>
      <c r="E124" s="4">
        <v>1.37020648967552E-2</v>
      </c>
      <c r="F124" s="5">
        <v>2.68598820058997</v>
      </c>
      <c r="G124" s="2">
        <v>3.2669616519173998</v>
      </c>
      <c r="H124" s="2">
        <v>4.2979351032448401</v>
      </c>
      <c r="I124" s="2">
        <v>32.965294985250701</v>
      </c>
      <c r="J124" s="2">
        <f>(46.01*(siqueira!$D124*1000))/(0.082*(siqueira!$I124+273.15))</f>
        <v>11.543872794019061</v>
      </c>
      <c r="K124" s="2">
        <f>(48*(siqueira!$F124))/(0.082*(siqueira!$I124+273.15))</f>
        <v>5.1362535675679348</v>
      </c>
      <c r="L124" s="8" t="s">
        <v>16</v>
      </c>
      <c r="M124" s="1">
        <v>-3.7192162962032</v>
      </c>
      <c r="N124" s="1">
        <v>-38.514145586395998</v>
      </c>
    </row>
    <row r="125" spans="1:14" ht="14.25" customHeight="1" x14ac:dyDescent="0.3">
      <c r="A125" s="7">
        <v>44968</v>
      </c>
      <c r="B125" s="1">
        <v>13</v>
      </c>
      <c r="C125" s="2">
        <v>44.3125</v>
      </c>
      <c r="D125" s="3">
        <v>6.1964285714285697E-3</v>
      </c>
      <c r="E125" s="4">
        <v>1.2839285714285701E-2</v>
      </c>
      <c r="F125" s="5">
        <v>2.99591071428571</v>
      </c>
      <c r="G125" s="2">
        <v>1.96607142857143</v>
      </c>
      <c r="H125" s="2">
        <v>2.6964285714285698</v>
      </c>
      <c r="I125" s="2">
        <v>33.277053571428603</v>
      </c>
      <c r="J125" s="2">
        <f>(46.01*(siqueira!$D125*1000))/(0.082*(siqueira!$I125+273.15))</f>
        <v>11.346259795490623</v>
      </c>
      <c r="K125" s="2">
        <f>(48*(siqueira!$F125))/(0.082*(siqueira!$I125+273.15))</f>
        <v>5.7230711593936325</v>
      </c>
      <c r="L125" s="8" t="s">
        <v>16</v>
      </c>
      <c r="M125" s="1">
        <v>-3.7192162962032</v>
      </c>
      <c r="N125" s="1">
        <v>-38.514145586395998</v>
      </c>
    </row>
    <row r="126" spans="1:14" ht="14.25" customHeight="1" x14ac:dyDescent="0.3">
      <c r="A126" s="7">
        <v>44968</v>
      </c>
      <c r="B126" s="1">
        <v>14</v>
      </c>
      <c r="C126" s="2">
        <v>41.21</v>
      </c>
      <c r="D126" s="3">
        <v>1.02923076923077E-2</v>
      </c>
      <c r="E126" s="4">
        <v>1.55461538461538E-2</v>
      </c>
      <c r="F126" s="5">
        <v>2.85403846153846</v>
      </c>
      <c r="G126" s="2">
        <v>1.5292307692307701</v>
      </c>
      <c r="H126" s="2">
        <v>2.3630769230769202</v>
      </c>
      <c r="I126" s="2">
        <v>32.770776923076902</v>
      </c>
      <c r="J126" s="2">
        <f>(46.01*(siqueira!$D126*1000))/(0.082*(siqueira!$I126+273.15))</f>
        <v>18.87739957072764</v>
      </c>
      <c r="K126" s="2">
        <f>(48*(siqueira!$F126))/(0.082*(siqueira!$I126+273.15))</f>
        <v>5.4610761557814689</v>
      </c>
      <c r="L126" s="8" t="s">
        <v>16</v>
      </c>
      <c r="M126" s="1">
        <v>-3.7192162962032</v>
      </c>
      <c r="N126" s="1">
        <v>-38.514145586395998</v>
      </c>
    </row>
    <row r="127" spans="1:14" ht="14.25" customHeight="1" x14ac:dyDescent="0.3">
      <c r="A127" s="7">
        <v>44968</v>
      </c>
      <c r="B127" s="1">
        <v>15</v>
      </c>
      <c r="C127" s="2">
        <v>44.184377199155499</v>
      </c>
      <c r="D127" s="3">
        <v>2.34553131597467E-2</v>
      </c>
      <c r="E127" s="4">
        <v>2.0351864883884602E-2</v>
      </c>
      <c r="F127" s="5">
        <v>3.13820548909219</v>
      </c>
      <c r="G127" s="2">
        <v>1.7846586910626301</v>
      </c>
      <c r="H127" s="2">
        <v>2.6326530612244898</v>
      </c>
      <c r="I127" s="2">
        <v>31.932350457424299</v>
      </c>
      <c r="J127" s="2">
        <f>(46.01*(siqueira!$D127*1000))/(0.082*(siqueira!$I127+273.15))</f>
        <v>43.138250987382634</v>
      </c>
      <c r="K127" s="2">
        <f>(48*(siqueira!$F127))/(0.082*(siqueira!$I127+273.15))</f>
        <v>6.0213195955913452</v>
      </c>
      <c r="L127" s="8" t="s">
        <v>16</v>
      </c>
      <c r="M127" s="1">
        <v>-3.7192162962032</v>
      </c>
      <c r="N127" s="1">
        <v>-38.514145586395998</v>
      </c>
    </row>
    <row r="128" spans="1:14" ht="14.25" customHeight="1" x14ac:dyDescent="0.3">
      <c r="A128" s="7">
        <v>44968</v>
      </c>
      <c r="B128" s="1">
        <v>16</v>
      </c>
      <c r="C128" s="2">
        <v>46.536663980660798</v>
      </c>
      <c r="D128" s="3">
        <v>3.8960515713134601E-2</v>
      </c>
      <c r="E128" s="4">
        <v>2.3070104754230499E-2</v>
      </c>
      <c r="F128" s="5">
        <v>3.3633360193392399</v>
      </c>
      <c r="G128" s="2">
        <v>1.8936341659951701</v>
      </c>
      <c r="H128" s="2">
        <v>2.63497179693795</v>
      </c>
      <c r="I128" s="2">
        <v>31.4793473005641</v>
      </c>
      <c r="J128" s="2">
        <f>(46.01*(siqueira!$D128*1000))/(0.082*(siqueira!$I128+273.15))</f>
        <v>71.761471882821652</v>
      </c>
      <c r="K128" s="2">
        <f>(48*(siqueira!$F128))/(0.082*(siqueira!$I128+273.15))</f>
        <v>6.4628771900906505</v>
      </c>
      <c r="L128" s="8" t="s">
        <v>16</v>
      </c>
      <c r="M128" s="1">
        <v>-3.7192162962032</v>
      </c>
      <c r="N128" s="1">
        <v>-38.514145586395998</v>
      </c>
    </row>
    <row r="129" spans="1:14" ht="14.25" customHeight="1" x14ac:dyDescent="0.3">
      <c r="A129" s="7">
        <v>44968</v>
      </c>
      <c r="B129" s="1">
        <v>17</v>
      </c>
      <c r="C129" s="2">
        <v>53.228941684665202</v>
      </c>
      <c r="D129" s="3">
        <v>6.2966162706983395E-2</v>
      </c>
      <c r="E129" s="4">
        <v>2.6940244780417601E-2</v>
      </c>
      <c r="F129" s="5">
        <v>2.88641468682505</v>
      </c>
      <c r="G129" s="2">
        <v>2.7746580273578099</v>
      </c>
      <c r="H129" s="2">
        <v>3.9265658747300201</v>
      </c>
      <c r="I129" s="2">
        <v>30.677847372210199</v>
      </c>
      <c r="J129" s="2">
        <f>(46.01*(siqueira!$D129*1000))/(0.082*(siqueira!$I129+273.15))</f>
        <v>116.28348298041254</v>
      </c>
      <c r="K129" s="2">
        <f>(48*(siqueira!$F129))/(0.082*(siqueira!$I129+273.15))</f>
        <v>5.5610722051293582</v>
      </c>
      <c r="L129" s="8" t="s">
        <v>16</v>
      </c>
      <c r="M129" s="1">
        <v>-3.7192162962032</v>
      </c>
      <c r="N129" s="1">
        <v>-38.514145586395998</v>
      </c>
    </row>
    <row r="130" spans="1:14" ht="14.25" customHeight="1" x14ac:dyDescent="0.3">
      <c r="A130" s="7">
        <v>44968</v>
      </c>
      <c r="B130" s="1">
        <v>18</v>
      </c>
      <c r="C130" s="2">
        <v>57.993993993994003</v>
      </c>
      <c r="D130" s="3">
        <v>0.135247747747748</v>
      </c>
      <c r="E130" s="4">
        <v>3.4009009009009002E-2</v>
      </c>
      <c r="F130" s="5">
        <v>2.4498873873873901</v>
      </c>
      <c r="G130" s="2">
        <v>3.7462462462462498</v>
      </c>
      <c r="H130" s="2">
        <v>4.9684684684684699</v>
      </c>
      <c r="I130" s="2">
        <v>29.8182807807808</v>
      </c>
      <c r="J130" s="2">
        <f>(46.01*(siqueira!$D130*1000))/(0.082*(siqueira!$I130+273.15))</f>
        <v>250.47896496998547</v>
      </c>
      <c r="K130" s="2">
        <f>(48*(siqueira!$F130))/(0.082*(siqueira!$I130+273.15))</f>
        <v>4.733434200403841</v>
      </c>
      <c r="L130" s="8" t="s">
        <v>16</v>
      </c>
      <c r="M130" s="1">
        <v>-3.7192162962032</v>
      </c>
      <c r="N130" s="1">
        <v>-38.514145586395998</v>
      </c>
    </row>
    <row r="131" spans="1:14" ht="14.25" customHeight="1" x14ac:dyDescent="0.3">
      <c r="A131" s="7">
        <v>44968</v>
      </c>
      <c r="B131" s="1">
        <v>19</v>
      </c>
      <c r="C131" s="2">
        <v>60.318396226415103</v>
      </c>
      <c r="D131" s="3">
        <v>0.22463050314465399</v>
      </c>
      <c r="E131" s="4">
        <v>4.1226415094339601E-2</v>
      </c>
      <c r="F131" s="5">
        <v>2.4430817610062898</v>
      </c>
      <c r="G131" s="2">
        <v>3.8710691823899399</v>
      </c>
      <c r="H131" s="2">
        <v>5.3522012578616396</v>
      </c>
      <c r="I131" s="2">
        <v>29.168624213836502</v>
      </c>
      <c r="J131" s="2">
        <f>(46.01*(siqueira!$D131*1000))/(0.082*(siqueira!$I131+273.15))</f>
        <v>416.90990015235997</v>
      </c>
      <c r="K131" s="2">
        <f>(48*(siqueira!$F131))/(0.082*(siqueira!$I131+273.15))</f>
        <v>4.7304285149746832</v>
      </c>
      <c r="L131" s="8" t="s">
        <v>16</v>
      </c>
      <c r="M131" s="1">
        <v>-3.7192162962032</v>
      </c>
      <c r="N131" s="1">
        <v>-38.514145586395998</v>
      </c>
    </row>
    <row r="132" spans="1:14" ht="14.25" customHeight="1" x14ac:dyDescent="0.3">
      <c r="A132" s="7">
        <v>44968</v>
      </c>
      <c r="B132" s="1">
        <v>20</v>
      </c>
      <c r="C132" s="2">
        <v>60.888809182209499</v>
      </c>
      <c r="D132" s="3">
        <v>0.22253228120516499</v>
      </c>
      <c r="E132" s="4">
        <v>3.7819225251075998E-2</v>
      </c>
      <c r="F132" s="5">
        <v>2.22944045911047</v>
      </c>
      <c r="G132" s="2">
        <v>4.7374461979913898</v>
      </c>
      <c r="H132" s="2">
        <v>6.2898134863701598</v>
      </c>
      <c r="I132" s="2">
        <v>28.839268292682899</v>
      </c>
      <c r="J132" s="2">
        <f>(46.01*(siqueira!$D132*1000))/(0.082*(siqueira!$I132+273.15))</f>
        <v>413.46608417072008</v>
      </c>
      <c r="K132" s="2">
        <f>(48*(siqueira!$F132))/(0.082*(siqueira!$I132+273.15))</f>
        <v>4.3214724977023318</v>
      </c>
      <c r="L132" s="8" t="s">
        <v>16</v>
      </c>
      <c r="M132" s="1">
        <v>-3.7192162962032</v>
      </c>
      <c r="N132" s="1">
        <v>-38.514145586395998</v>
      </c>
    </row>
    <row r="133" spans="1:14" ht="14.25" customHeight="1" x14ac:dyDescent="0.3">
      <c r="A133" s="7">
        <v>44968</v>
      </c>
      <c r="B133" s="1">
        <v>21</v>
      </c>
      <c r="C133" s="2">
        <v>62.957131079966999</v>
      </c>
      <c r="D133" s="3">
        <v>0.29849134377576297</v>
      </c>
      <c r="E133" s="4">
        <v>4.1203627370156599E-2</v>
      </c>
      <c r="F133" s="5">
        <v>2.3659604286892</v>
      </c>
      <c r="G133" s="2">
        <v>5.1187139323990101</v>
      </c>
      <c r="H133" s="2">
        <v>6.7131079967023899</v>
      </c>
      <c r="I133" s="2">
        <v>28.5123660346249</v>
      </c>
      <c r="J133" s="2">
        <f>(46.01*(siqueira!$D133*1000))/(0.082*(siqueira!$I133+273.15))</f>
        <v>555.19940112678535</v>
      </c>
      <c r="K133" s="2">
        <f>(48*(siqueira!$F133))/(0.082*(siqueira!$I133+273.15))</f>
        <v>4.5910680349931532</v>
      </c>
      <c r="L133" s="8" t="s">
        <v>16</v>
      </c>
      <c r="M133" s="1">
        <v>-3.7192162962032</v>
      </c>
      <c r="N133" s="1">
        <v>-38.514145586395998</v>
      </c>
    </row>
    <row r="134" spans="1:14" ht="14.25" customHeight="1" x14ac:dyDescent="0.3">
      <c r="A134" s="7">
        <v>44968</v>
      </c>
      <c r="B134" s="1">
        <v>22</v>
      </c>
      <c r="C134" s="2">
        <v>63.385057471264403</v>
      </c>
      <c r="D134" s="3">
        <v>0.24675287356321801</v>
      </c>
      <c r="E134" s="4">
        <v>3.6695402298850599E-2</v>
      </c>
      <c r="F134" s="5">
        <v>1.9305890804597701</v>
      </c>
      <c r="G134" s="2">
        <v>3.76221264367816</v>
      </c>
      <c r="H134" s="2">
        <v>5.3139367816091996</v>
      </c>
      <c r="I134" s="2">
        <v>28.396501436781602</v>
      </c>
      <c r="J134" s="2">
        <f>(46.01*(siqueira!$D134*1000))/(0.082*(siqueira!$I134+273.15))</f>
        <v>459.1412430930518</v>
      </c>
      <c r="K134" s="2">
        <f>(48*(siqueira!$F134))/(0.082*(siqueira!$I134+273.15))</f>
        <v>3.7476837561125054</v>
      </c>
      <c r="L134" s="8" t="s">
        <v>16</v>
      </c>
      <c r="M134" s="1">
        <v>-3.7192162962032</v>
      </c>
      <c r="N134" s="1">
        <v>-38.514145586395998</v>
      </c>
    </row>
    <row r="135" spans="1:14" ht="14.25" customHeight="1" x14ac:dyDescent="0.3">
      <c r="A135" s="7">
        <v>44968</v>
      </c>
      <c r="B135" s="1">
        <v>23</v>
      </c>
      <c r="C135" s="2">
        <v>62.6209000762776</v>
      </c>
      <c r="D135" s="3">
        <v>7.8176964149504202E-2</v>
      </c>
      <c r="E135" s="4">
        <v>2.59191456903127E-2</v>
      </c>
      <c r="F135" s="5">
        <v>2.0745614035087701</v>
      </c>
      <c r="G135" s="2">
        <v>3.9870327993897798</v>
      </c>
      <c r="H135" s="2">
        <v>5.4027459954233397</v>
      </c>
      <c r="I135" s="2">
        <v>28.3820594965675</v>
      </c>
      <c r="J135" s="2">
        <f>(46.01*(siqueira!$D135*1000))/(0.082*(siqueira!$I135+273.15))</f>
        <v>145.47343317987662</v>
      </c>
      <c r="K135" s="2">
        <f>(48*(siqueira!$F135))/(0.082*(siqueira!$I135+273.15))</f>
        <v>4.0273575186647337</v>
      </c>
      <c r="L135" s="8" t="s">
        <v>16</v>
      </c>
      <c r="M135" s="1">
        <v>-3.7192162962032</v>
      </c>
      <c r="N135" s="1">
        <v>-38.514145586395998</v>
      </c>
    </row>
    <row r="136" spans="1:14" ht="14.25" customHeight="1" x14ac:dyDescent="0.3">
      <c r="A136" s="7">
        <v>44969</v>
      </c>
      <c r="B136" s="1">
        <v>0</v>
      </c>
      <c r="C136" s="2">
        <v>62.981250000000003</v>
      </c>
      <c r="D136" s="3">
        <v>9.8695312499999993E-2</v>
      </c>
      <c r="E136" s="4">
        <v>2.7273437500000001E-2</v>
      </c>
      <c r="F136" s="5">
        <v>2.0681406249999998</v>
      </c>
      <c r="G136" s="2">
        <v>3.28515625</v>
      </c>
      <c r="H136" s="2">
        <v>4.66015625</v>
      </c>
      <c r="I136" s="2">
        <v>28.341976562500001</v>
      </c>
      <c r="J136" s="2">
        <f>(46.01*(siqueira!$D136*1000))/(0.082*(siqueira!$I136+273.15))</f>
        <v>183.67884862102019</v>
      </c>
      <c r="K136" s="2">
        <f>(48*(siqueira!$F136))/(0.082*(siqueira!$I136+273.15))</f>
        <v>4.0154266002102386</v>
      </c>
      <c r="L136" s="8" t="s">
        <v>16</v>
      </c>
      <c r="M136" s="1">
        <v>-3.7192162962032</v>
      </c>
      <c r="N136" s="1">
        <v>-38.514145586395998</v>
      </c>
    </row>
    <row r="137" spans="1:14" ht="14.25" customHeight="1" x14ac:dyDescent="0.3">
      <c r="A137" s="7">
        <v>44969</v>
      </c>
      <c r="B137" s="1">
        <v>1</v>
      </c>
      <c r="C137" s="2">
        <v>61.800143266475601</v>
      </c>
      <c r="D137" s="3">
        <v>4.7958452722062998E-2</v>
      </c>
      <c r="E137" s="4">
        <v>2.3116045845272201E-2</v>
      </c>
      <c r="F137" s="5">
        <v>2.1289111747851002</v>
      </c>
      <c r="G137" s="2">
        <v>4.60816618911175</v>
      </c>
      <c r="H137" s="2">
        <v>5.7994269340974203</v>
      </c>
      <c r="I137" s="2">
        <v>28.311540114613202</v>
      </c>
      <c r="J137" s="2">
        <f>(46.01*(siqueira!$D137*1000))/(0.082*(siqueira!$I137+273.15))</f>
        <v>89.263031165709961</v>
      </c>
      <c r="K137" s="2">
        <f>(48*(siqueira!$F137))/(0.082*(siqueira!$I137+273.15))</f>
        <v>4.1338338108320096</v>
      </c>
      <c r="L137" s="8" t="s">
        <v>16</v>
      </c>
      <c r="M137" s="1">
        <v>-3.7192162962032</v>
      </c>
      <c r="N137" s="1">
        <v>-38.514145586395998</v>
      </c>
    </row>
    <row r="138" spans="1:14" ht="14.25" customHeight="1" x14ac:dyDescent="0.3">
      <c r="A138" s="7">
        <v>44969</v>
      </c>
      <c r="B138" s="1">
        <v>2</v>
      </c>
      <c r="C138" s="2">
        <v>60.924369747899199</v>
      </c>
      <c r="D138" s="3">
        <v>2.66974789915966E-2</v>
      </c>
      <c r="E138" s="4">
        <v>2.0983193277310901E-2</v>
      </c>
      <c r="F138" s="5">
        <v>2.11663025210084</v>
      </c>
      <c r="G138" s="2">
        <v>2.21176470588235</v>
      </c>
      <c r="H138" s="2">
        <v>3.2084033613445402</v>
      </c>
      <c r="I138" s="2">
        <v>28.1877731092437</v>
      </c>
      <c r="J138" s="2">
        <f>(46.01*(siqueira!$D138*1000))/(0.082*(siqueira!$I138+273.15))</f>
        <v>49.711293051043384</v>
      </c>
      <c r="K138" s="2">
        <f>(48*(siqueira!$F138))/(0.082*(siqueira!$I138+273.15))</f>
        <v>4.1116752858969221</v>
      </c>
      <c r="L138" s="8" t="s">
        <v>16</v>
      </c>
      <c r="M138" s="1">
        <v>-3.7192162962032</v>
      </c>
      <c r="N138" s="1">
        <v>-38.514145586395998</v>
      </c>
    </row>
    <row r="139" spans="1:14" ht="14.25" customHeight="1" x14ac:dyDescent="0.3">
      <c r="A139" s="7">
        <v>44969</v>
      </c>
      <c r="B139" s="1">
        <v>3</v>
      </c>
      <c r="C139" s="2">
        <v>60.537482319660498</v>
      </c>
      <c r="D139" s="3">
        <v>2.04809052333805E-2</v>
      </c>
      <c r="E139" s="4">
        <v>1.9752475247524801E-2</v>
      </c>
      <c r="F139" s="5">
        <v>2.0897454031117402</v>
      </c>
      <c r="G139" s="2">
        <v>1.55304101838755</v>
      </c>
      <c r="H139" s="2">
        <v>2.3670438472418698</v>
      </c>
      <c r="I139" s="2">
        <v>28.141096181046699</v>
      </c>
      <c r="J139" s="2">
        <f>(46.01*(siqueira!$D139*1000))/(0.082*(siqueira!$I139+273.15))</f>
        <v>38.141804117958245</v>
      </c>
      <c r="K139" s="2">
        <f>(48*(siqueira!$F139))/(0.082*(siqueira!$I139+273.15))</f>
        <v>4.0600788318233025</v>
      </c>
      <c r="L139" s="8" t="s">
        <v>16</v>
      </c>
      <c r="M139" s="1">
        <v>-3.7192162962032</v>
      </c>
      <c r="N139" s="1">
        <v>-38.514145586395998</v>
      </c>
    </row>
    <row r="140" spans="1:14" ht="14.25" customHeight="1" x14ac:dyDescent="0.3">
      <c r="A140" s="7">
        <v>44969</v>
      </c>
      <c r="B140" s="1">
        <v>4</v>
      </c>
      <c r="C140" s="2">
        <v>60.9270588235294</v>
      </c>
      <c r="D140" s="3">
        <v>3.69647058823529E-2</v>
      </c>
      <c r="E140" s="4">
        <v>2.2909803921568599E-2</v>
      </c>
      <c r="F140" s="5">
        <v>1.96680784313725</v>
      </c>
      <c r="G140" s="2">
        <v>1.4572549019607799</v>
      </c>
      <c r="H140" s="2">
        <v>2.41803921568627</v>
      </c>
      <c r="I140" s="2">
        <v>28.028321568627501</v>
      </c>
      <c r="J140" s="2">
        <f>(46.01*(siqueira!$D140*1000))/(0.082*(siqueira!$I140+273.15))</f>
        <v>68.865535224263866</v>
      </c>
      <c r="K140" s="2">
        <f>(48*(siqueira!$F140))/(0.082*(siqueira!$I140+273.15))</f>
        <v>3.8226594334014905</v>
      </c>
      <c r="L140" s="8" t="s">
        <v>16</v>
      </c>
      <c r="M140" s="1">
        <v>-3.7192162962032</v>
      </c>
      <c r="N140" s="1">
        <v>-38.514145586395998</v>
      </c>
    </row>
    <row r="141" spans="1:14" ht="14.25" customHeight="1" x14ac:dyDescent="0.3">
      <c r="A141" s="7">
        <v>44969</v>
      </c>
      <c r="B141" s="1">
        <v>5</v>
      </c>
      <c r="C141" s="2">
        <v>61.351498637602198</v>
      </c>
      <c r="D141" s="3">
        <v>3.5476839237057203E-2</v>
      </c>
      <c r="E141" s="4">
        <v>2.22434150772025E-2</v>
      </c>
      <c r="F141" s="5">
        <v>2.0621889191644001</v>
      </c>
      <c r="G141" s="2">
        <v>1.88646684831971</v>
      </c>
      <c r="H141" s="2">
        <v>3.0027247956403298</v>
      </c>
      <c r="I141" s="2">
        <v>28.0404632152589</v>
      </c>
      <c r="J141" s="2">
        <f>(46.01*(siqueira!$D141*1000))/(0.082*(siqueira!$I141+273.15))</f>
        <v>66.090963686356631</v>
      </c>
      <c r="K141" s="2">
        <f>(48*(siqueira!$F141))/(0.082*(siqueira!$I141+273.15))</f>
        <v>4.0078791479168192</v>
      </c>
      <c r="L141" s="8" t="s">
        <v>16</v>
      </c>
      <c r="M141" s="1">
        <v>-3.7192162962032</v>
      </c>
      <c r="N141" s="1">
        <v>-38.514145586395998</v>
      </c>
    </row>
    <row r="142" spans="1:14" ht="14.25" customHeight="1" x14ac:dyDescent="0.3">
      <c r="A142" s="7">
        <v>44969</v>
      </c>
      <c r="B142" s="1">
        <v>6</v>
      </c>
      <c r="C142" s="2">
        <v>61.485991379310299</v>
      </c>
      <c r="D142" s="3">
        <v>2.1185344827586199E-2</v>
      </c>
      <c r="E142" s="4">
        <v>1.9407327586206901E-2</v>
      </c>
      <c r="F142" s="5">
        <v>2.0686853448275899</v>
      </c>
      <c r="G142" s="2">
        <v>1.51508620689655</v>
      </c>
      <c r="H142" s="2">
        <v>2.3706896551724101</v>
      </c>
      <c r="I142" s="2">
        <v>28.0590625</v>
      </c>
      <c r="J142" s="2">
        <f>(46.01*(siqueira!$D142*1000))/(0.082*(siqueira!$I142+273.15))</f>
        <v>39.46443447791637</v>
      </c>
      <c r="K142" s="2">
        <f>(48*(siqueira!$F142))/(0.082*(siqueira!$I142+273.15))</f>
        <v>4.0202567372152238</v>
      </c>
      <c r="L142" s="8" t="s">
        <v>16</v>
      </c>
      <c r="M142" s="1">
        <v>-3.7192162962032</v>
      </c>
      <c r="N142" s="1">
        <v>-38.514145586395998</v>
      </c>
    </row>
    <row r="143" spans="1:14" ht="14.25" customHeight="1" x14ac:dyDescent="0.3">
      <c r="A143" s="7">
        <v>44969</v>
      </c>
      <c r="B143" s="1">
        <v>7</v>
      </c>
      <c r="C143" s="2">
        <v>60.949408672798903</v>
      </c>
      <c r="D143" s="3">
        <v>2.4296977660972399E-2</v>
      </c>
      <c r="E143" s="4">
        <v>2.03416557161629E-2</v>
      </c>
      <c r="F143" s="5">
        <v>2.1751379763469099</v>
      </c>
      <c r="G143" s="2">
        <v>0.98685939553219404</v>
      </c>
      <c r="H143" s="2">
        <v>1.7424441524310099</v>
      </c>
      <c r="I143" s="2">
        <v>28.0084296977661</v>
      </c>
      <c r="J143" s="2">
        <f>(46.01*(siqueira!$D143*1000))/(0.082*(siqueira!$I143+273.15))</f>
        <v>45.268448631280712</v>
      </c>
      <c r="K143" s="2">
        <f>(48*(siqueira!$F143))/(0.082*(siqueira!$I143+273.15))</f>
        <v>4.2278461194900272</v>
      </c>
      <c r="L143" s="8" t="s">
        <v>16</v>
      </c>
      <c r="M143" s="1">
        <v>-3.7192162962032</v>
      </c>
      <c r="N143" s="1">
        <v>-38.514145586395998</v>
      </c>
    </row>
    <row r="144" spans="1:14" ht="14.25" customHeight="1" x14ac:dyDescent="0.3">
      <c r="A144" s="7">
        <v>44969</v>
      </c>
      <c r="B144" s="1">
        <v>8</v>
      </c>
      <c r="C144" s="2">
        <v>59.024610336341297</v>
      </c>
      <c r="D144" s="3">
        <v>1.4224774405250201E-2</v>
      </c>
      <c r="E144" s="4">
        <v>1.55783429040197E-2</v>
      </c>
      <c r="F144" s="5">
        <v>2.4325512715340398</v>
      </c>
      <c r="G144" s="2">
        <v>0.31501230516817103</v>
      </c>
      <c r="H144" s="2">
        <v>1.0516817063166499</v>
      </c>
      <c r="I144" s="2">
        <v>28.197251845775199</v>
      </c>
      <c r="J144" s="2">
        <f>(46.01*(siqueira!$D144*1000))/(0.082*(siqueira!$I144+273.15))</f>
        <v>26.486009662696265</v>
      </c>
      <c r="K144" s="2">
        <f>(48*(siqueira!$F144))/(0.082*(siqueira!$I144+273.15))</f>
        <v>4.7252212950607166</v>
      </c>
      <c r="L144" s="8" t="s">
        <v>16</v>
      </c>
      <c r="M144" s="1">
        <v>-3.7192162962032</v>
      </c>
      <c r="N144" s="1">
        <v>-38.514145586395998</v>
      </c>
    </row>
    <row r="145" spans="1:14" ht="14.25" customHeight="1" x14ac:dyDescent="0.3">
      <c r="A145" s="7">
        <v>44969</v>
      </c>
      <c r="B145" s="1">
        <v>9</v>
      </c>
      <c r="C145" s="2">
        <v>54.746445497630297</v>
      </c>
      <c r="D145" s="3">
        <v>3.7361769352290699E-3</v>
      </c>
      <c r="E145" s="4">
        <v>9.8262243285940007E-3</v>
      </c>
      <c r="F145" s="5">
        <v>2.8365165876777301</v>
      </c>
      <c r="G145" s="2">
        <v>1.2709320695102699</v>
      </c>
      <c r="H145" s="2">
        <v>1.9170616113744099</v>
      </c>
      <c r="I145" s="2">
        <v>29.863530805687201</v>
      </c>
      <c r="J145" s="2">
        <f>(46.01*(siqueira!$D145*1000))/(0.082*(siqueira!$I145+273.15))</f>
        <v>6.9183701472218662</v>
      </c>
      <c r="K145" s="2">
        <f>(48*(siqueira!$F145))/(0.082*(siqueira!$I145+273.15))</f>
        <v>5.4796231354676186</v>
      </c>
      <c r="L145" s="8" t="s">
        <v>16</v>
      </c>
      <c r="M145" s="1">
        <v>-3.7192162962032</v>
      </c>
      <c r="N145" s="1">
        <v>-38.514145586395998</v>
      </c>
    </row>
    <row r="146" spans="1:14" ht="14.25" customHeight="1" x14ac:dyDescent="0.3">
      <c r="A146" s="7">
        <v>44969</v>
      </c>
      <c r="B146" s="1">
        <v>10</v>
      </c>
      <c r="C146" s="2">
        <v>37.277734067663303</v>
      </c>
      <c r="D146" s="3">
        <v>6.6876475216365099E-4</v>
      </c>
      <c r="E146" s="4">
        <v>2.4468922108575901E-3</v>
      </c>
      <c r="F146" s="5">
        <v>2.84804091266719</v>
      </c>
      <c r="G146" s="2">
        <v>0.86152635719905601</v>
      </c>
      <c r="H146" s="2">
        <v>1.4555468135326499</v>
      </c>
      <c r="I146" s="2">
        <v>35.355877261998401</v>
      </c>
      <c r="J146" s="2">
        <f>(46.01*(siqueira!$D146*1000))/(0.082*(siqueira!$I146+273.15))</f>
        <v>1.2163213052398625</v>
      </c>
      <c r="K146" s="2">
        <f>(48*(siqueira!$F146))/(0.082*(siqueira!$I146+273.15))</f>
        <v>5.4039356231843998</v>
      </c>
      <c r="L146" s="8" t="s">
        <v>16</v>
      </c>
      <c r="M146" s="1">
        <v>-3.7192162962032</v>
      </c>
      <c r="N146" s="1">
        <v>-38.514145586395998</v>
      </c>
    </row>
    <row r="147" spans="1:14" ht="14.25" customHeight="1" x14ac:dyDescent="0.3">
      <c r="A147" s="7">
        <v>44969</v>
      </c>
      <c r="B147" s="1">
        <v>11</v>
      </c>
      <c r="C147" s="2">
        <v>33.327981651376099</v>
      </c>
      <c r="D147" s="3">
        <v>3.6697247706422002E-4</v>
      </c>
      <c r="E147" s="4">
        <v>4.0978593272171298E-3</v>
      </c>
      <c r="F147" s="5">
        <v>3.4648394495412802</v>
      </c>
      <c r="G147" s="2">
        <v>0.60015290519877695</v>
      </c>
      <c r="H147" s="2">
        <v>1.0894495412844001</v>
      </c>
      <c r="I147" s="2">
        <v>35.582637614678902</v>
      </c>
      <c r="J147" s="2">
        <f>(46.01*(siqueira!$D147*1000))/(0.082*(siqueira!$I147+273.15))</f>
        <v>0.66694394028693305</v>
      </c>
      <c r="K147" s="2">
        <f>(48*(siqueira!$F147))/(0.082*(siqueira!$I147+273.15))</f>
        <v>6.5694340509015028</v>
      </c>
      <c r="L147" s="8" t="s">
        <v>16</v>
      </c>
      <c r="M147" s="1">
        <v>-3.7192162962032</v>
      </c>
      <c r="N147" s="1">
        <v>-38.514145586395998</v>
      </c>
    </row>
    <row r="148" spans="1:14" ht="14.25" customHeight="1" x14ac:dyDescent="0.3">
      <c r="A148" s="7">
        <v>44969</v>
      </c>
      <c r="B148" s="1">
        <v>12</v>
      </c>
      <c r="C148" s="2">
        <v>35.899280575539599</v>
      </c>
      <c r="D148" s="3">
        <v>5.6402877697841703E-3</v>
      </c>
      <c r="E148" s="4">
        <v>1.2273381294963999E-2</v>
      </c>
      <c r="F148" s="5">
        <v>4.3030791366906502</v>
      </c>
      <c r="G148" s="2">
        <v>0.97122302158273399</v>
      </c>
      <c r="H148" s="2">
        <v>1.6697841726618701</v>
      </c>
      <c r="I148" s="2">
        <v>34.606050359712199</v>
      </c>
      <c r="J148" s="2">
        <f>(46.01*(siqueira!$D148*1000))/(0.082*(siqueira!$I148+273.15))</f>
        <v>10.283312731390421</v>
      </c>
      <c r="K148" s="2">
        <f>(48*(siqueira!$F148))/(0.082*(siqueira!$I148+273.15))</f>
        <v>8.1846501125324504</v>
      </c>
      <c r="L148" s="8" t="s">
        <v>16</v>
      </c>
      <c r="M148" s="1">
        <v>-3.7192162962032</v>
      </c>
      <c r="N148" s="1">
        <v>-38.514145586395998</v>
      </c>
    </row>
    <row r="149" spans="1:14" ht="14.25" customHeight="1" x14ac:dyDescent="0.3">
      <c r="A149" s="7">
        <v>44969</v>
      </c>
      <c r="B149" s="1">
        <v>13</v>
      </c>
      <c r="C149" s="2">
        <v>37.266501650164997</v>
      </c>
      <c r="D149" s="3">
        <v>7.4587458745874599E-3</v>
      </c>
      <c r="E149" s="4">
        <v>1.19389438943894E-2</v>
      </c>
      <c r="F149" s="5">
        <v>4.2917986798679904</v>
      </c>
      <c r="G149" s="2">
        <v>0.919141914191419</v>
      </c>
      <c r="H149" s="2">
        <v>1.6212871287128701</v>
      </c>
      <c r="I149" s="2">
        <v>34.470297029702998</v>
      </c>
      <c r="J149" s="2">
        <f>(46.01*(siqueira!$D149*1000))/(0.082*(siqueira!$I149+273.15))</f>
        <v>13.604707357017521</v>
      </c>
      <c r="K149" s="2">
        <f>(48*(siqueira!$F149))/(0.082*(siqueira!$I149+273.15))</f>
        <v>8.1667966068211957</v>
      </c>
      <c r="L149" s="8" t="s">
        <v>16</v>
      </c>
      <c r="M149" s="1">
        <v>-3.7192162962032</v>
      </c>
      <c r="N149" s="1">
        <v>-38.514145586395998</v>
      </c>
    </row>
    <row r="150" spans="1:14" ht="14.25" customHeight="1" x14ac:dyDescent="0.3">
      <c r="A150" s="7">
        <v>44969</v>
      </c>
      <c r="B150" s="1">
        <v>14</v>
      </c>
      <c r="C150" s="2">
        <v>42.932671863926302</v>
      </c>
      <c r="D150" s="3">
        <v>1.16371367824238E-2</v>
      </c>
      <c r="E150" s="4">
        <v>1.6307583274273601E-2</v>
      </c>
      <c r="F150" s="5">
        <v>3.9400283486888701</v>
      </c>
      <c r="G150" s="2">
        <v>1.25655563430191</v>
      </c>
      <c r="H150" s="2">
        <v>1.89865343727853</v>
      </c>
      <c r="I150" s="2">
        <v>32.674883061658399</v>
      </c>
      <c r="J150" s="2">
        <f>(46.01*(siqueira!$D150*1000))/(0.082*(siqueira!$I150+273.15))</f>
        <v>21.350679513024129</v>
      </c>
      <c r="K150" s="2">
        <f>(48*(siqueira!$F150))/(0.082*(siqueira!$I150+273.15))</f>
        <v>7.5414336292057111</v>
      </c>
      <c r="L150" s="8" t="s">
        <v>16</v>
      </c>
      <c r="M150" s="1">
        <v>-3.7192162962032</v>
      </c>
      <c r="N150" s="1">
        <v>-38.514145586395998</v>
      </c>
    </row>
    <row r="151" spans="1:14" ht="14.25" customHeight="1" x14ac:dyDescent="0.3">
      <c r="A151" s="7">
        <v>44969</v>
      </c>
      <c r="B151" s="1">
        <v>15</v>
      </c>
      <c r="C151" s="2">
        <v>46.329166666666701</v>
      </c>
      <c r="D151" s="3">
        <v>1.5391666666666699E-2</v>
      </c>
      <c r="E151" s="4">
        <v>1.75916666666667E-2</v>
      </c>
      <c r="F151" s="5">
        <v>4.1574833333333299</v>
      </c>
      <c r="G151" s="2">
        <v>1.4283333333333299</v>
      </c>
      <c r="H151" s="2">
        <v>2.17</v>
      </c>
      <c r="I151" s="2">
        <v>32.240241666666698</v>
      </c>
      <c r="J151" s="2">
        <f>(46.01*(siqueira!$D151*1000))/(0.082*(siqueira!$I151+273.15))</f>
        <v>28.279314292703287</v>
      </c>
      <c r="K151" s="2">
        <f>(48*(siqueira!$F151))/(0.082*(siqueira!$I151+273.15))</f>
        <v>7.9689801717506397</v>
      </c>
      <c r="L151" s="8" t="s">
        <v>16</v>
      </c>
      <c r="M151" s="1">
        <v>-3.7192162962032</v>
      </c>
      <c r="N151" s="1">
        <v>-38.514145586395998</v>
      </c>
    </row>
    <row r="152" spans="1:14" ht="14.25" customHeight="1" x14ac:dyDescent="0.3">
      <c r="A152" s="7">
        <v>44969</v>
      </c>
      <c r="B152" s="1">
        <v>16</v>
      </c>
      <c r="C152" s="2">
        <v>48.610563380281697</v>
      </c>
      <c r="D152" s="3">
        <v>2.05281690140845E-2</v>
      </c>
      <c r="E152" s="4">
        <v>1.83661971830986E-2</v>
      </c>
      <c r="F152" s="5">
        <v>4.1522464788732396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37.783291403718223</v>
      </c>
      <c r="K152" s="2">
        <f>(48*(siqueira!$F152))/(0.082*(siqueira!$I152+273.15))</f>
        <v>7.9729988724213463</v>
      </c>
      <c r="L152" s="8" t="s">
        <v>16</v>
      </c>
      <c r="M152" s="1">
        <v>-3.7192162962032</v>
      </c>
      <c r="N152" s="1">
        <v>-38.514145586395998</v>
      </c>
    </row>
    <row r="153" spans="1:14" ht="14.25" customHeight="1" x14ac:dyDescent="0.3">
      <c r="A153" s="7">
        <v>44969</v>
      </c>
      <c r="B153" s="1">
        <v>17</v>
      </c>
      <c r="C153" s="2">
        <v>51.7923416789396</v>
      </c>
      <c r="D153" s="3">
        <v>4.32253313696613E-2</v>
      </c>
      <c r="E153" s="4">
        <v>2.2599410898379999E-2</v>
      </c>
      <c r="F153" s="5">
        <v>4.0716494845360804</v>
      </c>
      <c r="G153" s="2">
        <v>2.0051546391752599</v>
      </c>
      <c r="H153" s="2">
        <v>2.7481590574374102</v>
      </c>
      <c r="I153" s="2">
        <v>31.057245949926401</v>
      </c>
      <c r="J153" s="2">
        <f>(46.01*(siqueira!$D153*1000))/(0.082*(siqueira!$I153+273.15))</f>
        <v>79.727318552667541</v>
      </c>
      <c r="K153" s="2">
        <f>(48*(siqueira!$F153))/(0.082*(siqueira!$I153+273.15))</f>
        <v>7.8348054099477951</v>
      </c>
      <c r="L153" s="8" t="s">
        <v>16</v>
      </c>
      <c r="M153" s="1">
        <v>-3.7192162962032</v>
      </c>
      <c r="N153" s="1">
        <v>-38.514145586395998</v>
      </c>
    </row>
    <row r="154" spans="1:14" ht="14.25" customHeight="1" x14ac:dyDescent="0.3">
      <c r="A154" s="7">
        <v>44969</v>
      </c>
      <c r="B154" s="1">
        <v>18</v>
      </c>
      <c r="C154" s="2">
        <v>54.234920634920599</v>
      </c>
      <c r="D154" s="3">
        <v>3.8198412698412697E-2</v>
      </c>
      <c r="E154" s="4">
        <v>2.1198412698412699E-2</v>
      </c>
      <c r="F154" s="5">
        <v>4.0279682539682504</v>
      </c>
      <c r="G154" s="2">
        <v>2.6341269841269801</v>
      </c>
      <c r="H154" s="2">
        <v>3.53095238095238</v>
      </c>
      <c r="I154" s="2">
        <v>30.511380952381</v>
      </c>
      <c r="J154" s="2">
        <f>(46.01*(siqueira!$D154*1000))/(0.082*(siqueira!$I154+273.15))</f>
        <v>70.582028346832061</v>
      </c>
      <c r="K154" s="2">
        <f>(48*(siqueira!$F154))/(0.082*(siqueira!$I154+273.15))</f>
        <v>7.7646853481949911</v>
      </c>
      <c r="L154" s="8" t="s">
        <v>16</v>
      </c>
      <c r="M154" s="1">
        <v>-3.7192162962032</v>
      </c>
      <c r="N154" s="1">
        <v>-38.514145586395998</v>
      </c>
    </row>
    <row r="155" spans="1:14" ht="14.25" customHeight="1" x14ac:dyDescent="0.3">
      <c r="A155" s="7">
        <v>44969</v>
      </c>
      <c r="B155" s="1">
        <v>19</v>
      </c>
      <c r="C155" s="2">
        <v>56.505030181086497</v>
      </c>
      <c r="D155" s="3">
        <v>3.4728370221327999E-2</v>
      </c>
      <c r="E155" s="4">
        <v>2.03521126760563E-2</v>
      </c>
      <c r="F155" s="5">
        <v>4.0554225352112701</v>
      </c>
      <c r="G155" s="2">
        <v>3.8410462776659999</v>
      </c>
      <c r="H155" s="2">
        <v>4.7977867203219304</v>
      </c>
      <c r="I155" s="2">
        <v>30.062756539235401</v>
      </c>
      <c r="J155" s="2">
        <f>(46.01*(siqueira!$D155*1000))/(0.082*(siqueira!$I155+273.15))</f>
        <v>64.265118823665546</v>
      </c>
      <c r="K155" s="2">
        <f>(48*(siqueira!$F155))/(0.082*(siqueira!$I155+273.15))</f>
        <v>7.8291754653232424</v>
      </c>
      <c r="L155" s="8" t="s">
        <v>16</v>
      </c>
      <c r="M155" s="1">
        <v>-3.7192162962032</v>
      </c>
      <c r="N155" s="1">
        <v>-38.514145586395998</v>
      </c>
    </row>
    <row r="156" spans="1:14" ht="14.25" customHeight="1" x14ac:dyDescent="0.3">
      <c r="A156" s="7">
        <v>44969</v>
      </c>
      <c r="B156" s="1">
        <v>20</v>
      </c>
      <c r="C156" s="2">
        <v>61.396579804560297</v>
      </c>
      <c r="D156" s="3">
        <v>2.8737785016286599E-2</v>
      </c>
      <c r="E156" s="4">
        <v>1.8754071661237801E-2</v>
      </c>
      <c r="F156" s="5">
        <v>4.0585260586319203</v>
      </c>
      <c r="G156" s="2">
        <v>3.1254071661237801</v>
      </c>
      <c r="H156" s="2">
        <v>4.1359934853420199</v>
      </c>
      <c r="I156" s="2">
        <v>29.051351791530902</v>
      </c>
      <c r="J156" s="2">
        <f>(46.01*(siqueira!$D156*1000))/(0.082*(siqueira!$I156+273.15))</f>
        <v>53.357475024146211</v>
      </c>
      <c r="K156" s="2">
        <f>(48*(siqueira!$F156))/(0.082*(siqueira!$I156+273.15))</f>
        <v>7.8613896225895994</v>
      </c>
      <c r="L156" s="8" t="s">
        <v>16</v>
      </c>
      <c r="M156" s="1">
        <v>-3.7192162962032</v>
      </c>
      <c r="N156" s="1">
        <v>-38.514145586395998</v>
      </c>
    </row>
    <row r="157" spans="1:14" ht="14.25" customHeight="1" x14ac:dyDescent="0.3">
      <c r="A157" s="7">
        <v>44969</v>
      </c>
      <c r="B157" s="1">
        <v>21</v>
      </c>
      <c r="C157" s="2">
        <v>62.7583947583948</v>
      </c>
      <c r="D157" s="3">
        <v>4.1179361179361197E-2</v>
      </c>
      <c r="E157" s="4">
        <v>2.0638820638820599E-2</v>
      </c>
      <c r="F157" s="5">
        <v>4.0275675675675702</v>
      </c>
      <c r="G157" s="2">
        <v>3.2923832923832901</v>
      </c>
      <c r="H157" s="2">
        <v>4.29320229320229</v>
      </c>
      <c r="I157" s="2">
        <v>28.789598689598701</v>
      </c>
      <c r="J157" s="2">
        <f>(46.01*(siqueira!$D157*1000))/(0.082*(siqueira!$I157+273.15))</f>
        <v>76.524043949685577</v>
      </c>
      <c r="K157" s="2">
        <f>(48*(siqueira!$F157))/(0.082*(siqueira!$I157+273.15))</f>
        <v>7.8081859338373771</v>
      </c>
      <c r="L157" s="8" t="s">
        <v>16</v>
      </c>
      <c r="M157" s="1">
        <v>-3.7192162962032</v>
      </c>
      <c r="N157" s="1">
        <v>-38.514145586395998</v>
      </c>
    </row>
    <row r="158" spans="1:14" ht="14.25" customHeight="1" x14ac:dyDescent="0.3">
      <c r="A158" s="7">
        <v>44969</v>
      </c>
      <c r="B158" s="1">
        <v>22</v>
      </c>
      <c r="C158" s="2">
        <v>64.567509025270795</v>
      </c>
      <c r="D158" s="3">
        <v>0.17283032490974701</v>
      </c>
      <c r="E158" s="4">
        <v>3.2389891696750897E-2</v>
      </c>
      <c r="F158" s="5">
        <v>3.8105776173285202</v>
      </c>
      <c r="G158" s="2">
        <v>3.6173285198556</v>
      </c>
      <c r="H158" s="2">
        <v>4.7205776173285203</v>
      </c>
      <c r="I158" s="2">
        <v>28.6731696750903</v>
      </c>
      <c r="J158" s="2">
        <f>(46.01*(siqueira!$D158*1000))/(0.082*(siqueira!$I158+273.15))</f>
        <v>321.29632020587923</v>
      </c>
      <c r="K158" s="2">
        <f>(48*(siqueira!$F158))/(0.082*(siqueira!$I158+273.15))</f>
        <v>7.3903604627200146</v>
      </c>
      <c r="L158" s="8" t="s">
        <v>16</v>
      </c>
      <c r="M158" s="1">
        <v>-3.7192162962032</v>
      </c>
      <c r="N158" s="1">
        <v>-38.514145586395998</v>
      </c>
    </row>
    <row r="159" spans="1:14" ht="14.25" customHeight="1" x14ac:dyDescent="0.3">
      <c r="A159" s="7">
        <v>44969</v>
      </c>
      <c r="B159" s="1">
        <v>23</v>
      </c>
      <c r="C159" s="2">
        <v>64.716952949962703</v>
      </c>
      <c r="D159" s="3">
        <v>0.118678117998506</v>
      </c>
      <c r="E159" s="4">
        <v>2.7976101568334601E-2</v>
      </c>
      <c r="F159" s="5">
        <v>3.6710455563853599</v>
      </c>
      <c r="G159" s="2">
        <v>3.1859596713965601</v>
      </c>
      <c r="H159" s="2">
        <v>4.4144884241971596</v>
      </c>
      <c r="I159" s="2">
        <v>28.729275578790102</v>
      </c>
      <c r="J159" s="2">
        <f>(46.01*(siqueira!$D159*1000))/(0.082*(siqueira!$I159+273.15))</f>
        <v>220.58487593248984</v>
      </c>
      <c r="K159" s="2">
        <f>(48*(siqueira!$F159))/(0.082*(siqueira!$I159+273.15))</f>
        <v>7.1184241177630367</v>
      </c>
      <c r="L159" s="8" t="s">
        <v>16</v>
      </c>
      <c r="M159" s="1">
        <v>-3.7192162962032</v>
      </c>
      <c r="N159" s="1">
        <v>-38.514145586395998</v>
      </c>
    </row>
    <row r="160" spans="1:14" ht="14.25" customHeight="1" x14ac:dyDescent="0.3">
      <c r="A160" s="7">
        <v>44970</v>
      </c>
      <c r="B160" s="1">
        <v>0</v>
      </c>
      <c r="C160" s="2">
        <v>64.865431103948396</v>
      </c>
      <c r="D160" s="3">
        <v>9.2530217566478695E-2</v>
      </c>
      <c r="E160" s="4">
        <v>2.5221595487510101E-2</v>
      </c>
      <c r="F160" s="5">
        <v>3.5258017727638999</v>
      </c>
      <c r="G160" s="2">
        <v>3.3755036261079798</v>
      </c>
      <c r="H160" s="2">
        <v>4.3835616438356197</v>
      </c>
      <c r="I160" s="2">
        <v>28.744029008863802</v>
      </c>
      <c r="J160" s="2">
        <f>(46.01*(siqueira!$D160*1000))/(0.082*(siqueira!$I160+273.15))</f>
        <v>171.9758405409514</v>
      </c>
      <c r="K160" s="2">
        <f>(48*(siqueira!$F160))/(0.082*(siqueira!$I160+273.15))</f>
        <v>6.8364517553413586</v>
      </c>
      <c r="L160" s="8" t="s">
        <v>16</v>
      </c>
      <c r="M160" s="1">
        <v>-3.7192162962032</v>
      </c>
      <c r="N160" s="1">
        <v>-38.514145586395998</v>
      </c>
    </row>
    <row r="161" spans="1:14" ht="14.25" customHeight="1" x14ac:dyDescent="0.3">
      <c r="A161" s="7">
        <v>44970</v>
      </c>
      <c r="B161" s="1">
        <v>1</v>
      </c>
      <c r="C161" s="2">
        <v>64.460572226099103</v>
      </c>
      <c r="D161" s="3">
        <v>4.3733426378227497E-2</v>
      </c>
      <c r="E161" s="4">
        <v>2.10048848569435E-2</v>
      </c>
      <c r="F161" s="5">
        <v>3.6428262386601502</v>
      </c>
      <c r="G161" s="2">
        <v>3.2435450104675501</v>
      </c>
      <c r="H161" s="2">
        <v>4.2561060711793397</v>
      </c>
      <c r="I161" s="2">
        <v>28.6642498255408</v>
      </c>
      <c r="J161" s="2">
        <f>(46.01*(siqueira!$D161*1000))/(0.082*(siqueira!$I161+273.15))</f>
        <v>81.304043424437651</v>
      </c>
      <c r="K161" s="2">
        <f>(48*(siqueira!$F161))/(0.082*(siqueira!$I161+273.15))</f>
        <v>7.0652266821583423</v>
      </c>
      <c r="L161" s="8" t="s">
        <v>16</v>
      </c>
      <c r="M161" s="1">
        <v>-3.7192162962032</v>
      </c>
      <c r="N161" s="1">
        <v>-38.514145586395998</v>
      </c>
    </row>
    <row r="162" spans="1:14" ht="14.25" customHeight="1" x14ac:dyDescent="0.3">
      <c r="A162" s="7">
        <v>44970</v>
      </c>
      <c r="B162" s="1">
        <v>2</v>
      </c>
      <c r="C162" s="2">
        <v>63.0960912052117</v>
      </c>
      <c r="D162" s="3">
        <v>2.4755700325732901E-2</v>
      </c>
      <c r="E162" s="4">
        <v>1.8762214983713402E-2</v>
      </c>
      <c r="F162" s="5">
        <v>3.5404071661237801</v>
      </c>
      <c r="G162" s="2">
        <v>2.29560260586319</v>
      </c>
      <c r="H162" s="2">
        <v>2.99592833876221</v>
      </c>
      <c r="I162" s="2">
        <v>28.705903908794799</v>
      </c>
      <c r="J162" s="2">
        <f>(46.01*(siqueira!$D162*1000))/(0.082*(siqueira!$I162+273.15))</f>
        <v>46.016536013185892</v>
      </c>
      <c r="K162" s="2">
        <f>(48*(siqueira!$F162))/(0.082*(siqueira!$I162+273.15))</f>
        <v>6.8656383269648709</v>
      </c>
      <c r="L162" s="8" t="s">
        <v>16</v>
      </c>
      <c r="M162" s="1">
        <v>-3.7192162962032</v>
      </c>
      <c r="N162" s="1">
        <v>-38.514145586395998</v>
      </c>
    </row>
    <row r="163" spans="1:14" ht="14.25" customHeight="1" x14ac:dyDescent="0.3">
      <c r="A163" s="7">
        <v>44970</v>
      </c>
      <c r="B163" s="1">
        <v>3</v>
      </c>
      <c r="C163" s="2">
        <v>64.620614035087698</v>
      </c>
      <c r="D163" s="3">
        <v>3.4342105263157903E-2</v>
      </c>
      <c r="E163" s="4">
        <v>2.0504385964912299E-2</v>
      </c>
      <c r="F163" s="5">
        <v>3.2014839181286501</v>
      </c>
      <c r="G163" s="2">
        <v>2.3135964912280702</v>
      </c>
      <c r="H163" s="2">
        <v>3.15204678362573</v>
      </c>
      <c r="I163" s="2">
        <v>27.826089181286601</v>
      </c>
      <c r="J163" s="2">
        <f>(46.01*(siqueira!$D163*1000))/(0.082*(siqueira!$I163+273.15))</f>
        <v>64.022599118560251</v>
      </c>
      <c r="K163" s="2">
        <f>(48*(siqueira!$F163))/(0.082*(siqueira!$I163+273.15))</f>
        <v>6.226539031081189</v>
      </c>
      <c r="L163" s="8" t="s">
        <v>16</v>
      </c>
      <c r="M163" s="1">
        <v>-3.7192162962032</v>
      </c>
      <c r="N163" s="1">
        <v>-38.514145586395998</v>
      </c>
    </row>
    <row r="164" spans="1:14" ht="14.25" customHeight="1" x14ac:dyDescent="0.3">
      <c r="A164" s="7">
        <v>44970</v>
      </c>
      <c r="B164" s="1">
        <v>4</v>
      </c>
      <c r="C164" s="2">
        <v>68.006756756756801</v>
      </c>
      <c r="D164" s="3">
        <v>2.6906906906906902E-2</v>
      </c>
      <c r="E164" s="4">
        <v>1.8265765765765801E-2</v>
      </c>
      <c r="F164" s="5">
        <v>3.8346096096096098</v>
      </c>
      <c r="G164" s="2">
        <v>2.2192192192192199</v>
      </c>
      <c r="H164" s="2">
        <v>2.99924924924925</v>
      </c>
      <c r="I164" s="2">
        <v>27.144069069069101</v>
      </c>
      <c r="J164" s="2">
        <f>(46.01*(siqueira!$D164*1000))/(0.082*(siqueira!$I164+273.15))</f>
        <v>50.275384677646684</v>
      </c>
      <c r="K164" s="2">
        <f>(48*(siqueira!$F164))/(0.082*(siqueira!$I164+273.15))</f>
        <v>7.4748380297183852</v>
      </c>
      <c r="L164" s="8" t="s">
        <v>16</v>
      </c>
      <c r="M164" s="1">
        <v>-3.7192162962032</v>
      </c>
      <c r="N164" s="1">
        <v>-38.514145586395998</v>
      </c>
    </row>
    <row r="165" spans="1:14" ht="14.25" customHeight="1" x14ac:dyDescent="0.3">
      <c r="A165" s="7">
        <v>44970</v>
      </c>
      <c r="B165" s="1">
        <v>5</v>
      </c>
      <c r="C165" s="2">
        <v>66.678160919540204</v>
      </c>
      <c r="D165" s="3">
        <v>2.6995073891625601E-2</v>
      </c>
      <c r="E165" s="4">
        <v>1.9720853858784901E-2</v>
      </c>
      <c r="F165" s="5">
        <v>4.1702709359605903</v>
      </c>
      <c r="G165" s="2">
        <v>3.0796387520525501</v>
      </c>
      <c r="H165" s="2">
        <v>3.9893267651888298</v>
      </c>
      <c r="I165" s="2">
        <v>28.1307307060755</v>
      </c>
      <c r="J165" s="2">
        <f>(46.01*(siqueira!$D165*1000))/(0.082*(siqueira!$I165+273.15))</f>
        <v>50.274938206136135</v>
      </c>
      <c r="K165" s="2">
        <f>(48*(siqueira!$F165))/(0.082*(siqueira!$I165+273.15))</f>
        <v>8.10252351916089</v>
      </c>
      <c r="L165" s="8" t="s">
        <v>16</v>
      </c>
      <c r="M165" s="1">
        <v>-3.7192162962032</v>
      </c>
      <c r="N165" s="1">
        <v>-38.514145586395998</v>
      </c>
    </row>
    <row r="166" spans="1:14" ht="14.25" customHeight="1" x14ac:dyDescent="0.3">
      <c r="A166" s="7">
        <v>44970</v>
      </c>
      <c r="B166" s="1">
        <v>6</v>
      </c>
      <c r="C166" s="2">
        <v>65.461593172119507</v>
      </c>
      <c r="D166" s="3">
        <v>3.2453769559032702E-2</v>
      </c>
      <c r="E166" s="4">
        <v>2.0113798008534901E-2</v>
      </c>
      <c r="F166" s="5">
        <v>4.2368705547652903</v>
      </c>
      <c r="G166" s="2">
        <v>3.0497866287340001</v>
      </c>
      <c r="H166" s="2">
        <v>3.89615931721195</v>
      </c>
      <c r="I166" s="2">
        <v>28.316770981507801</v>
      </c>
      <c r="J166" s="2">
        <f>(46.01*(siqueira!$D166*1000))/(0.082*(siqueira!$I166+273.15))</f>
        <v>60.403774799958747</v>
      </c>
      <c r="K166" s="2">
        <f>(48*(siqueira!$F166))/(0.082*(siqueira!$I166+273.15))</f>
        <v>8.226841522387998</v>
      </c>
      <c r="L166" s="8" t="s">
        <v>16</v>
      </c>
      <c r="M166" s="1">
        <v>-3.7192162962032</v>
      </c>
      <c r="N166" s="1">
        <v>-38.514145586395998</v>
      </c>
    </row>
    <row r="167" spans="1:14" ht="14.25" customHeight="1" x14ac:dyDescent="0.3">
      <c r="A167" s="7">
        <v>44970</v>
      </c>
      <c r="B167" s="1">
        <v>7</v>
      </c>
      <c r="C167" s="2">
        <v>65.021565495207696</v>
      </c>
      <c r="D167" s="3">
        <v>1.63019169329073E-2</v>
      </c>
      <c r="E167" s="4">
        <v>1.6206070287539901E-2</v>
      </c>
      <c r="F167" s="5">
        <v>4.2283386581469697</v>
      </c>
      <c r="G167" s="2">
        <v>3.1853035143769999</v>
      </c>
      <c r="H167" s="2">
        <v>4.0119808306709297</v>
      </c>
      <c r="I167" s="2">
        <v>28.370031948881799</v>
      </c>
      <c r="J167" s="2">
        <f>(46.01*(siqueira!$D167*1000))/(0.082*(siqueira!$I167+273.15))</f>
        <v>30.336179560474481</v>
      </c>
      <c r="K167" s="2">
        <f>(48*(siqueira!$F167))/(0.082*(siqueira!$I167+273.15))</f>
        <v>8.2088246415522157</v>
      </c>
      <c r="L167" s="8" t="s">
        <v>16</v>
      </c>
      <c r="M167" s="1">
        <v>-3.7192162962032</v>
      </c>
      <c r="N167" s="1">
        <v>-38.514145586395998</v>
      </c>
    </row>
    <row r="168" spans="1:14" ht="14.25" customHeight="1" x14ac:dyDescent="0.3">
      <c r="A168" s="7">
        <v>44970</v>
      </c>
      <c r="B168" s="1">
        <v>8</v>
      </c>
      <c r="C168" s="2">
        <v>66.347629796839698</v>
      </c>
      <c r="D168" s="3">
        <v>3.54100827689992E-2</v>
      </c>
      <c r="E168" s="4">
        <v>2.0752445447704999E-2</v>
      </c>
      <c r="F168" s="5">
        <v>4.1518585402558301</v>
      </c>
      <c r="G168" s="2">
        <v>3.2234762979684</v>
      </c>
      <c r="H168" s="2">
        <v>4.2174567343867597</v>
      </c>
      <c r="I168" s="2">
        <v>27.7749962377728</v>
      </c>
      <c r="J168" s="2">
        <f>(46.01*(siqueira!$D168*1000))/(0.082*(siqueira!$I168+273.15))</f>
        <v>66.024794629991518</v>
      </c>
      <c r="K168" s="2">
        <f>(48*(siqueira!$F168))/(0.082*(siqueira!$I168+273.15))</f>
        <v>8.0762856162537542</v>
      </c>
      <c r="L168" s="8" t="s">
        <v>16</v>
      </c>
      <c r="M168" s="1">
        <v>-3.7192162962032</v>
      </c>
      <c r="N168" s="1">
        <v>-38.514145586395998</v>
      </c>
    </row>
    <row r="169" spans="1:14" ht="14.25" customHeight="1" x14ac:dyDescent="0.3">
      <c r="A169" s="7">
        <v>44970</v>
      </c>
      <c r="B169" s="1">
        <v>9</v>
      </c>
      <c r="C169" s="2">
        <v>59.648648648648603</v>
      </c>
      <c r="D169" s="3">
        <v>2.31814671814672E-2</v>
      </c>
      <c r="E169" s="4">
        <v>1.8818532818532799E-2</v>
      </c>
      <c r="F169" s="5">
        <v>4.1510965250965297</v>
      </c>
      <c r="G169" s="2">
        <v>4.2664092664092701</v>
      </c>
      <c r="H169" s="2">
        <v>5.1992277992278</v>
      </c>
      <c r="I169" s="2">
        <v>29.694440154440201</v>
      </c>
      <c r="J169" s="2">
        <f>(46.01*(siqueira!$D169*1000))/(0.082*(siqueira!$I169+273.15))</f>
        <v>42.949656558740969</v>
      </c>
      <c r="K169" s="2">
        <f>(48*(siqueira!$F169))/(0.082*(siqueira!$I169+273.15))</f>
        <v>8.0236248015414926</v>
      </c>
      <c r="L169" s="8" t="s">
        <v>16</v>
      </c>
      <c r="M169" s="1">
        <v>-3.7192162962032</v>
      </c>
      <c r="N169" s="1">
        <v>-38.514145586395998</v>
      </c>
    </row>
    <row r="170" spans="1:14" ht="14.25" customHeight="1" x14ac:dyDescent="0.3">
      <c r="A170" s="7">
        <v>44970</v>
      </c>
      <c r="B170" s="1">
        <v>10</v>
      </c>
      <c r="C170" s="2">
        <v>43.805084745762699</v>
      </c>
      <c r="D170" s="3">
        <v>1.0169491525423701E-3</v>
      </c>
      <c r="E170" s="4">
        <v>4.4491525423728797E-3</v>
      </c>
      <c r="F170" s="5">
        <v>2.3998728813559298</v>
      </c>
      <c r="G170" s="2">
        <v>0.92372881355932202</v>
      </c>
      <c r="H170" s="2">
        <v>1.2542372881355901</v>
      </c>
      <c r="I170" s="2">
        <v>34.406822033898301</v>
      </c>
      <c r="J170" s="2">
        <f>(46.01*(siqueira!$D170*1000))/(0.082*(siqueira!$I170+273.15))</f>
        <v>1.8552919273721913</v>
      </c>
      <c r="K170" s="2">
        <f>(48*(siqueira!$F170))/(0.082*(siqueira!$I170+273.15))</f>
        <v>4.567623077182307</v>
      </c>
      <c r="L170" s="8" t="s">
        <v>16</v>
      </c>
      <c r="M170" s="1">
        <v>-3.7192162962032</v>
      </c>
      <c r="N170" s="1">
        <v>-38.514145586395998</v>
      </c>
    </row>
    <row r="171" spans="1:14" ht="14.25" customHeight="1" x14ac:dyDescent="0.3">
      <c r="A171" s="7">
        <v>44970</v>
      </c>
      <c r="B171" s="1">
        <v>11</v>
      </c>
      <c r="C171" s="2">
        <v>41.163904235727401</v>
      </c>
      <c r="D171" s="3">
        <v>1.14180478821363E-3</v>
      </c>
      <c r="E171" s="4">
        <v>4.2357274401473299E-3</v>
      </c>
      <c r="F171" s="5">
        <v>2.8003867403314899</v>
      </c>
      <c r="G171" s="2">
        <v>2.41068139963168</v>
      </c>
      <c r="H171" s="2">
        <v>2.8213627992633499</v>
      </c>
      <c r="I171" s="2">
        <v>34.702596685082902</v>
      </c>
      <c r="J171" s="2">
        <f>(46.01*(siqueira!$D171*1000))/(0.082*(siqueira!$I171+273.15))</f>
        <v>2.0810735029540974</v>
      </c>
      <c r="K171" s="2">
        <f>(48*(siqueira!$F171))/(0.082*(siqueira!$I171+273.15))</f>
        <v>5.3247911256212568</v>
      </c>
      <c r="L171" s="8" t="s">
        <v>16</v>
      </c>
      <c r="M171" s="1">
        <v>-3.7192162962032</v>
      </c>
      <c r="N171" s="1">
        <v>-38.514145586395998</v>
      </c>
    </row>
    <row r="172" spans="1:14" ht="14.25" customHeight="1" x14ac:dyDescent="0.3">
      <c r="A172" s="7">
        <v>44970</v>
      </c>
      <c r="B172" s="1">
        <v>12</v>
      </c>
      <c r="C172" s="2">
        <v>53.749335695305597</v>
      </c>
      <c r="D172" s="3">
        <v>4.1364038972542096E-3</v>
      </c>
      <c r="E172" s="4">
        <v>8.8396811337466807E-3</v>
      </c>
      <c r="F172" s="5">
        <v>2.5310186005314401</v>
      </c>
      <c r="G172" s="2">
        <v>3.0230292294065499</v>
      </c>
      <c r="H172" s="2">
        <v>3.68024800708592</v>
      </c>
      <c r="I172" s="2">
        <v>29.5120106288751</v>
      </c>
      <c r="J172" s="2">
        <f>(46.01*(siqueira!$D172*1000))/(0.082*(siqueira!$I172+273.15))</f>
        <v>7.6683761306445195</v>
      </c>
      <c r="K172" s="2">
        <f>(48*(siqueira!$F172))/(0.082*(siqueira!$I172+273.15))</f>
        <v>4.8951365275321201</v>
      </c>
      <c r="L172" s="8" t="s">
        <v>16</v>
      </c>
      <c r="M172" s="1">
        <v>-3.7192162962032</v>
      </c>
      <c r="N172" s="1">
        <v>-38.514145586395998</v>
      </c>
    </row>
    <row r="173" spans="1:14" ht="14.25" customHeight="1" x14ac:dyDescent="0.3">
      <c r="A173" s="7">
        <v>44970</v>
      </c>
      <c r="B173" s="1">
        <v>13</v>
      </c>
      <c r="C173" s="2">
        <v>61.206106870229</v>
      </c>
      <c r="D173" s="3">
        <v>4.6946564885496202E-3</v>
      </c>
      <c r="E173" s="4">
        <v>9.9109414758269693E-3</v>
      </c>
      <c r="F173" s="5">
        <v>2.80973282442748</v>
      </c>
      <c r="G173" s="2">
        <v>4.41094147582697</v>
      </c>
      <c r="H173" s="2">
        <v>5.1208651399491103</v>
      </c>
      <c r="I173" s="2">
        <v>28.629020356234101</v>
      </c>
      <c r="J173" s="2">
        <f>(46.01*(siqueira!$D173*1000))/(0.082*(siqueira!$I173+273.15))</f>
        <v>8.7287721400713227</v>
      </c>
      <c r="K173" s="2">
        <f>(48*(siqueira!$F173))/(0.082*(siqueira!$I173+273.15))</f>
        <v>5.4500861305133022</v>
      </c>
      <c r="L173" s="8" t="s">
        <v>16</v>
      </c>
      <c r="M173" s="1">
        <v>-3.7192162962032</v>
      </c>
      <c r="N173" s="1">
        <v>-38.514145586395998</v>
      </c>
    </row>
    <row r="174" spans="1:14" ht="14.25" customHeight="1" x14ac:dyDescent="0.3">
      <c r="A174" s="7">
        <v>44970</v>
      </c>
      <c r="B174" s="1">
        <v>14</v>
      </c>
      <c r="C174" s="2">
        <v>48.0738007380074</v>
      </c>
      <c r="D174" s="3">
        <v>1.2324723247232499E-2</v>
      </c>
      <c r="E174" s="4">
        <v>1.46863468634686E-2</v>
      </c>
      <c r="F174" s="5">
        <v>2.5415498154981599</v>
      </c>
      <c r="G174" s="2">
        <v>2.7822878228782302</v>
      </c>
      <c r="H174" s="2">
        <v>3.2324723247232501</v>
      </c>
      <c r="I174" s="2">
        <v>32.45036900369</v>
      </c>
      <c r="J174" s="2">
        <f>(46.01*(siqueira!$D174*1000))/(0.082*(siqueira!$I174+273.15))</f>
        <v>22.628808257878944</v>
      </c>
      <c r="K174" s="2">
        <f>(48*(siqueira!$F174))/(0.082*(siqueira!$I174+273.15))</f>
        <v>4.8682417570864018</v>
      </c>
      <c r="L174" s="8" t="s">
        <v>16</v>
      </c>
      <c r="M174" s="1">
        <v>-3.7192162962032</v>
      </c>
      <c r="N174" s="1">
        <v>-38.514145586395998</v>
      </c>
    </row>
    <row r="175" spans="1:14" ht="14.25" customHeight="1" x14ac:dyDescent="0.3">
      <c r="A175" s="7">
        <v>44970</v>
      </c>
      <c r="B175" s="1">
        <v>17</v>
      </c>
      <c r="C175" s="2">
        <v>56.4</v>
      </c>
      <c r="D175" s="3">
        <v>3.5127272727272701E-2</v>
      </c>
      <c r="E175" s="4">
        <v>2.0290909090909099E-2</v>
      </c>
      <c r="F175" s="5">
        <v>2.8121454545454498</v>
      </c>
      <c r="G175" s="2">
        <v>2.7636363636363601</v>
      </c>
      <c r="H175" s="2">
        <v>3.51272727272727</v>
      </c>
      <c r="I175" s="2">
        <v>30.749600000000001</v>
      </c>
      <c r="J175" s="2">
        <f>(46.01*(siqueira!$D175*1000))/(0.082*(siqueira!$I175+273.15))</f>
        <v>64.85637707650082</v>
      </c>
      <c r="K175" s="2">
        <f>(48*(siqueira!$F175))/(0.082*(siqueira!$I175+273.15))</f>
        <v>5.4167031631893261</v>
      </c>
      <c r="L175" s="8" t="s">
        <v>16</v>
      </c>
      <c r="M175" s="1">
        <v>-3.7192162962032</v>
      </c>
      <c r="N175" s="1">
        <v>-38.514145586395998</v>
      </c>
    </row>
    <row r="176" spans="1:14" ht="14.25" customHeight="1" x14ac:dyDescent="0.3">
      <c r="A176" s="7">
        <v>44970</v>
      </c>
      <c r="B176" s="1">
        <v>18</v>
      </c>
      <c r="C176" s="2">
        <v>58.108415466262301</v>
      </c>
      <c r="D176" s="3">
        <v>3.6292645943896903E-2</v>
      </c>
      <c r="E176" s="4">
        <v>2.0856709628506401E-2</v>
      </c>
      <c r="F176" s="5">
        <v>2.3154662623199398</v>
      </c>
      <c r="G176" s="2">
        <v>2.8582259287338898</v>
      </c>
      <c r="H176" s="2">
        <v>4.0310841546626204</v>
      </c>
      <c r="I176" s="2">
        <v>30.457626990144</v>
      </c>
      <c r="J176" s="2">
        <f>(46.01*(siqueira!$D176*1000))/(0.082*(siqueira!$I176+273.15))</f>
        <v>67.072475491971019</v>
      </c>
      <c r="K176" s="2">
        <f>(48*(siqueira!$F176))/(0.082*(siqueira!$I176+273.15))</f>
        <v>4.4642978791321761</v>
      </c>
      <c r="L176" s="8" t="s">
        <v>16</v>
      </c>
      <c r="M176" s="1">
        <v>-3.7192162962032</v>
      </c>
      <c r="N176" s="1">
        <v>-38.514145586395998</v>
      </c>
    </row>
    <row r="177" spans="1:14" ht="14.25" customHeight="1" x14ac:dyDescent="0.3">
      <c r="A177" s="7">
        <v>44970</v>
      </c>
      <c r="B177" s="1">
        <v>19</v>
      </c>
      <c r="C177" s="2">
        <v>58.628765060241001</v>
      </c>
      <c r="D177" s="3">
        <v>3.9902108433734901E-2</v>
      </c>
      <c r="E177" s="4">
        <v>2.0579819277108401E-2</v>
      </c>
      <c r="F177" s="5">
        <v>3.2632454819277101</v>
      </c>
      <c r="G177" s="2">
        <v>3.9006024096385499</v>
      </c>
      <c r="H177" s="2">
        <v>5.0353915662650603</v>
      </c>
      <c r="I177" s="2">
        <v>29.9869051204819</v>
      </c>
      <c r="J177" s="2">
        <f>(46.01*(siqueira!$D177*1000))/(0.082*(siqueira!$I177+273.15))</f>
        <v>73.857637726605589</v>
      </c>
      <c r="K177" s="2">
        <f>(48*(siqueira!$F177))/(0.082*(siqueira!$I177+273.15))</f>
        <v>6.3014184184098934</v>
      </c>
      <c r="L177" s="8" t="s">
        <v>16</v>
      </c>
      <c r="M177" s="1">
        <v>-3.7192162962032</v>
      </c>
      <c r="N177" s="1">
        <v>-38.514145586395998</v>
      </c>
    </row>
    <row r="178" spans="1:14" ht="14.25" customHeight="1" x14ac:dyDescent="0.3">
      <c r="A178" s="7">
        <v>44970</v>
      </c>
      <c r="B178" s="1">
        <v>20</v>
      </c>
      <c r="C178" s="2">
        <v>60.263070539419097</v>
      </c>
      <c r="D178" s="3">
        <v>3.1186721991701201E-2</v>
      </c>
      <c r="E178" s="4">
        <v>1.7543568464730298E-2</v>
      </c>
      <c r="F178" s="5">
        <v>3.9328547717842302</v>
      </c>
      <c r="G178" s="2">
        <v>5.2863070539419104</v>
      </c>
      <c r="H178" s="2">
        <v>6.3078838174273901</v>
      </c>
      <c r="I178" s="2">
        <v>29.430033195020702</v>
      </c>
      <c r="J178" s="2">
        <f>(46.01*(siqueira!$D178*1000))/(0.082*(siqueira!$I178+273.15))</f>
        <v>57.831950970438044</v>
      </c>
      <c r="K178" s="2">
        <f>(48*(siqueira!$F178))/(0.082*(siqueira!$I178+273.15))</f>
        <v>7.6084296326212764</v>
      </c>
      <c r="L178" s="8" t="s">
        <v>16</v>
      </c>
      <c r="M178" s="1">
        <v>-3.7192162962032</v>
      </c>
      <c r="N178" s="1">
        <v>-38.514145586395998</v>
      </c>
    </row>
    <row r="179" spans="1:14" ht="14.25" customHeight="1" x14ac:dyDescent="0.3">
      <c r="A179" s="7">
        <v>44970</v>
      </c>
      <c r="B179" s="1">
        <v>21</v>
      </c>
      <c r="C179" s="2">
        <v>63.099209202012901</v>
      </c>
      <c r="D179" s="3">
        <v>5.34651329978433E-2</v>
      </c>
      <c r="E179" s="4">
        <v>2.0474478792235799E-2</v>
      </c>
      <c r="F179" s="5">
        <v>2.7684687275341502</v>
      </c>
      <c r="G179" s="2">
        <v>4.9029475197699499</v>
      </c>
      <c r="H179" s="2">
        <v>5.9777138749101404</v>
      </c>
      <c r="I179" s="2">
        <v>29.1048741912293</v>
      </c>
      <c r="J179" s="2">
        <f>(46.01*(siqueira!$D179*1000))/(0.082*(siqueira!$I179+273.15))</f>
        <v>99.251189257403766</v>
      </c>
      <c r="K179" s="2">
        <f>(48*(siqueira!$F179))/(0.082*(siqueira!$I179+273.15))</f>
        <v>5.3615911550021744</v>
      </c>
      <c r="L179" s="8" t="s">
        <v>16</v>
      </c>
      <c r="M179" s="1">
        <v>-3.7192162962032</v>
      </c>
      <c r="N179" s="1">
        <v>-38.514145586395998</v>
      </c>
    </row>
    <row r="180" spans="1:14" ht="14.25" customHeight="1" x14ac:dyDescent="0.3">
      <c r="A180" s="7">
        <v>44970</v>
      </c>
      <c r="B180" s="1">
        <v>22</v>
      </c>
      <c r="C180" s="2">
        <v>63.821608040200999</v>
      </c>
      <c r="D180" s="3">
        <v>8.2236180904522602E-2</v>
      </c>
      <c r="E180" s="4">
        <v>2.3567839195979899E-2</v>
      </c>
      <c r="F180" s="5">
        <v>3.1747738693467298</v>
      </c>
      <c r="G180" s="2">
        <v>4.0644891122278102</v>
      </c>
      <c r="H180" s="2">
        <v>5.1758793969849304</v>
      </c>
      <c r="I180" s="2">
        <v>29.013743718592998</v>
      </c>
      <c r="J180" s="2">
        <f>(46.01*(siqueira!$D180*1000))/(0.082*(siqueira!$I180+273.15))</f>
        <v>152.70700568381051</v>
      </c>
      <c r="K180" s="2">
        <f>(48*(siqueira!$F180))/(0.082*(siqueira!$I180+273.15))</f>
        <v>6.1503216545189074</v>
      </c>
      <c r="L180" s="8" t="s">
        <v>16</v>
      </c>
      <c r="M180" s="1">
        <v>-3.7192162962032</v>
      </c>
      <c r="N180" s="1">
        <v>-38.514145586395998</v>
      </c>
    </row>
    <row r="181" spans="1:14" ht="14.25" customHeight="1" x14ac:dyDescent="0.3">
      <c r="A181" s="7">
        <v>44970</v>
      </c>
      <c r="B181" s="1">
        <v>23</v>
      </c>
      <c r="C181" s="2">
        <v>64.871684587813604</v>
      </c>
      <c r="D181" s="3">
        <v>5.2014336917562701E-2</v>
      </c>
      <c r="E181" s="4">
        <v>2.0881720430107501E-2</v>
      </c>
      <c r="F181" s="5">
        <v>3.5747813620071698</v>
      </c>
      <c r="G181" s="2">
        <v>4.2078853046595004</v>
      </c>
      <c r="H181" s="2">
        <v>5.2358422939068099</v>
      </c>
      <c r="I181" s="2">
        <v>28.9627311827957</v>
      </c>
      <c r="J181" s="2">
        <f>(46.01*(siqueira!$D181*1000))/(0.082*(siqueira!$I181+273.15))</f>
        <v>96.603401869050543</v>
      </c>
      <c r="K181" s="2">
        <f>(48*(siqueira!$F181))/(0.082*(siqueira!$I181+273.15))</f>
        <v>6.9264043770066621</v>
      </c>
      <c r="L181" s="8" t="s">
        <v>16</v>
      </c>
      <c r="M181" s="1">
        <v>-3.7192162962032</v>
      </c>
      <c r="N181" s="1">
        <v>-38.514145586395998</v>
      </c>
    </row>
    <row r="182" spans="1:14" ht="14.25" customHeight="1" x14ac:dyDescent="0.3">
      <c r="A182" s="7">
        <v>44971</v>
      </c>
      <c r="B182" s="1">
        <v>0</v>
      </c>
      <c r="C182" s="2">
        <v>65.535415079969496</v>
      </c>
      <c r="D182" s="3">
        <v>7.4295506473724293E-2</v>
      </c>
      <c r="E182" s="4">
        <v>2.3640517897943601E-2</v>
      </c>
      <c r="F182" s="5">
        <v>3.6123305407463802</v>
      </c>
      <c r="G182" s="2">
        <v>4.4150799695354204</v>
      </c>
      <c r="H182" s="2">
        <v>5.7090632140137103</v>
      </c>
      <c r="I182" s="2">
        <v>28.9119649657273</v>
      </c>
      <c r="J182" s="2">
        <f>(46.01*(siqueira!$D182*1000))/(0.082*(siqueira!$I182+273.15))</f>
        <v>138.00819801521266</v>
      </c>
      <c r="K182" s="2">
        <f>(48*(siqueira!$F182))/(0.082*(siqueira!$I182+273.15))</f>
        <v>7.000335017090709</v>
      </c>
      <c r="L182" s="8" t="s">
        <v>16</v>
      </c>
      <c r="M182" s="1">
        <v>-3.7192162962032</v>
      </c>
      <c r="N182" s="1">
        <v>-38.514145586395998</v>
      </c>
    </row>
    <row r="183" spans="1:14" ht="14.25" customHeight="1" x14ac:dyDescent="0.3">
      <c r="A183" s="7">
        <v>44971</v>
      </c>
      <c r="B183" s="1">
        <v>1</v>
      </c>
      <c r="C183" s="2">
        <v>66.011363636363598</v>
      </c>
      <c r="D183" s="3">
        <v>7.2897727272727295E-2</v>
      </c>
      <c r="E183" s="4">
        <v>2.28806818181818E-2</v>
      </c>
      <c r="F183" s="5">
        <v>3.5317215909090902</v>
      </c>
      <c r="G183" s="2">
        <v>4.4142045454545498</v>
      </c>
      <c r="H183" s="2">
        <v>5.6323863636363596</v>
      </c>
      <c r="I183" s="2">
        <v>28.827920454545499</v>
      </c>
      <c r="J183" s="2">
        <f>(46.01*(siqueira!$D183*1000))/(0.082*(siqueira!$I183+273.15))</f>
        <v>135.44942925570368</v>
      </c>
      <c r="K183" s="2">
        <f>(48*(siqueira!$F183))/(0.082*(siqueira!$I183+273.15))</f>
        <v>6.8460277520785411</v>
      </c>
      <c r="L183" s="8" t="s">
        <v>16</v>
      </c>
      <c r="M183" s="1">
        <v>-3.7192162962032</v>
      </c>
      <c r="N183" s="1">
        <v>-38.514145586395998</v>
      </c>
    </row>
    <row r="184" spans="1:14" ht="14.25" customHeight="1" x14ac:dyDescent="0.3">
      <c r="A184" s="7">
        <v>44971</v>
      </c>
      <c r="B184" s="1">
        <v>2</v>
      </c>
      <c r="C184" s="2">
        <v>66.136836628512</v>
      </c>
      <c r="D184" s="3">
        <v>9.5894901144640998E-2</v>
      </c>
      <c r="E184" s="4">
        <v>2.4443288241415201E-2</v>
      </c>
      <c r="F184" s="5">
        <v>3.4623204994797101</v>
      </c>
      <c r="G184" s="2">
        <v>4.2414151925077999</v>
      </c>
      <c r="H184" s="2">
        <v>5.6305931321540097</v>
      </c>
      <c r="I184" s="2">
        <v>28.811701352757499</v>
      </c>
      <c r="J184" s="2">
        <f>(46.01*(siqueira!$D184*1000))/(0.082*(siqueira!$I184+273.15))</f>
        <v>178.18946873463798</v>
      </c>
      <c r="K184" s="2">
        <f>(48*(siqueira!$F184))/(0.082*(siqueira!$I184+273.15))</f>
        <v>6.7118584434313187</v>
      </c>
      <c r="L184" s="8" t="s">
        <v>16</v>
      </c>
      <c r="M184" s="1">
        <v>-3.7192162962032</v>
      </c>
      <c r="N184" s="1">
        <v>-38.514145586395998</v>
      </c>
    </row>
    <row r="185" spans="1:14" ht="14.25" customHeight="1" x14ac:dyDescent="0.3">
      <c r="A185" s="7">
        <v>44971</v>
      </c>
      <c r="B185" s="1">
        <v>3</v>
      </c>
      <c r="C185" s="2">
        <v>65.868123587038397</v>
      </c>
      <c r="D185" s="3">
        <v>6.7498116051243395E-2</v>
      </c>
      <c r="E185" s="4">
        <v>2.3157498116051198E-2</v>
      </c>
      <c r="F185" s="5">
        <v>3.7911152976639002</v>
      </c>
      <c r="G185" s="2">
        <v>4.1740768651092699</v>
      </c>
      <c r="H185" s="2">
        <v>5.5508666164280296</v>
      </c>
      <c r="I185" s="2">
        <v>28.722079879427302</v>
      </c>
      <c r="J185" s="2">
        <f>(46.01*(siqueira!$D185*1000))/(0.082*(siqueira!$I185+273.15))</f>
        <v>125.46052056860786</v>
      </c>
      <c r="K185" s="2">
        <f>(48*(siqueira!$F185))/(0.082*(siqueira!$I185+273.15))</f>
        <v>7.3514233029478797</v>
      </c>
      <c r="L185" s="8" t="s">
        <v>16</v>
      </c>
      <c r="M185" s="1">
        <v>-3.7192162962032</v>
      </c>
      <c r="N185" s="1">
        <v>-38.514145586395998</v>
      </c>
    </row>
    <row r="186" spans="1:14" ht="14.25" customHeight="1" x14ac:dyDescent="0.3">
      <c r="A186" s="7">
        <v>44971</v>
      </c>
      <c r="B186" s="1">
        <v>4</v>
      </c>
      <c r="C186" s="2">
        <v>65.8480642804967</v>
      </c>
      <c r="D186" s="3">
        <v>9.8531775018261505E-2</v>
      </c>
      <c r="E186" s="4">
        <v>2.5200876552227899E-2</v>
      </c>
      <c r="F186" s="5">
        <v>3.96571219868517</v>
      </c>
      <c r="G186" s="2">
        <v>4.2615047479912302</v>
      </c>
      <c r="H186" s="2">
        <v>5.6428049671292904</v>
      </c>
      <c r="I186" s="2">
        <v>28.613520818115401</v>
      </c>
      <c r="J186" s="2">
        <f>(46.01*(siqueira!$D186*1000))/(0.082*(siqueira!$I186+273.15))</f>
        <v>183.20948301324674</v>
      </c>
      <c r="K186" s="2">
        <f>(48*(siqueira!$F186))/(0.082*(siqueira!$I186+273.15))</f>
        <v>7.6927539162250502</v>
      </c>
      <c r="L186" s="8" t="s">
        <v>16</v>
      </c>
      <c r="M186" s="1">
        <v>-3.7192162962032</v>
      </c>
      <c r="N186" s="1">
        <v>-38.514145586395998</v>
      </c>
    </row>
    <row r="187" spans="1:14" ht="14.25" customHeight="1" x14ac:dyDescent="0.3">
      <c r="A187" s="7">
        <v>44971</v>
      </c>
      <c r="B187" s="1">
        <v>5</v>
      </c>
      <c r="C187" s="2">
        <v>64.198498748957505</v>
      </c>
      <c r="D187" s="3">
        <v>4.78398665554629E-2</v>
      </c>
      <c r="E187" s="4">
        <v>2.0775646371976601E-2</v>
      </c>
      <c r="F187" s="5">
        <v>3.98880733944954</v>
      </c>
      <c r="G187" s="2">
        <v>3.7914929107589699</v>
      </c>
      <c r="H187" s="2">
        <v>4.8607172643869898</v>
      </c>
      <c r="I187" s="2">
        <v>28.6040783986656</v>
      </c>
      <c r="J187" s="2">
        <f>(46.01*(siqueira!$D187*1000))/(0.082*(siqueira!$I187+273.15))</f>
        <v>88.955988877158404</v>
      </c>
      <c r="K187" s="2">
        <f>(48*(siqueira!$F187))/(0.082*(siqueira!$I187+273.15))</f>
        <v>7.7377963728845556</v>
      </c>
      <c r="L187" s="8" t="s">
        <v>16</v>
      </c>
      <c r="M187" s="1">
        <v>-3.7192162962032</v>
      </c>
      <c r="N187" s="1">
        <v>-38.514145586395998</v>
      </c>
    </row>
    <row r="188" spans="1:14" ht="14.25" customHeight="1" x14ac:dyDescent="0.3">
      <c r="A188" s="7">
        <v>44971</v>
      </c>
      <c r="B188" s="1">
        <v>6</v>
      </c>
      <c r="C188" s="2">
        <v>63.874822190611702</v>
      </c>
      <c r="D188" s="3">
        <v>2.6934566145092501E-2</v>
      </c>
      <c r="E188" s="4">
        <v>1.7916073968705499E-2</v>
      </c>
      <c r="F188" s="5">
        <v>4.0953840682787996</v>
      </c>
      <c r="G188" s="2">
        <v>3.7254623044096702</v>
      </c>
      <c r="H188" s="2">
        <v>4.9125177809388303</v>
      </c>
      <c r="I188" s="2">
        <v>28.594850640113801</v>
      </c>
      <c r="J188" s="2">
        <f>(46.01*(siqueira!$D188*1000))/(0.082*(siqueira!$I188+273.15))</f>
        <v>50.085094535623298</v>
      </c>
      <c r="K188" s="2">
        <f>(48*(siqueira!$F188))/(0.082*(siqueira!$I188+273.15))</f>
        <v>7.9447850927763088</v>
      </c>
      <c r="L188" s="8" t="s">
        <v>16</v>
      </c>
      <c r="M188" s="1">
        <v>-3.7192162962032</v>
      </c>
      <c r="N188" s="1">
        <v>-38.514145586395998</v>
      </c>
    </row>
    <row r="189" spans="1:14" ht="14.25" customHeight="1" x14ac:dyDescent="0.3">
      <c r="A189" s="7">
        <v>44971</v>
      </c>
      <c r="B189" s="1">
        <v>7</v>
      </c>
      <c r="C189" s="2">
        <v>64.001618122977305</v>
      </c>
      <c r="D189" s="3">
        <v>2.6140776699029099E-2</v>
      </c>
      <c r="E189" s="4">
        <v>1.77993527508091E-2</v>
      </c>
      <c r="F189" s="5">
        <v>4.0879368932038798</v>
      </c>
      <c r="G189" s="2">
        <v>3.71521035598705</v>
      </c>
      <c r="H189" s="2">
        <v>4.7775080906148899</v>
      </c>
      <c r="I189" s="2">
        <v>28.448074433656998</v>
      </c>
      <c r="J189" s="2">
        <f>(46.01*(siqueira!$D189*1000))/(0.082*(siqueira!$I189+273.15))</f>
        <v>48.632691290805035</v>
      </c>
      <c r="K189" s="2">
        <f>(48*(siqueira!$F189))/(0.082*(siqueira!$I189+273.15))</f>
        <v>7.9341974370558974</v>
      </c>
      <c r="L189" s="8" t="s">
        <v>16</v>
      </c>
      <c r="M189" s="1">
        <v>-3.7192162962032</v>
      </c>
      <c r="N189" s="1">
        <v>-38.514145586395998</v>
      </c>
    </row>
    <row r="190" spans="1:14" ht="14.25" customHeight="1" x14ac:dyDescent="0.3">
      <c r="A190" s="7">
        <v>44971</v>
      </c>
      <c r="B190" s="1">
        <v>8</v>
      </c>
      <c r="C190" s="2">
        <v>74.947089947089907</v>
      </c>
      <c r="D190" s="3">
        <v>0.14321995464852599</v>
      </c>
      <c r="E190" s="4">
        <v>3.0733182161753601E-2</v>
      </c>
      <c r="F190" s="5">
        <v>3.9936961451247202</v>
      </c>
      <c r="G190" s="2">
        <v>7.4187452758881296</v>
      </c>
      <c r="H190" s="2">
        <v>10.6931216931217</v>
      </c>
      <c r="I190" s="2">
        <v>25.445351473922901</v>
      </c>
      <c r="J190" s="2">
        <f>(46.01*(siqueira!$D190*1000))/(0.082*(siqueira!$I190+273.15))</f>
        <v>269.12799157673243</v>
      </c>
      <c r="K190" s="2">
        <f>(48*(siqueira!$F190))/(0.082*(siqueira!$I190+273.15))</f>
        <v>7.8292355915925986</v>
      </c>
      <c r="L190" s="8" t="s">
        <v>16</v>
      </c>
      <c r="M190" s="1">
        <v>-3.7192162962032</v>
      </c>
      <c r="N190" s="1">
        <v>-38.514145586395998</v>
      </c>
    </row>
    <row r="191" spans="1:14" ht="14.25" customHeight="1" x14ac:dyDescent="0.3">
      <c r="A191" s="7">
        <v>44971</v>
      </c>
      <c r="B191" s="1">
        <v>9</v>
      </c>
      <c r="C191" s="2">
        <v>76.498522895125603</v>
      </c>
      <c r="D191" s="3">
        <v>5.2828655834564302E-2</v>
      </c>
      <c r="E191" s="4">
        <v>1.6454948301329399E-2</v>
      </c>
      <c r="F191" s="5">
        <v>4.1081166912850797</v>
      </c>
      <c r="G191" s="2">
        <v>5.6425406203840502</v>
      </c>
      <c r="H191" s="2">
        <v>7.4977843426883304</v>
      </c>
      <c r="I191" s="2">
        <v>25.426093057607101</v>
      </c>
      <c r="J191" s="2">
        <f>(46.01*(siqueira!$D191*1000))/(0.082*(siqueira!$I191+273.15))</f>
        <v>99.277975121319685</v>
      </c>
      <c r="K191" s="2">
        <f>(48*(siqueira!$F191))/(0.082*(siqueira!$I191+273.15))</f>
        <v>8.0540649095405055</v>
      </c>
      <c r="L191" s="8" t="s">
        <v>16</v>
      </c>
      <c r="M191" s="1">
        <v>-3.7192162962032</v>
      </c>
      <c r="N191" s="1">
        <v>-38.514145586395998</v>
      </c>
    </row>
    <row r="192" spans="1:14" ht="14.25" customHeight="1" x14ac:dyDescent="0.3">
      <c r="A192" s="7">
        <v>44971</v>
      </c>
      <c r="B192" s="1">
        <v>10</v>
      </c>
      <c r="C192" s="2">
        <v>72.662904439428104</v>
      </c>
      <c r="D192" s="3">
        <v>5.9668924003009804E-3</v>
      </c>
      <c r="E192" s="4">
        <v>1.0045146726862301E-2</v>
      </c>
      <c r="F192" s="5">
        <v>4.2887283671933796</v>
      </c>
      <c r="G192" s="2">
        <v>5.6170052671181301</v>
      </c>
      <c r="H192" s="2">
        <v>6.5011286681715603</v>
      </c>
      <c r="I192" s="2">
        <v>26.4371858540256</v>
      </c>
      <c r="J192" s="2">
        <f>(46.01*(siqueira!$D192*1000))/(0.082*(siqueira!$I192+273.15))</f>
        <v>11.175407128541558</v>
      </c>
      <c r="K192" s="2">
        <f>(48*(siqueira!$F192))/(0.082*(siqueira!$I192+273.15))</f>
        <v>8.3797814469774039</v>
      </c>
      <c r="L192" s="8" t="s">
        <v>16</v>
      </c>
      <c r="M192" s="1">
        <v>-3.7192162962032</v>
      </c>
      <c r="N192" s="1">
        <v>-38.514145586395998</v>
      </c>
    </row>
    <row r="193" spans="1:14" ht="14.25" customHeight="1" x14ac:dyDescent="0.3">
      <c r="A193" s="7">
        <v>44971</v>
      </c>
      <c r="B193" s="1">
        <v>11</v>
      </c>
      <c r="C193" s="2">
        <v>50.518134715025901</v>
      </c>
      <c r="D193" s="3">
        <v>2.8497409326424901E-3</v>
      </c>
      <c r="E193" s="4">
        <v>7.7202072538860101E-3</v>
      </c>
      <c r="F193" s="5">
        <v>4.1525388601036299</v>
      </c>
      <c r="G193" s="2">
        <v>3.9740932642487001</v>
      </c>
      <c r="H193" s="2">
        <v>4.6088082901554399</v>
      </c>
      <c r="I193" s="2">
        <v>32.352823834196897</v>
      </c>
      <c r="J193" s="2">
        <f>(46.01*(siqueira!$D193*1000))/(0.082*(siqueira!$I193+273.15))</f>
        <v>5.2339375022794012</v>
      </c>
      <c r="K193" s="2">
        <f>(48*(siqueira!$F193))/(0.082*(siqueira!$I193+273.15))</f>
        <v>7.9565695144409929</v>
      </c>
      <c r="L193" s="8" t="s">
        <v>16</v>
      </c>
      <c r="M193" s="1">
        <v>-3.7192162962032</v>
      </c>
      <c r="N193" s="1">
        <v>-38.514145586395998</v>
      </c>
    </row>
    <row r="194" spans="1:14" ht="14.25" customHeight="1" x14ac:dyDescent="0.3">
      <c r="A194" s="7">
        <v>44971</v>
      </c>
      <c r="B194" s="1">
        <v>12</v>
      </c>
      <c r="C194" s="2">
        <v>42.469989827059997</v>
      </c>
      <c r="D194" s="3">
        <v>5.9816887080366204E-3</v>
      </c>
      <c r="E194" s="4">
        <v>1.11902339776195E-2</v>
      </c>
      <c r="F194" s="5">
        <v>4.4261342828077304</v>
      </c>
      <c r="G194" s="2">
        <v>4.1322482197354997</v>
      </c>
      <c r="H194" s="2">
        <v>5.0925737538148503</v>
      </c>
      <c r="I194" s="2">
        <v>33.5102848423194</v>
      </c>
      <c r="J194" s="2">
        <f>(46.01*(siqueira!$D194*1000))/(0.082*(siqueira!$I194+273.15))</f>
        <v>10.944719973505745</v>
      </c>
      <c r="K194" s="2">
        <f>(48*(siqueira!$F194))/(0.082*(siqueira!$I194+273.15))</f>
        <v>8.4487884506964175</v>
      </c>
      <c r="L194" s="8" t="s">
        <v>16</v>
      </c>
      <c r="M194" s="1">
        <v>-3.7192162962032</v>
      </c>
      <c r="N194" s="1">
        <v>-38.514145586395998</v>
      </c>
    </row>
    <row r="195" spans="1:14" ht="14.25" customHeight="1" x14ac:dyDescent="0.3">
      <c r="A195" s="7">
        <v>44971</v>
      </c>
      <c r="B195" s="1">
        <v>13</v>
      </c>
      <c r="C195" s="2">
        <v>44.545871559632999</v>
      </c>
      <c r="D195" s="3">
        <v>1.0160550458715599E-2</v>
      </c>
      <c r="E195" s="4">
        <v>1.36009174311927E-2</v>
      </c>
      <c r="F195" s="5">
        <v>4.37004587155963</v>
      </c>
      <c r="G195" s="2">
        <v>4.3853211009174302</v>
      </c>
      <c r="H195" s="2">
        <v>5.2683486238532096</v>
      </c>
      <c r="I195" s="2">
        <v>32.836880733945002</v>
      </c>
      <c r="J195" s="2">
        <f>(46.01*(siqueira!$D195*1000))/(0.082*(siqueira!$I195+273.15))</f>
        <v>18.631714101206832</v>
      </c>
      <c r="K195" s="2">
        <f>(48*(siqueira!$F195))/(0.082*(siqueira!$I195+273.15))</f>
        <v>8.3600827133392972</v>
      </c>
      <c r="L195" s="8" t="s">
        <v>16</v>
      </c>
      <c r="M195" s="1">
        <v>-3.7192162962032</v>
      </c>
      <c r="N195" s="1">
        <v>-38.514145586395998</v>
      </c>
    </row>
    <row r="196" spans="1:14" ht="14.25" customHeight="1" x14ac:dyDescent="0.3">
      <c r="A196" s="7">
        <v>44971</v>
      </c>
      <c r="B196" s="1">
        <v>14</v>
      </c>
      <c r="C196" s="2">
        <v>47</v>
      </c>
      <c r="D196" s="3">
        <v>2.4444444444444401E-2</v>
      </c>
      <c r="E196" s="4">
        <v>0.02</v>
      </c>
      <c r="F196" s="5">
        <v>4.24</v>
      </c>
      <c r="G196" s="2">
        <v>4.2222222222222197</v>
      </c>
      <c r="H196" s="2">
        <v>4.8888888888888902</v>
      </c>
      <c r="I196" s="2">
        <v>32.25</v>
      </c>
      <c r="J196" s="2">
        <f>(46.01*(siqueira!$D196*1000))/(0.082*(siqueira!$I196+273.15))</f>
        <v>44.910668491098711</v>
      </c>
      <c r="K196" s="2">
        <f>(48*(siqueira!$F196))/(0.082*(siqueira!$I196+273.15))</f>
        <v>8.1268867698500173</v>
      </c>
      <c r="L196" s="8" t="s">
        <v>16</v>
      </c>
      <c r="M196" s="1">
        <v>-3.7192162962032</v>
      </c>
      <c r="N196" s="1">
        <v>-38.514145586395998</v>
      </c>
    </row>
    <row r="197" spans="1:14" ht="14.25" customHeight="1" x14ac:dyDescent="0.3">
      <c r="A197" s="7">
        <v>44971</v>
      </c>
      <c r="B197" s="1">
        <v>15</v>
      </c>
      <c r="C197" s="2">
        <v>48.470992366412197</v>
      </c>
      <c r="D197" s="3">
        <v>3.0549618320610698E-2</v>
      </c>
      <c r="E197" s="4">
        <v>2.0297709923664101E-2</v>
      </c>
      <c r="F197" s="5">
        <v>4.2176030534351101</v>
      </c>
      <c r="G197" s="2">
        <v>3.9625954198473301</v>
      </c>
      <c r="H197" s="2">
        <v>5.0366412213740501</v>
      </c>
      <c r="I197" s="2">
        <v>32.293229007633599</v>
      </c>
      <c r="J197" s="2">
        <f>(46.01*(siqueira!$D197*1000))/(0.082*(siqueira!$I197+273.15))</f>
        <v>56.119483755202417</v>
      </c>
      <c r="K197" s="2">
        <f>(48*(siqueira!$F197))/(0.082*(siqueira!$I197+273.15))</f>
        <v>8.0828140135501023</v>
      </c>
      <c r="L197" s="8" t="s">
        <v>16</v>
      </c>
      <c r="M197" s="1">
        <v>-3.7192162962032</v>
      </c>
      <c r="N197" s="1">
        <v>-38.514145586395998</v>
      </c>
    </row>
    <row r="198" spans="1:14" ht="14.25" customHeight="1" x14ac:dyDescent="0.3">
      <c r="A198" s="7">
        <v>44971</v>
      </c>
      <c r="B198" s="1">
        <v>16</v>
      </c>
      <c r="C198" s="2">
        <v>51.835164835164797</v>
      </c>
      <c r="D198" s="3">
        <v>4.0512820512820499E-2</v>
      </c>
      <c r="E198" s="4">
        <v>2.1611721611721601E-2</v>
      </c>
      <c r="F198" s="5">
        <v>4.1721318681318698</v>
      </c>
      <c r="G198" s="2">
        <v>3.9040293040292999</v>
      </c>
      <c r="H198" s="2">
        <v>4.8483516483516498</v>
      </c>
      <c r="I198" s="2">
        <v>31.885238095238101</v>
      </c>
      <c r="J198" s="2">
        <f>(46.01*(siqueira!$D198*1000))/(0.082*(siqueira!$I198+273.15))</f>
        <v>74.521373071294008</v>
      </c>
      <c r="K198" s="2">
        <f>(48*(siqueira!$F198))/(0.082*(siqueira!$I198+273.15))</f>
        <v>8.0063652573886746</v>
      </c>
      <c r="L198" s="8" t="s">
        <v>16</v>
      </c>
      <c r="M198" s="1">
        <v>-3.7192162962032</v>
      </c>
      <c r="N198" s="1">
        <v>-38.514145586395998</v>
      </c>
    </row>
    <row r="199" spans="1:14" ht="14.25" customHeight="1" x14ac:dyDescent="0.3">
      <c r="A199" s="7">
        <v>44971</v>
      </c>
      <c r="B199" s="1">
        <v>17</v>
      </c>
      <c r="C199" s="2">
        <v>55.173044925124799</v>
      </c>
      <c r="D199" s="3">
        <v>5.5815307820299503E-2</v>
      </c>
      <c r="E199" s="4">
        <v>2.29866888519135E-2</v>
      </c>
      <c r="F199" s="5">
        <v>3.5576123128119801</v>
      </c>
      <c r="G199" s="2">
        <v>4.2928452579034904</v>
      </c>
      <c r="H199" s="2">
        <v>5.6364392678868596</v>
      </c>
      <c r="I199" s="2">
        <v>30.644700499168099</v>
      </c>
      <c r="J199" s="2">
        <f>(46.01*(siqueira!$D199*1000))/(0.082*(siqueira!$I199+273.15))</f>
        <v>103.08880645914589</v>
      </c>
      <c r="K199" s="2">
        <f>(48*(siqueira!$F199))/(0.082*(siqueira!$I199+273.15))</f>
        <v>6.8549739842516058</v>
      </c>
      <c r="L199" s="8" t="s">
        <v>16</v>
      </c>
      <c r="M199" s="1">
        <v>-3.7192162962032</v>
      </c>
      <c r="N199" s="1">
        <v>-38.514145586395998</v>
      </c>
    </row>
    <row r="200" spans="1:14" ht="14.25" customHeight="1" x14ac:dyDescent="0.3">
      <c r="A200" s="7">
        <v>44971</v>
      </c>
      <c r="B200" s="1">
        <v>18</v>
      </c>
      <c r="C200" s="2">
        <v>58.299275362318802</v>
      </c>
      <c r="D200" s="3">
        <v>4.3086956521739099E-2</v>
      </c>
      <c r="E200" s="4">
        <v>2.1789855072463799E-2</v>
      </c>
      <c r="F200" s="5">
        <v>2.1300797101449298</v>
      </c>
      <c r="G200" s="2">
        <v>4.5166666666666702</v>
      </c>
      <c r="H200" s="2">
        <v>5.7797101449275399</v>
      </c>
      <c r="I200" s="2">
        <v>30.349753623188398</v>
      </c>
      <c r="J200" s="2">
        <f>(46.01*(siqueira!$D200*1000))/(0.082*(siqueira!$I200+273.15))</f>
        <v>79.657350378695071</v>
      </c>
      <c r="K200" s="2">
        <f>(48*(siqueira!$F200))/(0.082*(siqueira!$I200+273.15))</f>
        <v>4.1083259969883859</v>
      </c>
      <c r="L200" s="8" t="s">
        <v>16</v>
      </c>
      <c r="M200" s="1">
        <v>-3.7192162962032</v>
      </c>
      <c r="N200" s="1">
        <v>-38.514145586395998</v>
      </c>
    </row>
    <row r="201" spans="1:14" ht="14.25" customHeight="1" x14ac:dyDescent="0.3">
      <c r="A201" s="7">
        <v>44971</v>
      </c>
      <c r="B201" s="1">
        <v>19</v>
      </c>
      <c r="C201" s="2">
        <v>60.9343122102009</v>
      </c>
      <c r="D201" s="3">
        <v>4.1707882534775899E-2</v>
      </c>
      <c r="E201" s="4">
        <v>2.1097372488408001E-2</v>
      </c>
      <c r="F201" s="5">
        <v>2.1455332302936601</v>
      </c>
      <c r="G201" s="2">
        <v>5.3516228748068002</v>
      </c>
      <c r="H201" s="2">
        <v>6.5958268933539399</v>
      </c>
      <c r="I201" s="2">
        <v>29.904057187016999</v>
      </c>
      <c r="J201" s="2">
        <f>(46.01*(siqueira!$D201*1000))/(0.082*(siqueira!$I201+273.15))</f>
        <v>77.221177571228878</v>
      </c>
      <c r="K201" s="2">
        <f>(48*(siqueira!$F201))/(0.082*(siqueira!$I201+273.15))</f>
        <v>4.1442173800978575</v>
      </c>
      <c r="L201" s="8" t="s">
        <v>16</v>
      </c>
      <c r="M201" s="1">
        <v>-3.7192162962032</v>
      </c>
      <c r="N201" s="1">
        <v>-38.514145586395998</v>
      </c>
    </row>
    <row r="202" spans="1:14" ht="14.25" customHeight="1" x14ac:dyDescent="0.3">
      <c r="A202" s="7">
        <v>44971</v>
      </c>
      <c r="B202" s="1">
        <v>20</v>
      </c>
      <c r="C202" s="2">
        <v>65.424242424242394</v>
      </c>
      <c r="D202" s="3">
        <v>0.11789432789432799</v>
      </c>
      <c r="E202" s="4">
        <v>2.6643356643356601E-2</v>
      </c>
      <c r="F202" s="5">
        <v>2.53626262626263</v>
      </c>
      <c r="G202" s="2">
        <v>5.8640248640248602</v>
      </c>
      <c r="H202" s="2">
        <v>7.3776223776223802</v>
      </c>
      <c r="I202" s="2">
        <v>29.045679875679902</v>
      </c>
      <c r="J202" s="2">
        <f>(46.01*(siqueira!$D202*1000))/(0.082*(siqueira!$I202+273.15))</f>
        <v>218.89862840388628</v>
      </c>
      <c r="K202" s="2">
        <f>(48*(siqueira!$F202))/(0.082*(siqueira!$I202+273.15))</f>
        <v>4.912848317140841</v>
      </c>
      <c r="L202" s="8" t="s">
        <v>16</v>
      </c>
      <c r="M202" s="1">
        <v>-3.7192162962032</v>
      </c>
      <c r="N202" s="1">
        <v>-38.514145586395998</v>
      </c>
    </row>
    <row r="203" spans="1:14" ht="14.25" customHeight="1" x14ac:dyDescent="0.3">
      <c r="A203" s="7">
        <v>44971</v>
      </c>
      <c r="B203" s="1">
        <v>21</v>
      </c>
      <c r="C203" s="2">
        <v>70.588235294117695</v>
      </c>
      <c r="D203" s="3">
        <v>0.36397417503586799</v>
      </c>
      <c r="E203" s="4">
        <v>4.5530846484935397E-2</v>
      </c>
      <c r="F203" s="5">
        <v>3.4489311334289798</v>
      </c>
      <c r="G203" s="2">
        <v>5.6585365853658498</v>
      </c>
      <c r="H203" s="2">
        <v>7.4361549497847896</v>
      </c>
      <c r="I203" s="2">
        <v>28.4890889526542</v>
      </c>
      <c r="J203" s="2">
        <f>(46.01*(siqueira!$D203*1000))/(0.082*(siqueira!$I203+273.15))</f>
        <v>677.05091730598178</v>
      </c>
      <c r="K203" s="2">
        <f>(48*(siqueira!$F203))/(0.082*(siqueira!$I203+273.15))</f>
        <v>6.6930533577034073</v>
      </c>
      <c r="L203" s="8" t="s">
        <v>16</v>
      </c>
      <c r="M203" s="1">
        <v>-3.7192162962032</v>
      </c>
      <c r="N203" s="1">
        <v>-38.514145586395998</v>
      </c>
    </row>
    <row r="204" spans="1:14" ht="14.25" customHeight="1" x14ac:dyDescent="0.3">
      <c r="A204" s="7">
        <v>44971</v>
      </c>
      <c r="B204" s="1">
        <v>22</v>
      </c>
      <c r="C204" s="2">
        <v>71.872374798061401</v>
      </c>
      <c r="D204" s="3">
        <v>0.417374798061389</v>
      </c>
      <c r="E204" s="4">
        <v>4.8804523424878801E-2</v>
      </c>
      <c r="F204" s="5">
        <v>3.39292407108239</v>
      </c>
      <c r="G204" s="2">
        <v>6.1534733441033902</v>
      </c>
      <c r="H204" s="2">
        <v>7.9232633279483</v>
      </c>
      <c r="I204" s="2">
        <v>28.108634894991901</v>
      </c>
      <c r="J204" s="2">
        <f>(46.01*(siqueira!$D204*1000))/(0.082*(siqueira!$I204+273.15))</f>
        <v>777.36520742903417</v>
      </c>
      <c r="K204" s="2">
        <f>(48*(siqueira!$F204))/(0.082*(siqueira!$I204+273.15))</f>
        <v>6.5926803922484263</v>
      </c>
      <c r="L204" s="8" t="s">
        <v>16</v>
      </c>
      <c r="M204" s="1">
        <v>-3.7192162962032</v>
      </c>
      <c r="N204" s="1">
        <v>-38.514145586395998</v>
      </c>
    </row>
    <row r="205" spans="1:14" ht="14.25" customHeight="1" x14ac:dyDescent="0.3">
      <c r="A205" s="7">
        <v>44971</v>
      </c>
      <c r="B205" s="1">
        <v>23</v>
      </c>
      <c r="C205" s="2">
        <v>70.880597014925399</v>
      </c>
      <c r="D205" s="3">
        <v>0.44228855721393001</v>
      </c>
      <c r="E205" s="4">
        <v>5.6211798152096697E-2</v>
      </c>
      <c r="F205" s="5">
        <v>3.2876474769012098</v>
      </c>
      <c r="G205" s="2">
        <v>6.0646766169154196</v>
      </c>
      <c r="H205" s="2">
        <v>7.9161336176261496</v>
      </c>
      <c r="I205" s="2">
        <v>27.904420753376002</v>
      </c>
      <c r="J205" s="2">
        <f>(46.01*(siqueira!$D205*1000))/(0.082*(siqueira!$I205+273.15))</f>
        <v>824.32614701066336</v>
      </c>
      <c r="K205" s="2">
        <f>(48*(siqueira!$F205))/(0.082*(siqueira!$I205+273.15))</f>
        <v>6.3924541185234514</v>
      </c>
      <c r="L205" s="8" t="s">
        <v>16</v>
      </c>
      <c r="M205" s="1">
        <v>-3.7192162962032</v>
      </c>
      <c r="N205" s="1">
        <v>-38.514145586395998</v>
      </c>
    </row>
    <row r="206" spans="1:14" ht="14.25" customHeight="1" x14ac:dyDescent="0.3">
      <c r="A206" s="7">
        <v>44972</v>
      </c>
      <c r="B206" s="1">
        <v>0</v>
      </c>
      <c r="C206" s="2">
        <v>70.229398663697097</v>
      </c>
      <c r="D206" s="3">
        <v>0.45911655530809198</v>
      </c>
      <c r="E206" s="4">
        <v>6.1967334818114297E-2</v>
      </c>
      <c r="F206" s="5">
        <v>3.1059020044543399</v>
      </c>
      <c r="G206" s="2">
        <v>5.3897550111358603</v>
      </c>
      <c r="H206" s="2">
        <v>7.4610244988864096</v>
      </c>
      <c r="I206" s="2">
        <v>27.843697104677101</v>
      </c>
      <c r="J206" s="2">
        <f>(46.01*(siqueira!$D206*1000))/(0.082*(siqueira!$I206+273.15))</f>
        <v>855.86237142136838</v>
      </c>
      <c r="K206" s="2">
        <f>(48*(siqueira!$F206))/(0.082*(siqueira!$I206+273.15))</f>
        <v>6.0402892010888012</v>
      </c>
      <c r="L206" s="8" t="s">
        <v>16</v>
      </c>
      <c r="M206" s="1">
        <v>-3.7192162962032</v>
      </c>
      <c r="N206" s="1">
        <v>-38.514145586395998</v>
      </c>
    </row>
    <row r="207" spans="1:14" ht="14.25" customHeight="1" x14ac:dyDescent="0.3">
      <c r="A207" s="7">
        <v>44972</v>
      </c>
      <c r="B207" s="1">
        <v>1</v>
      </c>
      <c r="C207" s="2">
        <v>68.674492385786806</v>
      </c>
      <c r="D207" s="3">
        <v>0.33143401015228402</v>
      </c>
      <c r="E207" s="4">
        <v>3.9746192893400999E-2</v>
      </c>
      <c r="F207" s="5">
        <v>3.2986484771573599</v>
      </c>
      <c r="G207" s="2">
        <v>4.5101522842639596</v>
      </c>
      <c r="H207" s="2">
        <v>6.1618020304568502</v>
      </c>
      <c r="I207" s="2">
        <v>27.786624365482201</v>
      </c>
      <c r="J207" s="2">
        <f>(46.01*(siqueira!$D207*1000))/(0.082*(siqueira!$I207+273.15))</f>
        <v>617.96006090291837</v>
      </c>
      <c r="K207" s="2">
        <f>(48*(siqueira!$F207))/(0.082*(siqueira!$I207+273.15))</f>
        <v>6.4163548914059261</v>
      </c>
      <c r="L207" s="8" t="s">
        <v>16</v>
      </c>
      <c r="M207" s="1">
        <v>-3.7192162962032</v>
      </c>
      <c r="N207" s="1">
        <v>-38.514145586395998</v>
      </c>
    </row>
    <row r="208" spans="1:14" ht="14.25" customHeight="1" x14ac:dyDescent="0.3">
      <c r="A208" s="7">
        <v>44972</v>
      </c>
      <c r="B208" s="1">
        <v>2</v>
      </c>
      <c r="C208" s="2">
        <v>67.610799796230296</v>
      </c>
      <c r="D208" s="3">
        <v>0.120478858889455</v>
      </c>
      <c r="E208" s="4">
        <v>2.19765664798777E-2</v>
      </c>
      <c r="F208" s="5">
        <v>3.6622618441161499</v>
      </c>
      <c r="G208" s="2">
        <v>4.8818135506877196</v>
      </c>
      <c r="H208" s="2">
        <v>6.3331635252165102</v>
      </c>
      <c r="I208" s="2">
        <v>27.861864493122798</v>
      </c>
      <c r="J208" s="2">
        <f>(46.01*(siqueira!$D208*1000))/(0.082*(siqueira!$I208+273.15))</f>
        <v>224.57717401216362</v>
      </c>
      <c r="K208" s="2">
        <f>(48*(siqueira!$F208))/(0.082*(siqueira!$I208+273.15))</f>
        <v>7.1218555930080782</v>
      </c>
      <c r="L208" s="8" t="s">
        <v>16</v>
      </c>
      <c r="M208" s="1">
        <v>-3.7192162962032</v>
      </c>
      <c r="N208" s="1">
        <v>-38.514145586395998</v>
      </c>
    </row>
    <row r="209" spans="1:14" ht="14.25" customHeight="1" x14ac:dyDescent="0.3">
      <c r="A209" s="7">
        <v>44972</v>
      </c>
      <c r="B209" s="1">
        <v>3</v>
      </c>
      <c r="C209" s="2">
        <v>67.858712715855603</v>
      </c>
      <c r="D209" s="3">
        <v>5.3273155416012602E-2</v>
      </c>
      <c r="E209" s="4">
        <v>1.7480376766091099E-2</v>
      </c>
      <c r="F209" s="5">
        <v>3.8224960753532198</v>
      </c>
      <c r="G209" s="2">
        <v>5.3053375196232304</v>
      </c>
      <c r="H209" s="2">
        <v>6.5392464678179003</v>
      </c>
      <c r="I209" s="2">
        <v>27.927488226059701</v>
      </c>
      <c r="J209" s="2">
        <f>(46.01*(siqueira!$D209*1000))/(0.082*(siqueira!$I209+273.15))</f>
        <v>99.281542919461671</v>
      </c>
      <c r="K209" s="2">
        <f>(48*(siqueira!$F209))/(0.082*(siqueira!$I209+273.15))</f>
        <v>7.4318365396203401</v>
      </c>
      <c r="L209" s="8" t="s">
        <v>16</v>
      </c>
      <c r="M209" s="1">
        <v>-3.7192162962032</v>
      </c>
      <c r="N209" s="1">
        <v>-38.514145586395998</v>
      </c>
    </row>
    <row r="210" spans="1:14" ht="14.25" customHeight="1" x14ac:dyDescent="0.3">
      <c r="A210" s="7">
        <v>44972</v>
      </c>
      <c r="B210" s="1">
        <v>4</v>
      </c>
      <c r="C210" s="2">
        <v>69.274668630338695</v>
      </c>
      <c r="D210" s="3">
        <v>7.5191458026509603E-2</v>
      </c>
      <c r="E210" s="4">
        <v>1.9646539027982302E-2</v>
      </c>
      <c r="F210" s="5">
        <v>3.8366642120765801</v>
      </c>
      <c r="G210" s="2">
        <v>6.1524300441826201</v>
      </c>
      <c r="H210" s="2">
        <v>7.5714285714285703</v>
      </c>
      <c r="I210" s="2">
        <v>27.565154639175301</v>
      </c>
      <c r="J210" s="2">
        <f>(46.01*(siqueira!$D210*1000))/(0.082*(siqueira!$I210+273.15))</f>
        <v>140.29802972682725</v>
      </c>
      <c r="K210" s="2">
        <f>(48*(siqueira!$F210))/(0.082*(siqueira!$I210+273.15))</f>
        <v>7.4683706060578707</v>
      </c>
      <c r="L210" s="8" t="s">
        <v>16</v>
      </c>
      <c r="M210" s="1">
        <v>-3.7192162962032</v>
      </c>
      <c r="N210" s="1">
        <v>-38.514145586395998</v>
      </c>
    </row>
    <row r="211" spans="1:14" ht="14.25" customHeight="1" x14ac:dyDescent="0.3">
      <c r="A211" s="7">
        <v>44972</v>
      </c>
      <c r="B211" s="1">
        <v>5</v>
      </c>
      <c r="C211" s="2">
        <v>73.545676998368705</v>
      </c>
      <c r="D211" s="3">
        <v>7.9021207177813996E-2</v>
      </c>
      <c r="E211" s="4">
        <v>1.93882544861338E-2</v>
      </c>
      <c r="F211" s="5">
        <v>3.8390130505709599</v>
      </c>
      <c r="G211" s="2">
        <v>6.2691680261011404</v>
      </c>
      <c r="H211" s="2">
        <v>7.7471451876019604</v>
      </c>
      <c r="I211" s="2">
        <v>26.147226753670498</v>
      </c>
      <c r="J211" s="2">
        <f>(46.01*(siqueira!$D211*1000))/(0.082*(siqueira!$I211+273.15))</f>
        <v>148.14239040481192</v>
      </c>
      <c r="K211" s="2">
        <f>(48*(siqueira!$F211))/(0.082*(siqueira!$I211+273.15))</f>
        <v>7.5083460542828879</v>
      </c>
      <c r="L211" s="8" t="s">
        <v>16</v>
      </c>
      <c r="M211" s="1">
        <v>-3.7192162962032</v>
      </c>
      <c r="N211" s="1">
        <v>-38.514145586395998</v>
      </c>
    </row>
    <row r="212" spans="1:14" ht="14.25" customHeight="1" x14ac:dyDescent="0.3">
      <c r="A212" s="7">
        <v>44972</v>
      </c>
      <c r="B212" s="1">
        <v>6</v>
      </c>
      <c r="C212" s="2">
        <v>71.611982881597697</v>
      </c>
      <c r="D212" s="3">
        <v>7.3473609129814599E-2</v>
      </c>
      <c r="E212" s="4">
        <v>1.8994293865905801E-2</v>
      </c>
      <c r="F212" s="5">
        <v>3.9455706134094202</v>
      </c>
      <c r="G212" s="2">
        <v>6.7125534950071302</v>
      </c>
      <c r="H212" s="2">
        <v>8.35449358059914</v>
      </c>
      <c r="I212" s="2">
        <v>27.0597432239658</v>
      </c>
      <c r="J212" s="2">
        <f>(46.01*(siqueira!$D212*1000))/(0.082*(siqueira!$I212+273.15))</f>
        <v>137.32353399356026</v>
      </c>
      <c r="K212" s="2">
        <f>(48*(siqueira!$F212))/(0.082*(siqueira!$I212+273.15))</f>
        <v>7.693295645522757</v>
      </c>
      <c r="L212" s="8" t="s">
        <v>16</v>
      </c>
      <c r="M212" s="1">
        <v>-3.7192162962032</v>
      </c>
      <c r="N212" s="1">
        <v>-38.514145586395998</v>
      </c>
    </row>
    <row r="213" spans="1:14" ht="14.25" customHeight="1" x14ac:dyDescent="0.3">
      <c r="A213" s="7">
        <v>44972</v>
      </c>
      <c r="B213" s="1">
        <v>7</v>
      </c>
      <c r="C213" s="2">
        <v>68.576061776061806</v>
      </c>
      <c r="D213" s="3">
        <v>2.8996138996138999E-2</v>
      </c>
      <c r="E213" s="4">
        <v>1.32123552123552E-2</v>
      </c>
      <c r="F213" s="5">
        <v>4.2168880308880299</v>
      </c>
      <c r="G213" s="2">
        <v>5.5335907335907297</v>
      </c>
      <c r="H213" s="2">
        <v>6.64401544401544</v>
      </c>
      <c r="I213" s="2">
        <v>27.3787876447876</v>
      </c>
      <c r="J213" s="2">
        <f>(46.01*(siqueira!$D213*1000))/(0.082*(siqueira!$I213+273.15))</f>
        <v>54.136786681725198</v>
      </c>
      <c r="K213" s="2">
        <f>(48*(siqueira!$F213))/(0.082*(siqueira!$I213+273.15))</f>
        <v>8.2135967117426638</v>
      </c>
      <c r="L213" s="8" t="s">
        <v>16</v>
      </c>
      <c r="M213" s="1">
        <v>-3.7192162962032</v>
      </c>
      <c r="N213" s="1">
        <v>-38.514145586395998</v>
      </c>
    </row>
    <row r="214" spans="1:14" ht="14.25" customHeight="1" x14ac:dyDescent="0.3">
      <c r="A214" s="7">
        <v>44972</v>
      </c>
      <c r="B214" s="1">
        <v>8</v>
      </c>
      <c r="C214" s="2">
        <v>67.269139700078895</v>
      </c>
      <c r="D214" s="3">
        <v>3.7584846093133402E-2</v>
      </c>
      <c r="E214" s="4">
        <v>1.6022099447513798E-2</v>
      </c>
      <c r="F214" s="5">
        <v>4.2949881610102603</v>
      </c>
      <c r="G214" s="2">
        <v>5.8121546961326001</v>
      </c>
      <c r="H214" s="2">
        <v>6.9526440410418298</v>
      </c>
      <c r="I214" s="2">
        <v>27.431460142067898</v>
      </c>
      <c r="J214" s="2">
        <f>(46.01*(siqueira!$D214*1000))/(0.082*(siqueira!$I214+273.15))</f>
        <v>70.159900955080047</v>
      </c>
      <c r="K214" s="2">
        <f>(48*(siqueira!$F214))/(0.082*(siqueira!$I214+273.15))</f>
        <v>8.3642531050810227</v>
      </c>
      <c r="L214" s="8" t="s">
        <v>16</v>
      </c>
      <c r="M214" s="1">
        <v>-3.7192162962032</v>
      </c>
      <c r="N214" s="1">
        <v>-38.514145586395998</v>
      </c>
    </row>
    <row r="215" spans="1:14" ht="14.25" customHeight="1" x14ac:dyDescent="0.3">
      <c r="A215" s="7">
        <v>44972</v>
      </c>
      <c r="B215" s="1">
        <v>9</v>
      </c>
      <c r="C215" s="2">
        <v>66.473260073260093</v>
      </c>
      <c r="D215" s="3">
        <v>2.0293040293040299E-2</v>
      </c>
      <c r="E215" s="4">
        <v>1.3054945054945101E-2</v>
      </c>
      <c r="F215" s="5">
        <v>4.2061391941391904</v>
      </c>
      <c r="G215" s="2">
        <v>5.8974358974358996</v>
      </c>
      <c r="H215" s="2">
        <v>7.15970695970696</v>
      </c>
      <c r="I215" s="2">
        <v>28.320344322344301</v>
      </c>
      <c r="J215" s="2">
        <f>(46.01*(siqueira!$D215*1000))/(0.082*(siqueira!$I215+273.15))</f>
        <v>37.769470953434514</v>
      </c>
      <c r="K215" s="2">
        <f>(48*(siqueira!$F215))/(0.082*(siqueira!$I215+273.15))</f>
        <v>8.1670728360309521</v>
      </c>
      <c r="L215" s="8" t="s">
        <v>16</v>
      </c>
      <c r="M215" s="1">
        <v>-3.7192162962032</v>
      </c>
      <c r="N215" s="1">
        <v>-38.514145586395998</v>
      </c>
    </row>
    <row r="216" spans="1:14" ht="14.25" customHeight="1" x14ac:dyDescent="0.3">
      <c r="A216" s="7">
        <v>44972</v>
      </c>
      <c r="B216" s="1">
        <v>10</v>
      </c>
      <c r="C216" s="2">
        <v>69.293233082706806</v>
      </c>
      <c r="D216" s="3">
        <v>0.13842940685045901</v>
      </c>
      <c r="E216" s="4">
        <v>2.7142857142857101E-2</v>
      </c>
      <c r="F216" s="5">
        <v>4.0306349206349203</v>
      </c>
      <c r="G216" s="2">
        <v>6.99415204678363</v>
      </c>
      <c r="H216" s="2">
        <v>9.3408521303258105</v>
      </c>
      <c r="I216" s="2">
        <v>27.495104427735999</v>
      </c>
      <c r="J216" s="2">
        <f>(46.01*(siqueira!$D216*1000))/(0.082*(siqueira!$I216+273.15))</f>
        <v>258.35246078241892</v>
      </c>
      <c r="K216" s="2">
        <f>(48*(siqueira!$F216))/(0.082*(siqueira!$I216+273.15))</f>
        <v>7.8477780491199711</v>
      </c>
      <c r="L216" s="8" t="s">
        <v>16</v>
      </c>
      <c r="M216" s="1">
        <v>-3.7192162962032</v>
      </c>
      <c r="N216" s="1">
        <v>-38.514145586395998</v>
      </c>
    </row>
    <row r="217" spans="1:14" ht="14.25" customHeight="1" x14ac:dyDescent="0.3">
      <c r="A217" s="7">
        <v>44972</v>
      </c>
      <c r="B217" s="1">
        <v>11</v>
      </c>
      <c r="C217" s="2">
        <v>72.008492569002101</v>
      </c>
      <c r="D217" s="3">
        <v>0.12618542108988001</v>
      </c>
      <c r="E217" s="4">
        <v>2.5329087048832299E-2</v>
      </c>
      <c r="F217" s="5">
        <v>4.01803963198868</v>
      </c>
      <c r="G217" s="2">
        <v>5.3496107572540703</v>
      </c>
      <c r="H217" s="2">
        <v>7.1188959660297204</v>
      </c>
      <c r="I217" s="2">
        <v>26.286284501061601</v>
      </c>
      <c r="J217" s="2">
        <f>(46.01*(siqueira!$D217*1000))/(0.082*(siqueira!$I217+273.15))</f>
        <v>236.45207901970522</v>
      </c>
      <c r="K217" s="2">
        <f>(48*(siqueira!$F217))/(0.082*(siqueira!$I217+273.15))</f>
        <v>7.8548369751914526</v>
      </c>
      <c r="L217" s="8" t="s">
        <v>16</v>
      </c>
      <c r="M217" s="1">
        <v>-3.7192162962032</v>
      </c>
      <c r="N217" s="1">
        <v>-38.514145586395998</v>
      </c>
    </row>
    <row r="218" spans="1:14" ht="14.25" customHeight="1" x14ac:dyDescent="0.3">
      <c r="A218" s="7">
        <v>44972</v>
      </c>
      <c r="B218" s="1">
        <v>12</v>
      </c>
      <c r="C218" s="2">
        <v>66.652509652509707</v>
      </c>
      <c r="D218" s="3">
        <v>3.4864864864864897E-2</v>
      </c>
      <c r="E218" s="4">
        <v>1.41312741312741E-2</v>
      </c>
      <c r="F218" s="5">
        <v>4.2787335907335899</v>
      </c>
      <c r="G218" s="2">
        <v>4.4123552123552097</v>
      </c>
      <c r="H218" s="2">
        <v>5.4440154440154398</v>
      </c>
      <c r="I218" s="2">
        <v>27.099660231660199</v>
      </c>
      <c r="J218" s="2">
        <f>(46.01*(siqueira!$D218*1000))/(0.082*(siqueira!$I218+273.15))</f>
        <v>65.154413911163942</v>
      </c>
      <c r="K218" s="2">
        <f>(48*(siqueira!$F218))/(0.082*(siqueira!$I218+273.15))</f>
        <v>8.3418064119864734</v>
      </c>
      <c r="L218" s="8" t="s">
        <v>16</v>
      </c>
      <c r="M218" s="1">
        <v>-3.7192162962032</v>
      </c>
      <c r="N218" s="1">
        <v>-38.514145586395998</v>
      </c>
    </row>
    <row r="219" spans="1:14" ht="14.25" customHeight="1" x14ac:dyDescent="0.3">
      <c r="A219" s="7">
        <v>44972</v>
      </c>
      <c r="B219" s="1">
        <v>13</v>
      </c>
      <c r="C219" s="2">
        <v>71.8847926267281</v>
      </c>
      <c r="D219" s="3">
        <v>6.5092165898617493E-2</v>
      </c>
      <c r="E219" s="4">
        <v>1.6697388632872501E-2</v>
      </c>
      <c r="F219" s="5">
        <v>4.2233026113671297</v>
      </c>
      <c r="G219" s="2">
        <v>2.3102918586789598</v>
      </c>
      <c r="H219" s="2">
        <v>2.9162826420890902</v>
      </c>
      <c r="I219" s="2">
        <v>24.3678725038402</v>
      </c>
      <c r="J219" s="2">
        <f>(46.01*(siqueira!$D219*1000))/(0.082*(siqueira!$I219+273.15))</f>
        <v>122.75919835324386</v>
      </c>
      <c r="K219" s="2">
        <f>(48*(siqueira!$F219))/(0.082*(siqueira!$I219+273.15))</f>
        <v>8.309339931601377</v>
      </c>
      <c r="L219" s="8" t="s">
        <v>16</v>
      </c>
      <c r="M219" s="1">
        <v>-3.7192162962032</v>
      </c>
      <c r="N219" s="1">
        <v>-38.514145586395998</v>
      </c>
    </row>
    <row r="220" spans="1:14" ht="14.25" customHeight="1" x14ac:dyDescent="0.3">
      <c r="A220" s="7">
        <v>44972</v>
      </c>
      <c r="B220" s="1">
        <v>14</v>
      </c>
      <c r="C220" s="2">
        <v>68.827715355805196</v>
      </c>
      <c r="D220" s="3">
        <v>1.67415730337079E-2</v>
      </c>
      <c r="E220" s="4">
        <v>1.1333333333333299E-2</v>
      </c>
      <c r="F220" s="5">
        <v>4.3233932584269699</v>
      </c>
      <c r="G220" s="2">
        <v>3.4037453183520601</v>
      </c>
      <c r="H220" s="2">
        <v>4.0074906367041203</v>
      </c>
      <c r="I220" s="2">
        <v>25.4575056179775</v>
      </c>
      <c r="J220" s="2">
        <f>(46.01*(siqueira!$D220*1000))/(0.082*(siqueira!$I220+273.15))</f>
        <v>31.458203894333064</v>
      </c>
      <c r="K220" s="2">
        <f>(48*(siqueira!$F220))/(0.082*(siqueira!$I220+273.15))</f>
        <v>8.4752283107658819</v>
      </c>
      <c r="L220" s="8" t="s">
        <v>16</v>
      </c>
      <c r="M220" s="1">
        <v>-3.7192162962032</v>
      </c>
      <c r="N220" s="1">
        <v>-38.514145586395998</v>
      </c>
    </row>
    <row r="221" spans="1:14" ht="14.25" customHeight="1" x14ac:dyDescent="0.3">
      <c r="A221" s="7">
        <v>44972</v>
      </c>
      <c r="B221" s="1">
        <v>15</v>
      </c>
      <c r="C221" s="2">
        <v>66.550964187327807</v>
      </c>
      <c r="D221" s="3">
        <v>1.65702479338843E-2</v>
      </c>
      <c r="E221" s="4">
        <v>1.1239669421487601E-2</v>
      </c>
      <c r="F221" s="5">
        <v>4.3499035812672204</v>
      </c>
      <c r="G221" s="2">
        <v>2.4944903581267202</v>
      </c>
      <c r="H221" s="2">
        <v>3.1432506887052298</v>
      </c>
      <c r="I221" s="2">
        <v>26.1690771349862</v>
      </c>
      <c r="J221" s="2">
        <f>(46.01*(siqueira!$D221*1000))/(0.082*(siqueira!$I221+273.15))</f>
        <v>31.062255668624296</v>
      </c>
      <c r="K221" s="2">
        <f>(48*(siqueira!$F221))/(0.082*(siqueira!$I221+273.15))</f>
        <v>8.5069252770430488</v>
      </c>
      <c r="L221" s="8" t="s">
        <v>16</v>
      </c>
      <c r="M221" s="1">
        <v>-3.7192162962032</v>
      </c>
      <c r="N221" s="1">
        <v>-38.514145586395998</v>
      </c>
    </row>
    <row r="222" spans="1:14" ht="14.25" customHeight="1" x14ac:dyDescent="0.3">
      <c r="A222" s="7">
        <v>44972</v>
      </c>
      <c r="B222" s="1">
        <v>16</v>
      </c>
      <c r="C222" s="2">
        <v>66.298621745788694</v>
      </c>
      <c r="D222" s="3">
        <v>1.7274119448698302E-2</v>
      </c>
      <c r="E222" s="4">
        <v>1.0781010719754999E-2</v>
      </c>
      <c r="F222" s="5">
        <v>4.3794793261868303</v>
      </c>
      <c r="G222" s="2">
        <v>4.7090352220520701</v>
      </c>
      <c r="H222" s="2">
        <v>5.6615620214395097</v>
      </c>
      <c r="I222" s="2">
        <v>26.074272588055099</v>
      </c>
      <c r="J222" s="2">
        <f>(46.01*(siqueira!$D222*1000))/(0.082*(siqueira!$I222+273.15))</f>
        <v>32.391978788464364</v>
      </c>
      <c r="K222" s="2">
        <f>(48*(siqueira!$F222))/(0.082*(siqueira!$I222+273.15))</f>
        <v>8.5674789420662929</v>
      </c>
      <c r="L222" s="8" t="s">
        <v>16</v>
      </c>
      <c r="M222" s="1">
        <v>-3.7192162962032</v>
      </c>
      <c r="N222" s="1">
        <v>-38.514145586395998</v>
      </c>
    </row>
    <row r="223" spans="1:14" ht="14.25" customHeight="1" x14ac:dyDescent="0.3">
      <c r="A223" s="7">
        <v>44972</v>
      </c>
      <c r="B223" s="1">
        <v>17</v>
      </c>
      <c r="C223" s="2">
        <v>61.777596075224899</v>
      </c>
      <c r="D223" s="3">
        <v>3.1316434995911697E-2</v>
      </c>
      <c r="E223" s="4">
        <v>1.38266557645135E-2</v>
      </c>
      <c r="F223" s="5">
        <v>4.3622812755519202</v>
      </c>
      <c r="G223" s="2">
        <v>3.6729354047424398</v>
      </c>
      <c r="H223" s="2">
        <v>4.4709730171708904</v>
      </c>
      <c r="I223" s="2">
        <v>28.1114227309894</v>
      </c>
      <c r="J223" s="2">
        <f>(46.01*(siqueira!$D223*1000))/(0.082*(siqueira!$I223+273.15))</f>
        <v>58.326669028406521</v>
      </c>
      <c r="K223" s="2">
        <f>(48*(siqueira!$F223))/(0.082*(siqueira!$I223+273.15))</f>
        <v>8.4761284057344053</v>
      </c>
      <c r="L223" s="8" t="s">
        <v>16</v>
      </c>
      <c r="M223" s="1">
        <v>-3.7192162962032</v>
      </c>
      <c r="N223" s="1">
        <v>-38.514145586395998</v>
      </c>
    </row>
    <row r="224" spans="1:14" ht="14.25" customHeight="1" x14ac:dyDescent="0.3">
      <c r="A224" s="7">
        <v>44972</v>
      </c>
      <c r="B224" s="1">
        <v>18</v>
      </c>
      <c r="C224" s="2">
        <v>61.8541666666667</v>
      </c>
      <c r="D224" s="3">
        <v>3.0416666666666699E-2</v>
      </c>
      <c r="E224" s="4">
        <v>1.32291666666667E-2</v>
      </c>
      <c r="F224" s="5">
        <v>4.36302083333333</v>
      </c>
      <c r="G224" s="2">
        <v>3.0416666666666701</v>
      </c>
      <c r="H224" s="2">
        <v>3.71875</v>
      </c>
      <c r="I224" s="2">
        <v>28.869895833333299</v>
      </c>
      <c r="J224" s="2">
        <f>(46.01*(siqueira!$D224*1000))/(0.082*(siqueira!$I224+273.15))</f>
        <v>56.508586735931182</v>
      </c>
      <c r="K224" s="2">
        <f>(48*(siqueira!$F224))/(0.082*(siqueira!$I224+273.15))</f>
        <v>8.456275397311984</v>
      </c>
      <c r="L224" s="8" t="s">
        <v>16</v>
      </c>
      <c r="M224" s="1">
        <v>-3.7192162962032</v>
      </c>
      <c r="N224" s="1">
        <v>-38.514145586395998</v>
      </c>
    </row>
    <row r="225" spans="1:14" ht="14.25" customHeight="1" x14ac:dyDescent="0.3">
      <c r="A225" s="7">
        <v>44972</v>
      </c>
      <c r="B225" s="1">
        <v>19</v>
      </c>
      <c r="C225" s="2">
        <v>64.017316017316006</v>
      </c>
      <c r="D225" s="3">
        <v>0.26073593073593099</v>
      </c>
      <c r="E225" s="4">
        <v>3.6406926406926401E-2</v>
      </c>
      <c r="F225" s="5">
        <v>4.1766233766233798</v>
      </c>
      <c r="G225" s="2">
        <v>7.6147186147186101</v>
      </c>
      <c r="H225" s="2">
        <v>8.8051948051948106</v>
      </c>
      <c r="I225" s="2">
        <v>28.566147186147202</v>
      </c>
      <c r="J225" s="2">
        <f>(46.01*(siqueira!$D225*1000))/(0.082*(siqueira!$I225+273.15))</f>
        <v>484.88719002624686</v>
      </c>
      <c r="K225" s="2">
        <f>(48*(siqueira!$F225))/(0.082*(siqueira!$I225+273.15))</f>
        <v>8.1031550053533099</v>
      </c>
      <c r="L225" s="8" t="s">
        <v>16</v>
      </c>
      <c r="M225" s="1">
        <v>-3.7192162962032</v>
      </c>
      <c r="N225" s="1">
        <v>-38.514145586395998</v>
      </c>
    </row>
    <row r="226" spans="1:14" ht="14.25" customHeight="1" x14ac:dyDescent="0.3">
      <c r="A226" s="7">
        <v>44972</v>
      </c>
      <c r="B226" s="1">
        <v>20</v>
      </c>
      <c r="C226" s="2">
        <v>65.081102362204703</v>
      </c>
      <c r="D226" s="3">
        <v>0.176141732283465</v>
      </c>
      <c r="E226" s="4">
        <v>2.5031496062992101E-2</v>
      </c>
      <c r="F226" s="5">
        <v>4.1907874015748003</v>
      </c>
      <c r="G226" s="2">
        <v>7.94251968503937</v>
      </c>
      <c r="H226" s="2">
        <v>9.2338582677165295</v>
      </c>
      <c r="I226" s="2">
        <v>28.061503937007899</v>
      </c>
      <c r="J226" s="2">
        <f>(46.01*(siqueira!$D226*1000))/(0.082*(siqueira!$I226+273.15))</f>
        <v>328.11727001947384</v>
      </c>
      <c r="K226" s="2">
        <f>(48*(siqueira!$F226))/(0.082*(siqueira!$I226+273.15))</f>
        <v>8.1442568187478575</v>
      </c>
      <c r="L226" s="8" t="s">
        <v>16</v>
      </c>
      <c r="M226" s="1">
        <v>-3.7192162962032</v>
      </c>
      <c r="N226" s="1">
        <v>-38.514145586395998</v>
      </c>
    </row>
    <row r="227" spans="1:14" ht="14.25" customHeight="1" x14ac:dyDescent="0.3">
      <c r="A227" s="7">
        <v>44972</v>
      </c>
      <c r="B227" s="1">
        <v>21</v>
      </c>
      <c r="C227" s="2">
        <v>67.287264833574497</v>
      </c>
      <c r="D227" s="3">
        <v>0.114283646888567</v>
      </c>
      <c r="E227" s="4">
        <v>1.9044862518089699E-2</v>
      </c>
      <c r="F227" s="5">
        <v>4.2048263386396503</v>
      </c>
      <c r="G227" s="2">
        <v>7.4305354558610697</v>
      </c>
      <c r="H227" s="2">
        <v>8.66931982633864</v>
      </c>
      <c r="I227" s="2">
        <v>27.643234442836501</v>
      </c>
      <c r="J227" s="2">
        <f>(46.01*(siqueira!$D227*1000))/(0.082*(siqueira!$I227+273.15))</f>
        <v>213.18390238181743</v>
      </c>
      <c r="K227" s="2">
        <f>(48*(siqueira!$F227))/(0.082*(siqueira!$I227+273.15))</f>
        <v>8.1829026632294859</v>
      </c>
      <c r="L227" s="8" t="s">
        <v>16</v>
      </c>
      <c r="M227" s="1">
        <v>-3.7192162962032</v>
      </c>
      <c r="N227" s="1">
        <v>-38.514145586395998</v>
      </c>
    </row>
    <row r="228" spans="1:14" ht="14.25" customHeight="1" x14ac:dyDescent="0.3">
      <c r="A228" s="7">
        <v>44972</v>
      </c>
      <c r="B228" s="1">
        <v>22</v>
      </c>
      <c r="C228" s="2">
        <v>67.975450081833102</v>
      </c>
      <c r="D228" s="3">
        <v>0.40040916530278198</v>
      </c>
      <c r="E228" s="4">
        <v>5.7479541734860903E-2</v>
      </c>
      <c r="F228" s="5">
        <v>3.8224549918166901</v>
      </c>
      <c r="G228" s="2">
        <v>6.3518821603928002</v>
      </c>
      <c r="H228" s="2">
        <v>7.5384615384615401</v>
      </c>
      <c r="I228" s="2">
        <v>27.753330605564599</v>
      </c>
      <c r="J228" s="2">
        <f>(46.01*(siqueira!$D228*1000))/(0.082*(siqueira!$I228+273.15))</f>
        <v>746.64712282023481</v>
      </c>
      <c r="K228" s="2">
        <f>(48*(siqueira!$F228))/(0.082*(siqueira!$I228+273.15))</f>
        <v>7.4360580351606549</v>
      </c>
      <c r="L228" s="8" t="s">
        <v>16</v>
      </c>
      <c r="M228" s="1">
        <v>-3.7192162962032</v>
      </c>
      <c r="N228" s="1">
        <v>-38.514145586395998</v>
      </c>
    </row>
    <row r="229" spans="1:14" ht="14.25" customHeight="1" x14ac:dyDescent="0.3">
      <c r="A229" s="7">
        <v>44972</v>
      </c>
      <c r="B229" s="1">
        <v>23</v>
      </c>
      <c r="C229" s="2">
        <v>67.566594672426206</v>
      </c>
      <c r="D229" s="3">
        <v>0.46148308135349198</v>
      </c>
      <c r="E229" s="4">
        <v>7.2102231821454296E-2</v>
      </c>
      <c r="F229" s="5">
        <v>3.50236861051116</v>
      </c>
      <c r="G229" s="2">
        <v>7.1987041036717097</v>
      </c>
      <c r="H229" s="2">
        <v>8.6342692584593195</v>
      </c>
      <c r="I229" s="2">
        <v>27.971943844492401</v>
      </c>
      <c r="J229" s="2">
        <f>(46.01*(siqueira!$D229*1000))/(0.082*(siqueira!$I229+273.15))</f>
        <v>859.9075446745768</v>
      </c>
      <c r="K229" s="2">
        <f>(48*(siqueira!$F229))/(0.082*(siqueira!$I229+273.15))</f>
        <v>6.8084277264678201</v>
      </c>
      <c r="L229" s="8" t="s">
        <v>16</v>
      </c>
      <c r="M229" s="1">
        <v>-3.7192162962032</v>
      </c>
      <c r="N229" s="1">
        <v>-38.514145586395998</v>
      </c>
    </row>
    <row r="230" spans="1:14" ht="14.25" customHeight="1" x14ac:dyDescent="0.3">
      <c r="A230" s="7">
        <v>44973</v>
      </c>
      <c r="B230" s="1">
        <v>0</v>
      </c>
      <c r="C230" s="2">
        <v>68.956198960653296</v>
      </c>
      <c r="D230" s="3">
        <v>0.44475129918336997</v>
      </c>
      <c r="E230" s="4">
        <v>5.4298440979955502E-2</v>
      </c>
      <c r="F230" s="5">
        <v>3.4028136599851502</v>
      </c>
      <c r="G230" s="2">
        <v>11.4439495174462</v>
      </c>
      <c r="H230" s="2">
        <v>14.0207869339272</v>
      </c>
      <c r="I230" s="2">
        <v>28.156310319227899</v>
      </c>
      <c r="J230" s="2">
        <f>(46.01*(siqueira!$D230*1000))/(0.082*(siqueira!$I230+273.15))</f>
        <v>828.22317577129616</v>
      </c>
      <c r="K230" s="2">
        <f>(48*(siqueira!$F230))/(0.082*(siqueira!$I230+273.15))</f>
        <v>6.6108503363496407</v>
      </c>
      <c r="L230" s="8" t="s">
        <v>16</v>
      </c>
      <c r="M230" s="1">
        <v>-3.7192162962032</v>
      </c>
      <c r="N230" s="1">
        <v>-38.514145586395998</v>
      </c>
    </row>
    <row r="231" spans="1:14" ht="14.25" customHeight="1" x14ac:dyDescent="0.3">
      <c r="A231" s="7">
        <v>44973</v>
      </c>
      <c r="B231" s="1">
        <v>1</v>
      </c>
      <c r="C231" s="2">
        <v>70.453961456102803</v>
      </c>
      <c r="D231" s="3">
        <v>0.44405424696645301</v>
      </c>
      <c r="E231" s="4">
        <v>5.4254104211277701E-2</v>
      </c>
      <c r="F231" s="5">
        <v>3.3914917915774399</v>
      </c>
      <c r="G231" s="2">
        <v>13.049964311206301</v>
      </c>
      <c r="H231" s="2">
        <v>16.1934332619557</v>
      </c>
      <c r="I231" s="2">
        <v>27.7789864382584</v>
      </c>
      <c r="J231" s="2">
        <f>(46.01*(siqueira!$D231*1000))/(0.082*(siqueira!$I231+273.15))</f>
        <v>827.96196492310173</v>
      </c>
      <c r="K231" s="2">
        <f>(48*(siqueira!$F231))/(0.082*(siqueira!$I231+273.15))</f>
        <v>6.5971161876091458</v>
      </c>
      <c r="L231" s="8" t="s">
        <v>16</v>
      </c>
      <c r="M231" s="1">
        <v>-3.7192162962032</v>
      </c>
      <c r="N231" s="1">
        <v>-38.514145586395998</v>
      </c>
    </row>
    <row r="232" spans="1:14" ht="14.25" customHeight="1" x14ac:dyDescent="0.3">
      <c r="A232" s="7">
        <v>44973</v>
      </c>
      <c r="B232" s="1">
        <v>2</v>
      </c>
      <c r="C232" s="2">
        <v>72.225908372827803</v>
      </c>
      <c r="D232" s="3">
        <v>0.46943127962085301</v>
      </c>
      <c r="E232" s="4">
        <v>6.6650868878357E-2</v>
      </c>
      <c r="F232" s="5">
        <v>3.40920484465508</v>
      </c>
      <c r="G232" s="2">
        <v>14.484992101105799</v>
      </c>
      <c r="H232" s="2">
        <v>17.6018957345972</v>
      </c>
      <c r="I232" s="2">
        <v>27.795576619273302</v>
      </c>
      <c r="J232" s="2">
        <f>(46.01*(siqueira!$D232*1000))/(0.082*(siqueira!$I232+273.15))</f>
        <v>875.23049516073706</v>
      </c>
      <c r="K232" s="2">
        <f>(48*(siqueira!$F232))/(0.082*(siqueira!$I232+273.15))</f>
        <v>6.6312059695531502</v>
      </c>
      <c r="L232" s="8" t="s">
        <v>16</v>
      </c>
      <c r="M232" s="1">
        <v>-3.7192162962032</v>
      </c>
      <c r="N232" s="1">
        <v>-38.514145586395998</v>
      </c>
    </row>
    <row r="233" spans="1:14" ht="14.25" customHeight="1" x14ac:dyDescent="0.3">
      <c r="A233" s="7">
        <v>44973</v>
      </c>
      <c r="B233" s="1">
        <v>3</v>
      </c>
      <c r="C233" s="2">
        <v>70.779230769230793</v>
      </c>
      <c r="D233" s="3">
        <v>0.416084615384615</v>
      </c>
      <c r="E233" s="4">
        <v>5.0269230769230802E-2</v>
      </c>
      <c r="F233" s="5">
        <v>3.7307076923076901</v>
      </c>
      <c r="G233" s="2">
        <v>11.0292307692308</v>
      </c>
      <c r="H233" s="2">
        <v>13.426923076923099</v>
      </c>
      <c r="I233" s="2">
        <v>27.844330769230801</v>
      </c>
      <c r="J233" s="2">
        <f>(46.01*(siqueira!$D233*1000))/(0.082*(siqueira!$I233+273.15))</f>
        <v>775.64272474878146</v>
      </c>
      <c r="K233" s="2">
        <f>(48*(siqueira!$F233))/(0.082*(siqueira!$I233+273.15))</f>
        <v>7.2553821444978617</v>
      </c>
      <c r="L233" s="8" t="s">
        <v>16</v>
      </c>
      <c r="M233" s="1">
        <v>-3.7192162962032</v>
      </c>
      <c r="N233" s="1">
        <v>-38.514145586395998</v>
      </c>
    </row>
    <row r="234" spans="1:14" ht="14.25" customHeight="1" x14ac:dyDescent="0.3">
      <c r="A234" s="7">
        <v>44973</v>
      </c>
      <c r="B234" s="1">
        <v>4</v>
      </c>
      <c r="C234" s="2">
        <v>68.5280979827089</v>
      </c>
      <c r="D234" s="3">
        <v>0.39188040345821301</v>
      </c>
      <c r="E234" s="4">
        <v>4.1736311239193101E-2</v>
      </c>
      <c r="F234" s="5">
        <v>4.0003097982708899</v>
      </c>
      <c r="G234" s="2">
        <v>9.9416426512968297</v>
      </c>
      <c r="H234" s="2">
        <v>12.2291066282421</v>
      </c>
      <c r="I234" s="2">
        <v>27.7832492795389</v>
      </c>
      <c r="J234" s="2">
        <f>(46.01*(siqueira!$D234*1000))/(0.082*(siqueira!$I234+273.15))</f>
        <v>730.67080191690729</v>
      </c>
      <c r="K234" s="2">
        <f>(48*(siqueira!$F234))/(0.082*(siqueira!$I234+273.15))</f>
        <v>7.7812762982141539</v>
      </c>
      <c r="L234" s="8" t="s">
        <v>16</v>
      </c>
      <c r="M234" s="1">
        <v>-3.7192162962032</v>
      </c>
      <c r="N234" s="1">
        <v>-38.514145586395998</v>
      </c>
    </row>
    <row r="235" spans="1:14" ht="14.25" customHeight="1" x14ac:dyDescent="0.3">
      <c r="A235" s="7">
        <v>44973</v>
      </c>
      <c r="B235" s="1">
        <v>5</v>
      </c>
      <c r="C235" s="2">
        <v>68.664995822890603</v>
      </c>
      <c r="D235" s="3">
        <v>0.28299916457811197</v>
      </c>
      <c r="E235" s="4">
        <v>2.0785296574770299E-2</v>
      </c>
      <c r="F235" s="5">
        <v>3.9950543024227199</v>
      </c>
      <c r="G235" s="2">
        <v>11.030075187969899</v>
      </c>
      <c r="H235" s="2">
        <v>13.106934001670799</v>
      </c>
      <c r="I235" s="2">
        <v>27.748170426065201</v>
      </c>
      <c r="J235" s="2">
        <f>(46.01*(siqueira!$D235*1000))/(0.082*(siqueira!$I235+273.15))</f>
        <v>527.72052677512272</v>
      </c>
      <c r="K235" s="2">
        <f>(48*(siqueira!$F235))/(0.082*(siqueira!$I235+273.15))</f>
        <v>7.7719594268005139</v>
      </c>
      <c r="L235" s="8" t="s">
        <v>16</v>
      </c>
      <c r="M235" s="1">
        <v>-3.7192162962032</v>
      </c>
      <c r="N235" s="1">
        <v>-38.514145586395998</v>
      </c>
    </row>
    <row r="236" spans="1:14" ht="14.25" customHeight="1" x14ac:dyDescent="0.3">
      <c r="A236" s="7">
        <v>44973</v>
      </c>
      <c r="B236" s="1">
        <v>6</v>
      </c>
      <c r="C236" s="2">
        <v>69.165957446808505</v>
      </c>
      <c r="D236" s="3">
        <v>0.32560283687943298</v>
      </c>
      <c r="E236" s="4">
        <v>3.5021276595744701E-2</v>
      </c>
      <c r="F236" s="5">
        <v>3.89382269503546</v>
      </c>
      <c r="G236" s="2">
        <v>12.4297872340426</v>
      </c>
      <c r="H236" s="2">
        <v>15.174468085106399</v>
      </c>
      <c r="I236" s="2">
        <v>27.748226950354599</v>
      </c>
      <c r="J236" s="2">
        <f>(46.01*(siqueira!$D236*1000))/(0.082*(siqueira!$I236+273.15))</f>
        <v>607.1652846592948</v>
      </c>
      <c r="K236" s="2">
        <f>(48*(siqueira!$F236))/(0.082*(siqueira!$I236+273.15))</f>
        <v>7.5750225216530787</v>
      </c>
      <c r="L236" s="8" t="s">
        <v>16</v>
      </c>
      <c r="M236" s="1">
        <v>-3.7192162962032</v>
      </c>
      <c r="N236" s="1">
        <v>-38.514145586395998</v>
      </c>
    </row>
    <row r="237" spans="1:14" ht="14.25" customHeight="1" x14ac:dyDescent="0.3">
      <c r="A237" s="7">
        <v>44973</v>
      </c>
      <c r="B237" s="1">
        <v>7</v>
      </c>
      <c r="C237" s="2">
        <v>69.515589353612199</v>
      </c>
      <c r="D237" s="3">
        <v>0.187756653992395</v>
      </c>
      <c r="E237" s="4">
        <v>2.09201520912548E-2</v>
      </c>
      <c r="F237" s="5">
        <v>3.9074144486692002</v>
      </c>
      <c r="G237" s="2">
        <v>9.4022813688212903</v>
      </c>
      <c r="H237" s="2">
        <v>11.428897338403001</v>
      </c>
      <c r="I237" s="2">
        <v>26.639201520912501</v>
      </c>
      <c r="J237" s="2">
        <f>(46.01*(siqueira!$D237*1000))/(0.082*(siqueira!$I237+273.15))</f>
        <v>351.4129264083096</v>
      </c>
      <c r="K237" s="2">
        <f>(48*(siqueira!$F237))/(0.082*(siqueira!$I237+273.15))</f>
        <v>7.6295843303862059</v>
      </c>
      <c r="L237" s="8" t="s">
        <v>16</v>
      </c>
      <c r="M237" s="1">
        <v>-3.7192162962032</v>
      </c>
      <c r="N237" s="1">
        <v>-38.514145586395998</v>
      </c>
    </row>
    <row r="238" spans="1:14" ht="14.25" customHeight="1" x14ac:dyDescent="0.3">
      <c r="A238" s="7">
        <v>44973</v>
      </c>
      <c r="B238" s="1">
        <v>8</v>
      </c>
      <c r="C238" s="2">
        <v>70.273577552611101</v>
      </c>
      <c r="D238" s="3">
        <v>1.88074824629774E-2</v>
      </c>
      <c r="E238" s="4">
        <v>6.6952455183164504E-3</v>
      </c>
      <c r="F238" s="5">
        <v>4.1044505066251</v>
      </c>
      <c r="G238" s="2">
        <v>8.8612626656274394</v>
      </c>
      <c r="H238" s="2">
        <v>9.8713951675759901</v>
      </c>
      <c r="I238" s="2">
        <v>24.944793452844898</v>
      </c>
      <c r="J238" s="2">
        <f>(46.01*(siqueira!$D238*1000))/(0.082*(siqueira!$I238+273.15))</f>
        <v>35.400928730872003</v>
      </c>
      <c r="K238" s="2">
        <f>(48*(siqueira!$F238))/(0.082*(siqueira!$I238+273.15))</f>
        <v>8.0598696367029259</v>
      </c>
      <c r="L238" s="8" t="s">
        <v>16</v>
      </c>
      <c r="M238" s="1">
        <v>-3.7192162962032</v>
      </c>
      <c r="N238" s="1">
        <v>-38.514145586395998</v>
      </c>
    </row>
    <row r="239" spans="1:14" ht="14.25" customHeight="1" x14ac:dyDescent="0.3">
      <c r="A239" s="7">
        <v>44973</v>
      </c>
      <c r="B239" s="1">
        <v>9</v>
      </c>
      <c r="C239" s="2">
        <v>70.679618768328396</v>
      </c>
      <c r="D239" s="3">
        <v>1.02052785923754E-2</v>
      </c>
      <c r="E239" s="4">
        <v>3.4677419354838699E-3</v>
      </c>
      <c r="F239" s="5">
        <v>4.1871847507331399</v>
      </c>
      <c r="G239" s="2">
        <v>11.068181818181801</v>
      </c>
      <c r="H239" s="2">
        <v>12.027126099706701</v>
      </c>
      <c r="I239" s="2">
        <v>24.9152565982405</v>
      </c>
      <c r="J239" s="2">
        <f>(46.01*(siqueira!$D239*1000))/(0.082*(siqueira!$I239+273.15))</f>
        <v>19.211084822867086</v>
      </c>
      <c r="K239" s="2">
        <f>(48*(siqueira!$F239))/(0.082*(siqueira!$I239+273.15))</f>
        <v>8.2231488634807235</v>
      </c>
      <c r="L239" s="8" t="s">
        <v>16</v>
      </c>
      <c r="M239" s="1">
        <v>-3.7192162962032</v>
      </c>
      <c r="N239" s="1">
        <v>-38.514145586395998</v>
      </c>
    </row>
    <row r="240" spans="1:14" ht="14.25" customHeight="1" x14ac:dyDescent="0.3">
      <c r="A240" s="7">
        <v>44973</v>
      </c>
      <c r="B240" s="1">
        <v>10</v>
      </c>
      <c r="C240" s="2">
        <v>67.273809523809504</v>
      </c>
      <c r="D240" s="3">
        <v>1.0202380952380999E-2</v>
      </c>
      <c r="E240" s="4">
        <v>3.1547619047619102E-3</v>
      </c>
      <c r="F240" s="5">
        <v>4.3003095238095197</v>
      </c>
      <c r="G240" s="2">
        <v>12.0452380952381</v>
      </c>
      <c r="H240" s="2">
        <v>13.1369047619048</v>
      </c>
      <c r="I240" s="2">
        <v>25.730726190476201</v>
      </c>
      <c r="J240" s="2">
        <f>(46.01*(siqueira!$D240*1000))/(0.082*(siqueira!$I240+273.15))</f>
        <v>19.15322925465847</v>
      </c>
      <c r="K240" s="2">
        <f>(48*(siqueira!$F240))/(0.082*(siqueira!$I240+273.15))</f>
        <v>8.4222706076953653</v>
      </c>
      <c r="L240" s="8" t="s">
        <v>16</v>
      </c>
      <c r="M240" s="1">
        <v>-3.7192162962032</v>
      </c>
      <c r="N240" s="1">
        <v>-38.514145586395998</v>
      </c>
    </row>
    <row r="241" spans="1:14" ht="14.25" customHeight="1" x14ac:dyDescent="0.3">
      <c r="A241" s="7">
        <v>44973</v>
      </c>
      <c r="B241" s="1">
        <v>11</v>
      </c>
      <c r="C241" s="2">
        <v>68.896838602329495</v>
      </c>
      <c r="D241" s="3">
        <v>9.9001663893510793E-3</v>
      </c>
      <c r="E241" s="4">
        <v>1.9301164725457601E-3</v>
      </c>
      <c r="F241" s="5">
        <v>4.3404492512479198</v>
      </c>
      <c r="G241" s="2">
        <v>13.7237936772047</v>
      </c>
      <c r="H241" s="2">
        <v>14.4891846921797</v>
      </c>
      <c r="I241" s="2">
        <v>25.011780366056598</v>
      </c>
      <c r="J241" s="2">
        <f>(46.01*(siqueira!$D241*1000))/(0.082*(siqueira!$I241+273.15))</f>
        <v>18.630688371587105</v>
      </c>
      <c r="K241" s="2">
        <f>(48*(siqueira!$F241))/(0.082*(siqueira!$I241+273.15))</f>
        <v>8.521383183649446</v>
      </c>
      <c r="L241" s="8" t="s">
        <v>16</v>
      </c>
      <c r="M241" s="1">
        <v>-3.7192162962032</v>
      </c>
      <c r="N241" s="1">
        <v>-38.514145586395998</v>
      </c>
    </row>
    <row r="242" spans="1:14" ht="14.25" customHeight="1" x14ac:dyDescent="0.3">
      <c r="A242" s="7">
        <v>44973</v>
      </c>
      <c r="B242" s="1">
        <v>12</v>
      </c>
      <c r="C242" s="2">
        <v>66.041009463722403</v>
      </c>
      <c r="D242" s="3">
        <v>8.8722397476340698E-3</v>
      </c>
      <c r="E242" s="4">
        <v>1.47476340694006E-3</v>
      </c>
      <c r="F242" s="5">
        <v>4.3597555205047298</v>
      </c>
      <c r="G242" s="2">
        <v>14.0914826498423</v>
      </c>
      <c r="H242" s="2">
        <v>15.274447949526801</v>
      </c>
      <c r="I242" s="2">
        <v>26.4349605678233</v>
      </c>
      <c r="J242" s="2">
        <f>(46.01*(siqueira!$D242*1000))/(0.082*(siqueira!$I242+273.15))</f>
        <v>16.616962591689639</v>
      </c>
      <c r="K242" s="2">
        <f>(48*(siqueira!$F242))/(0.082*(siqueira!$I242+273.15))</f>
        <v>8.5186252579758843</v>
      </c>
      <c r="L242" s="8" t="s">
        <v>16</v>
      </c>
      <c r="M242" s="1">
        <v>-3.7192162962032</v>
      </c>
      <c r="N242" s="1">
        <v>-38.514145586395998</v>
      </c>
    </row>
    <row r="243" spans="1:14" ht="14.25" customHeight="1" x14ac:dyDescent="0.3">
      <c r="A243" s="7">
        <v>44973</v>
      </c>
      <c r="B243" s="1">
        <v>13</v>
      </c>
      <c r="C243" s="2">
        <v>62.428571428571402</v>
      </c>
      <c r="D243" s="3">
        <v>7.8571428571428594E-3</v>
      </c>
      <c r="E243" s="4">
        <v>0</v>
      </c>
      <c r="F243" s="5">
        <v>4.3521428571428604</v>
      </c>
      <c r="G243" s="2">
        <v>13.5</v>
      </c>
      <c r="H243" s="2">
        <v>14.1428571428571</v>
      </c>
      <c r="I243" s="2">
        <v>27.689285714285699</v>
      </c>
      <c r="J243" s="2">
        <f>(46.01*(siqueira!$D243*1000))/(0.082*(siqueira!$I243+273.15))</f>
        <v>14.654414841174592</v>
      </c>
      <c r="K243" s="2">
        <f>(48*(siqueira!$F243))/(0.082*(siqueira!$I243+273.15))</f>
        <v>8.4682949993268029</v>
      </c>
      <c r="L243" s="8" t="s">
        <v>16</v>
      </c>
      <c r="M243" s="1">
        <v>-3.7192162962032</v>
      </c>
      <c r="N243" s="1">
        <v>-38.514145586395998</v>
      </c>
    </row>
    <row r="244" spans="1:14" ht="14.25" customHeight="1" x14ac:dyDescent="0.3">
      <c r="A244" s="7">
        <v>44974</v>
      </c>
      <c r="B244" s="1">
        <v>11</v>
      </c>
      <c r="C244" s="2">
        <v>42.3333333333333</v>
      </c>
      <c r="D244" s="3">
        <v>9.7435897435897405E-3</v>
      </c>
      <c r="E244" s="4">
        <v>4.7863247863247898E-3</v>
      </c>
      <c r="F244" s="5">
        <v>4.2258974358974397</v>
      </c>
      <c r="G244" s="2">
        <v>6.58119658119658</v>
      </c>
      <c r="H244" s="2">
        <v>7.7008547008547001</v>
      </c>
      <c r="I244" s="2">
        <v>33.404358974358999</v>
      </c>
      <c r="J244" s="2">
        <f>(46.01*(siqueira!$D244*1000))/(0.082*(siqueira!$I244+273.15))</f>
        <v>17.834045676487847</v>
      </c>
      <c r="K244" s="2">
        <f>(48*(siqueira!$F244))/(0.082*(siqueira!$I244+273.15))</f>
        <v>8.0693553610321747</v>
      </c>
      <c r="L244" s="8" t="s">
        <v>16</v>
      </c>
      <c r="M244" s="1">
        <v>-3.7192162962032</v>
      </c>
      <c r="N244" s="1">
        <v>-38.514145586395998</v>
      </c>
    </row>
    <row r="245" spans="1:14" ht="14.25" customHeight="1" x14ac:dyDescent="0.3">
      <c r="A245" s="7">
        <v>44974</v>
      </c>
      <c r="B245" s="1">
        <v>12</v>
      </c>
      <c r="C245" s="2">
        <v>41.673076923076898</v>
      </c>
      <c r="D245" s="3">
        <v>2.9615384615384599E-3</v>
      </c>
      <c r="E245" s="4">
        <v>1.0769230769230799E-3</v>
      </c>
      <c r="F245" s="5">
        <v>3.1169230769230798</v>
      </c>
      <c r="G245" s="2">
        <v>7.75</v>
      </c>
      <c r="H245" s="2">
        <v>8.6192307692307697</v>
      </c>
      <c r="I245" s="2">
        <v>37.449846153846202</v>
      </c>
      <c r="J245" s="2">
        <f>(46.01*(siqueira!$D245*1000))/(0.082*(siqueira!$I245+273.15))</f>
        <v>5.3500091132743552</v>
      </c>
      <c r="K245" s="2">
        <f>(48*(siqueira!$F245))/(0.082*(siqueira!$I245+273.15))</f>
        <v>5.8742473967850612</v>
      </c>
      <c r="L245" s="8" t="s">
        <v>16</v>
      </c>
      <c r="M245" s="1">
        <v>-3.7192162962032</v>
      </c>
      <c r="N245" s="1">
        <v>-38.514145586395998</v>
      </c>
    </row>
    <row r="246" spans="1:14" ht="14.25" customHeight="1" x14ac:dyDescent="0.3">
      <c r="A246" s="7">
        <v>44974</v>
      </c>
      <c r="B246" s="1">
        <v>13</v>
      </c>
      <c r="C246" s="2">
        <v>41.515297906602299</v>
      </c>
      <c r="D246" s="3">
        <v>1.18518518518519E-2</v>
      </c>
      <c r="E246" s="4">
        <v>6.3446054750402603E-3</v>
      </c>
      <c r="F246" s="5">
        <v>4.2761030595813203</v>
      </c>
      <c r="G246" s="2">
        <v>7.1481481481481497</v>
      </c>
      <c r="H246" s="2">
        <v>8.15619967793881</v>
      </c>
      <c r="I246" s="2">
        <v>34.045346215781002</v>
      </c>
      <c r="J246" s="2">
        <f>(46.01*(siqueira!$D246*1000))/(0.082*(siqueira!$I246+273.15))</f>
        <v>21.647610385501157</v>
      </c>
      <c r="K246" s="2">
        <f>(48*(siqueira!$F246))/(0.082*(siqueira!$I246+273.15))</f>
        <v>8.1481856696015047</v>
      </c>
      <c r="L246" s="8" t="s">
        <v>16</v>
      </c>
      <c r="M246" s="1">
        <v>-3.7192162962032</v>
      </c>
      <c r="N246" s="1">
        <v>-38.514145586395998</v>
      </c>
    </row>
    <row r="247" spans="1:14" ht="14.25" customHeight="1" x14ac:dyDescent="0.3">
      <c r="A247" s="7">
        <v>44974</v>
      </c>
      <c r="B247" s="1">
        <v>14</v>
      </c>
      <c r="C247" s="2">
        <v>43.651491365777098</v>
      </c>
      <c r="D247" s="3">
        <v>2.4670329670329699E-2</v>
      </c>
      <c r="E247" s="4">
        <v>9.9686028257456802E-3</v>
      </c>
      <c r="F247" s="5">
        <v>3.63563579277865</v>
      </c>
      <c r="G247" s="2">
        <v>6.9850863422292004</v>
      </c>
      <c r="H247" s="2">
        <v>8.0549450549450494</v>
      </c>
      <c r="I247" s="2">
        <v>33.251938775510197</v>
      </c>
      <c r="J247" s="2">
        <f>(46.01*(siqueira!$D247*1000))/(0.082*(siqueira!$I247+273.15))</f>
        <v>45.177461545463949</v>
      </c>
      <c r="K247" s="2">
        <f>(48*(siqueira!$F247))/(0.082*(siqueira!$I247+273.15))</f>
        <v>6.945703600755099</v>
      </c>
      <c r="L247" s="8" t="s">
        <v>16</v>
      </c>
      <c r="M247" s="1">
        <v>-3.7192162962032</v>
      </c>
      <c r="N247" s="1">
        <v>-38.514145586395998</v>
      </c>
    </row>
    <row r="248" spans="1:14" ht="14.25" customHeight="1" x14ac:dyDescent="0.3">
      <c r="A248" s="7">
        <v>44974</v>
      </c>
      <c r="B248" s="1">
        <v>15</v>
      </c>
      <c r="C248" s="2">
        <v>48.758620689655203</v>
      </c>
      <c r="D248" s="3">
        <v>6.6699507389162596E-2</v>
      </c>
      <c r="E248" s="4">
        <v>1.5270935960591101E-2</v>
      </c>
      <c r="F248" s="5">
        <v>2.48467980295566</v>
      </c>
      <c r="G248" s="2">
        <v>7.1133004926108399</v>
      </c>
      <c r="H248" s="2">
        <v>8.6699507389162598</v>
      </c>
      <c r="I248" s="2">
        <v>32.089556650246301</v>
      </c>
      <c r="J248" s="2">
        <f>(46.01*(siqueira!$D248*1000))/(0.082*(siqueira!$I248+273.15))</f>
        <v>122.60839101275633</v>
      </c>
      <c r="K248" s="2">
        <f>(48*(siqueira!$F248))/(0.082*(siqueira!$I248+273.15))</f>
        <v>4.7649352196898187</v>
      </c>
      <c r="L248" s="8" t="s">
        <v>16</v>
      </c>
      <c r="M248" s="1">
        <v>-3.7192162962032</v>
      </c>
      <c r="N248" s="1">
        <v>-38.514145586395998</v>
      </c>
    </row>
    <row r="249" spans="1:14" ht="14.25" customHeight="1" x14ac:dyDescent="0.3">
      <c r="A249" s="7">
        <v>44974</v>
      </c>
      <c r="B249" s="1">
        <v>16</v>
      </c>
      <c r="C249" s="2">
        <v>51.8782798833819</v>
      </c>
      <c r="D249" s="3">
        <v>5.0641399416909601E-2</v>
      </c>
      <c r="E249" s="4">
        <v>1.18294460641399E-2</v>
      </c>
      <c r="F249" s="5">
        <v>2.1854008746355702</v>
      </c>
      <c r="G249" s="2">
        <v>6.7908163265306101</v>
      </c>
      <c r="H249" s="2">
        <v>7.9759475218658897</v>
      </c>
      <c r="I249" s="2">
        <v>31.555546647230301</v>
      </c>
      <c r="J249" s="2">
        <f>(46.01*(siqueira!$D249*1000))/(0.082*(siqueira!$I249+273.15))</f>
        <v>93.253194796997064</v>
      </c>
      <c r="K249" s="2">
        <f>(48*(siqueira!$F249))/(0.082*(siqueira!$I249+273.15))</f>
        <v>4.1983451323523555</v>
      </c>
      <c r="L249" s="8" t="s">
        <v>16</v>
      </c>
      <c r="M249" s="1">
        <v>-3.7192162962032</v>
      </c>
      <c r="N249" s="1">
        <v>-38.514145586395998</v>
      </c>
    </row>
    <row r="250" spans="1:14" ht="14.25" customHeight="1" x14ac:dyDescent="0.3">
      <c r="A250" s="7">
        <v>44974</v>
      </c>
      <c r="B250" s="1">
        <v>17</v>
      </c>
      <c r="C250" s="2">
        <v>54.1871574001566</v>
      </c>
      <c r="D250" s="3">
        <v>4.8895849647611601E-2</v>
      </c>
      <c r="E250" s="4">
        <v>1.10023492560689E-2</v>
      </c>
      <c r="F250" s="5">
        <v>2.3169303054032899</v>
      </c>
      <c r="G250" s="2">
        <v>6.9099451840250596</v>
      </c>
      <c r="H250" s="2">
        <v>8.3061863743147999</v>
      </c>
      <c r="I250" s="2">
        <v>31.198089271730598</v>
      </c>
      <c r="J250" s="2">
        <f>(46.01*(siqueira!$D250*1000))/(0.082*(siqueira!$I250+273.15))</f>
        <v>90.144617121646988</v>
      </c>
      <c r="K250" s="2">
        <f>(48*(siqueira!$F250))/(0.082*(siqueira!$I250+273.15))</f>
        <v>4.4562523436078836</v>
      </c>
      <c r="L250" s="8" t="s">
        <v>16</v>
      </c>
      <c r="M250" s="1">
        <v>-3.7192162962032</v>
      </c>
      <c r="N250" s="1">
        <v>-38.514145586395998</v>
      </c>
    </row>
    <row r="251" spans="1:14" ht="14.25" customHeight="1" x14ac:dyDescent="0.3">
      <c r="A251" s="7">
        <v>44974</v>
      </c>
      <c r="B251" s="1">
        <v>18</v>
      </c>
      <c r="C251" s="2">
        <v>62.102272727272698</v>
      </c>
      <c r="D251" s="3">
        <v>3.91590909090909E-2</v>
      </c>
      <c r="E251" s="4">
        <v>9.6136363636363607E-3</v>
      </c>
      <c r="F251" s="5">
        <v>2.1627045454545502</v>
      </c>
      <c r="G251" s="2">
        <v>8.1</v>
      </c>
      <c r="H251" s="2">
        <v>9.2750000000000004</v>
      </c>
      <c r="I251" s="2">
        <v>28.921500000000002</v>
      </c>
      <c r="J251" s="2">
        <f>(46.01*(siqueira!$D251*1000))/(0.082*(siqueira!$I251+273.15))</f>
        <v>72.737978919272678</v>
      </c>
      <c r="K251" s="2">
        <f>(48*(siqueira!$F251))/(0.082*(siqueira!$I251+273.15))</f>
        <v>4.1909726421102294</v>
      </c>
      <c r="L251" s="8" t="s">
        <v>16</v>
      </c>
      <c r="M251" s="1">
        <v>-3.7192162962032</v>
      </c>
      <c r="N251" s="1">
        <v>-38.514145586395998</v>
      </c>
    </row>
    <row r="252" spans="1:14" ht="14.25" customHeight="1" x14ac:dyDescent="0.3">
      <c r="A252" s="7">
        <v>44974</v>
      </c>
      <c r="B252" s="1">
        <v>19</v>
      </c>
      <c r="C252" s="2">
        <v>61.084517576664197</v>
      </c>
      <c r="D252" s="3">
        <v>6.3231114435302896E-2</v>
      </c>
      <c r="E252" s="4">
        <v>1.12565445026178E-2</v>
      </c>
      <c r="F252" s="5">
        <v>2.7753926701570699</v>
      </c>
      <c r="G252" s="2">
        <v>7.6035901271503397</v>
      </c>
      <c r="H252" s="2">
        <v>8.9087509349289498</v>
      </c>
      <c r="I252" s="2">
        <v>29.705317875841398</v>
      </c>
      <c r="J252" s="2">
        <f>(46.01*(siqueira!$D252*1000))/(0.082*(siqueira!$I252+273.15))</f>
        <v>117.14776658458094</v>
      </c>
      <c r="K252" s="2">
        <f>(48*(siqueira!$F252))/(0.082*(siqueira!$I252+273.15))</f>
        <v>5.3643439745382588</v>
      </c>
      <c r="L252" s="8" t="s">
        <v>16</v>
      </c>
      <c r="M252" s="1">
        <v>-3.7192162962032</v>
      </c>
      <c r="N252" s="1">
        <v>-38.514145586395998</v>
      </c>
    </row>
    <row r="253" spans="1:14" ht="14.25" customHeight="1" x14ac:dyDescent="0.3">
      <c r="A253" s="7">
        <v>44974</v>
      </c>
      <c r="B253" s="1">
        <v>20</v>
      </c>
      <c r="C253" s="2">
        <v>61.527633851468003</v>
      </c>
      <c r="D253" s="3">
        <v>5.1364421416234901E-2</v>
      </c>
      <c r="E253" s="4">
        <v>9.9913644214162291E-3</v>
      </c>
      <c r="F253" s="5">
        <v>2.71277202072539</v>
      </c>
      <c r="G253" s="2">
        <v>7.8929188255613099</v>
      </c>
      <c r="H253" s="2">
        <v>9.03540587219344</v>
      </c>
      <c r="I253" s="2">
        <v>29.057918825561298</v>
      </c>
      <c r="J253" s="2">
        <f>(46.01*(siqueira!$D253*1000))/(0.082*(siqueira!$I253+273.15))</f>
        <v>95.366301748725377</v>
      </c>
      <c r="K253" s="2">
        <f>(48*(siqueira!$F253))/(0.082*(siqueira!$I253+273.15))</f>
        <v>5.2545416938909097</v>
      </c>
      <c r="L253" s="8" t="s">
        <v>16</v>
      </c>
      <c r="M253" s="1">
        <v>-3.7192162962032</v>
      </c>
      <c r="N253" s="1">
        <v>-38.514145586395998</v>
      </c>
    </row>
    <row r="254" spans="1:14" ht="14.25" customHeight="1" x14ac:dyDescent="0.3">
      <c r="A254" s="7">
        <v>44974</v>
      </c>
      <c r="B254" s="1">
        <v>21</v>
      </c>
      <c r="C254" s="2">
        <v>65.729234088457403</v>
      </c>
      <c r="D254" s="3">
        <v>0.14692556634304199</v>
      </c>
      <c r="E254" s="4">
        <v>1.52642934196332E-2</v>
      </c>
      <c r="F254" s="5">
        <v>2.8107011866235201</v>
      </c>
      <c r="G254" s="2">
        <v>8.7961165048543695</v>
      </c>
      <c r="H254" s="2">
        <v>10.541531823085201</v>
      </c>
      <c r="I254" s="2">
        <v>28.661359223301002</v>
      </c>
      <c r="J254" s="2">
        <f>(46.01*(siqueira!$D254*1000))/(0.082*(siqueira!$I254+273.15))</f>
        <v>273.14935107875272</v>
      </c>
      <c r="K254" s="2">
        <f>(48*(siqueira!$F254))/(0.082*(siqueira!$I254+273.15))</f>
        <v>5.451380304972683</v>
      </c>
      <c r="L254" s="8" t="s">
        <v>16</v>
      </c>
      <c r="M254" s="1">
        <v>-3.7192162962032</v>
      </c>
      <c r="N254" s="1">
        <v>-38.514145586395998</v>
      </c>
    </row>
    <row r="255" spans="1:14" ht="14.25" customHeight="1" x14ac:dyDescent="0.3">
      <c r="A255" s="7">
        <v>44974</v>
      </c>
      <c r="B255" s="1">
        <v>22</v>
      </c>
      <c r="C255" s="2">
        <v>64.862155388471194</v>
      </c>
      <c r="D255" s="3">
        <v>0.22070175438596501</v>
      </c>
      <c r="E255" s="4">
        <v>1.93316624895572E-2</v>
      </c>
      <c r="F255" s="5">
        <v>3.4089223057644098</v>
      </c>
      <c r="G255" s="2">
        <v>7.54970760233918</v>
      </c>
      <c r="H255" s="2">
        <v>9.2230576441102805</v>
      </c>
      <c r="I255" s="2">
        <v>28.477050960735198</v>
      </c>
      <c r="J255" s="2">
        <f>(46.01*(siqueira!$D255*1000))/(0.082*(siqueira!$I255+273.15))</f>
        <v>410.55739428730317</v>
      </c>
      <c r="K255" s="2">
        <f>(48*(siqueira!$F255))/(0.082*(siqueira!$I255+273.15))</f>
        <v>6.6156755808655028</v>
      </c>
      <c r="L255" s="8" t="s">
        <v>16</v>
      </c>
      <c r="M255" s="1">
        <v>-3.7192162962032</v>
      </c>
      <c r="N255" s="1">
        <v>-38.514145586395998</v>
      </c>
    </row>
    <row r="256" spans="1:14" ht="14.25" customHeight="1" x14ac:dyDescent="0.3">
      <c r="A256" s="7">
        <v>44974</v>
      </c>
      <c r="B256" s="1">
        <v>23</v>
      </c>
      <c r="C256" s="2">
        <v>65.519584332533995</v>
      </c>
      <c r="D256" s="3">
        <v>0.27502797761790598</v>
      </c>
      <c r="E256" s="4">
        <v>2.32454036770584E-2</v>
      </c>
      <c r="F256" s="5">
        <v>2.1995283772981602</v>
      </c>
      <c r="G256" s="2">
        <v>7.7561950439648299</v>
      </c>
      <c r="H256" s="2">
        <v>9.4420463629096698</v>
      </c>
      <c r="I256" s="2">
        <v>28.4090727418066</v>
      </c>
      <c r="J256" s="2">
        <f>(46.01*(siqueira!$D256*1000))/(0.082*(siqueira!$I256+273.15))</f>
        <v>511.7323317066556</v>
      </c>
      <c r="K256" s="2">
        <f>(48*(siqueira!$F256))/(0.082*(siqueira!$I256+273.15))</f>
        <v>4.2695740987560651</v>
      </c>
      <c r="L256" s="8" t="s">
        <v>16</v>
      </c>
      <c r="M256" s="1">
        <v>-3.7192162962032</v>
      </c>
      <c r="N256" s="1">
        <v>-38.514145586395998</v>
      </c>
    </row>
    <row r="257" spans="1:14" ht="14.25" customHeight="1" x14ac:dyDescent="0.3">
      <c r="A257" s="7">
        <v>44975</v>
      </c>
      <c r="B257" s="1">
        <v>0</v>
      </c>
      <c r="C257" s="2">
        <v>65.155589123867102</v>
      </c>
      <c r="D257" s="3">
        <v>0.28572507552870102</v>
      </c>
      <c r="E257" s="4">
        <v>2.3549848942598199E-2</v>
      </c>
      <c r="F257" s="5">
        <v>2.08848187311178</v>
      </c>
      <c r="G257" s="2">
        <v>7.9705438066465302</v>
      </c>
      <c r="H257" s="2">
        <v>9.6125377643504493</v>
      </c>
      <c r="I257" s="2">
        <v>28.382129909365599</v>
      </c>
      <c r="J257" s="2">
        <f>(46.01*(siqueira!$D257*1000))/(0.082*(siqueira!$I257+273.15))</f>
        <v>531.68344957771126</v>
      </c>
      <c r="K257" s="2">
        <f>(48*(siqueira!$F257))/(0.082*(siqueira!$I257+273.15))</f>
        <v>4.0543804564771362</v>
      </c>
      <c r="L257" s="8" t="s">
        <v>16</v>
      </c>
      <c r="M257" s="1">
        <v>-3.7192162962032</v>
      </c>
      <c r="N257" s="1">
        <v>-38.514145586395998</v>
      </c>
    </row>
    <row r="258" spans="1:14" ht="14.25" customHeight="1" x14ac:dyDescent="0.3">
      <c r="A258" s="7">
        <v>44975</v>
      </c>
      <c r="B258" s="1">
        <v>1</v>
      </c>
      <c r="C258" s="2">
        <v>65.905829596412602</v>
      </c>
      <c r="D258" s="3">
        <v>0.21521674140508201</v>
      </c>
      <c r="E258" s="4">
        <v>1.7892376681614301E-2</v>
      </c>
      <c r="F258" s="5">
        <v>2.0930866965620298</v>
      </c>
      <c r="G258" s="2">
        <v>8.4297458893871493</v>
      </c>
      <c r="H258" s="2">
        <v>10.3176382660688</v>
      </c>
      <c r="I258" s="2">
        <v>28.2902840059791</v>
      </c>
      <c r="J258" s="2">
        <f>(46.01*(siqueira!$D258*1000))/(0.082*(siqueira!$I258+273.15))</f>
        <v>400.60202663926231</v>
      </c>
      <c r="K258" s="2">
        <f>(48*(siqueira!$F258))/(0.082*(siqueira!$I258+273.15))</f>
        <v>4.0645578773740025</v>
      </c>
      <c r="L258" s="8" t="s">
        <v>16</v>
      </c>
      <c r="M258" s="1">
        <v>-3.7192162962032</v>
      </c>
      <c r="N258" s="1">
        <v>-38.514145586395998</v>
      </c>
    </row>
    <row r="259" spans="1:14" ht="14.25" customHeight="1" x14ac:dyDescent="0.3">
      <c r="A259" s="7">
        <v>44975</v>
      </c>
      <c r="B259" s="1">
        <v>2</v>
      </c>
      <c r="C259" s="2">
        <v>66.581014729950894</v>
      </c>
      <c r="D259" s="3">
        <v>0.23045826513911599</v>
      </c>
      <c r="E259" s="4">
        <v>2.03764320785597E-2</v>
      </c>
      <c r="F259" s="5">
        <v>2.09539279869067</v>
      </c>
      <c r="G259" s="2">
        <v>9.2782324058919805</v>
      </c>
      <c r="H259" s="2">
        <v>11.4206219312602</v>
      </c>
      <c r="I259" s="2">
        <v>28.226996726677601</v>
      </c>
      <c r="J259" s="2">
        <f>(46.01*(siqueira!$D259*1000))/(0.082*(siqueira!$I259+273.15))</f>
        <v>429.06250935103969</v>
      </c>
      <c r="K259" s="2">
        <f>(48*(siqueira!$F259))/(0.082*(siqueira!$I259+273.15))</f>
        <v>4.0698905612491272</v>
      </c>
      <c r="L259" s="8" t="s">
        <v>16</v>
      </c>
      <c r="M259" s="1">
        <v>-3.7192162962032</v>
      </c>
      <c r="N259" s="1">
        <v>-38.514145586395998</v>
      </c>
    </row>
    <row r="260" spans="1:14" ht="14.25" customHeight="1" x14ac:dyDescent="0.3">
      <c r="A260" s="7">
        <v>44975</v>
      </c>
      <c r="B260" s="1">
        <v>3</v>
      </c>
      <c r="C260" s="2">
        <v>67.436813186813197</v>
      </c>
      <c r="D260" s="3">
        <v>0.265173992673993</v>
      </c>
      <c r="E260" s="4">
        <v>2.1794871794871801E-2</v>
      </c>
      <c r="F260" s="5">
        <v>1.9650915750915701</v>
      </c>
      <c r="G260" s="2">
        <v>10.3351648351648</v>
      </c>
      <c r="H260" s="2">
        <v>12.5815018315018</v>
      </c>
      <c r="I260" s="2">
        <v>28.245970695970701</v>
      </c>
      <c r="J260" s="2">
        <f>(46.01*(siqueira!$D260*1000))/(0.082*(siqueira!$I260+273.15))</f>
        <v>493.66446465745935</v>
      </c>
      <c r="K260" s="2">
        <f>(48*(siqueira!$F260))/(0.082*(siqueira!$I260+273.15))</f>
        <v>3.8165656452355927</v>
      </c>
      <c r="L260" s="8" t="s">
        <v>16</v>
      </c>
      <c r="M260" s="1">
        <v>-3.7192162962032</v>
      </c>
      <c r="N260" s="1">
        <v>-38.514145586395998</v>
      </c>
    </row>
    <row r="261" spans="1:14" ht="14.25" customHeight="1" x14ac:dyDescent="0.3">
      <c r="A261" s="7">
        <v>44975</v>
      </c>
      <c r="B261" s="1">
        <v>4</v>
      </c>
      <c r="C261" s="2">
        <v>64.730624529721595</v>
      </c>
      <c r="D261" s="3">
        <v>0.13325808878856299</v>
      </c>
      <c r="E261" s="4">
        <v>1.37471783295711E-2</v>
      </c>
      <c r="F261" s="5">
        <v>2.1610308502633599</v>
      </c>
      <c r="G261" s="2">
        <v>8.6990218209179808</v>
      </c>
      <c r="H261" s="2">
        <v>10.174567343867601</v>
      </c>
      <c r="I261" s="2">
        <v>28.231249059443201</v>
      </c>
      <c r="J261" s="2">
        <f>(46.01*(siqueira!$D261*1000))/(0.082*(siqueira!$I261+273.15))</f>
        <v>248.09369804153431</v>
      </c>
      <c r="K261" s="2">
        <f>(48*(siqueira!$F261))/(0.082*(siqueira!$I261+273.15))</f>
        <v>4.1973204119189997</v>
      </c>
      <c r="L261" s="8" t="s">
        <v>16</v>
      </c>
      <c r="M261" s="1">
        <v>-3.7192162962032</v>
      </c>
      <c r="N261" s="1">
        <v>-38.514145586395998</v>
      </c>
    </row>
    <row r="262" spans="1:14" ht="14.25" customHeight="1" x14ac:dyDescent="0.3">
      <c r="A262" s="7">
        <v>44975</v>
      </c>
      <c r="B262" s="1">
        <v>5</v>
      </c>
      <c r="C262" s="2">
        <v>63.273166800966997</v>
      </c>
      <c r="D262" s="3">
        <v>9.5068493150684899E-2</v>
      </c>
      <c r="E262" s="4">
        <v>1.1821112006446401E-2</v>
      </c>
      <c r="F262" s="5">
        <v>2.2296615632554402</v>
      </c>
      <c r="G262" s="2">
        <v>7.5342465753424701</v>
      </c>
      <c r="H262" s="2">
        <v>8.9677679290894403</v>
      </c>
      <c r="I262" s="2">
        <v>28.103867848509299</v>
      </c>
      <c r="J262" s="2">
        <f>(46.01*(siqueira!$D262*1000))/(0.082*(siqueira!$I262+273.15))</f>
        <v>177.06892865289302</v>
      </c>
      <c r="K262" s="2">
        <f>(48*(siqueira!$F262))/(0.082*(siqueira!$I262+273.15))</f>
        <v>4.3324514093906137</v>
      </c>
      <c r="L262" s="8" t="s">
        <v>16</v>
      </c>
      <c r="M262" s="1">
        <v>-3.7192162962032</v>
      </c>
      <c r="N262" s="1">
        <v>-38.514145586395998</v>
      </c>
    </row>
    <row r="263" spans="1:14" ht="14.25" customHeight="1" x14ac:dyDescent="0.3">
      <c r="A263" s="7">
        <v>44975</v>
      </c>
      <c r="B263" s="1">
        <v>6</v>
      </c>
      <c r="C263" s="2">
        <v>62.986647926914998</v>
      </c>
      <c r="D263" s="3">
        <v>3.7118763176387903E-2</v>
      </c>
      <c r="E263" s="4">
        <v>7.9901616303584E-3</v>
      </c>
      <c r="F263" s="5">
        <v>2.4065425158116698</v>
      </c>
      <c r="G263" s="2">
        <v>7.2993675333801802</v>
      </c>
      <c r="H263" s="2">
        <v>8.5017568517217104</v>
      </c>
      <c r="I263" s="2">
        <v>28.096753338018299</v>
      </c>
      <c r="J263" s="2">
        <f>(46.01*(siqueira!$D263*1000))/(0.082*(siqueira!$I263+273.15))</f>
        <v>69.13683634403526</v>
      </c>
      <c r="K263" s="2">
        <f>(48*(siqueira!$F263))/(0.082*(siqueira!$I263+273.15))</f>
        <v>4.676258909097684</v>
      </c>
      <c r="L263" s="8" t="s">
        <v>16</v>
      </c>
      <c r="M263" s="1">
        <v>-3.7192162962032</v>
      </c>
      <c r="N263" s="1">
        <v>-38.514145586395998</v>
      </c>
    </row>
    <row r="264" spans="1:14" ht="14.25" customHeight="1" x14ac:dyDescent="0.3">
      <c r="A264" s="7">
        <v>44975</v>
      </c>
      <c r="B264" s="1">
        <v>7</v>
      </c>
      <c r="C264" s="2">
        <v>60.991157556270103</v>
      </c>
      <c r="D264" s="3">
        <v>1.52331189710611E-2</v>
      </c>
      <c r="E264" s="4">
        <v>3.60932475884244E-3</v>
      </c>
      <c r="F264" s="5">
        <v>2.69536173633441</v>
      </c>
      <c r="G264" s="2">
        <v>6.9622186495176797</v>
      </c>
      <c r="H264" s="2">
        <v>7.90032154340836</v>
      </c>
      <c r="I264" s="2">
        <v>28.1802893890675</v>
      </c>
      <c r="J264" s="2">
        <f>(46.01*(siqueira!$D264*1000))/(0.082*(siqueira!$I264+273.15))</f>
        <v>28.365106999508207</v>
      </c>
      <c r="K264" s="2">
        <f>(48*(siqueira!$F264))/(0.082*(siqueira!$I264+273.15))</f>
        <v>5.2360243203788261</v>
      </c>
      <c r="L264" s="8" t="s">
        <v>16</v>
      </c>
      <c r="M264" s="1">
        <v>-3.7192162962032</v>
      </c>
      <c r="N264" s="1">
        <v>-38.514145586395998</v>
      </c>
    </row>
    <row r="265" spans="1:14" ht="14.25" customHeight="1" x14ac:dyDescent="0.3">
      <c r="A265" s="7">
        <v>44975</v>
      </c>
      <c r="B265" s="1">
        <v>8</v>
      </c>
      <c r="C265" s="2">
        <v>63.214876033057799</v>
      </c>
      <c r="D265" s="3">
        <v>9.0458302028549997E-3</v>
      </c>
      <c r="E265" s="4">
        <v>1.1194590533433501E-3</v>
      </c>
      <c r="F265" s="5">
        <v>2.87994740796394</v>
      </c>
      <c r="G265" s="2">
        <v>8.1547708489857307</v>
      </c>
      <c r="H265" s="2">
        <v>9.3140495867768607</v>
      </c>
      <c r="I265" s="2">
        <v>27.418677685950399</v>
      </c>
      <c r="J265" s="2">
        <f>(46.01*(siqueira!$D265*1000))/(0.082*(siqueira!$I265+273.15))</f>
        <v>16.886634039507886</v>
      </c>
      <c r="K265" s="2">
        <f>(48*(siqueira!$F265))/(0.082*(siqueira!$I265+273.15))</f>
        <v>5.6087776209200877</v>
      </c>
      <c r="L265" s="8" t="s">
        <v>16</v>
      </c>
      <c r="M265" s="1">
        <v>-3.7192162962032</v>
      </c>
      <c r="N265" s="1">
        <v>-38.514145586395998</v>
      </c>
    </row>
    <row r="266" spans="1:14" ht="14.25" customHeight="1" x14ac:dyDescent="0.3">
      <c r="A266" s="7">
        <v>44975</v>
      </c>
      <c r="B266" s="1">
        <v>9</v>
      </c>
      <c r="C266" s="2">
        <v>64.135213304410698</v>
      </c>
      <c r="D266" s="3">
        <v>8.6044830079537206E-3</v>
      </c>
      <c r="E266" s="4">
        <v>9.6890817064352903E-4</v>
      </c>
      <c r="F266" s="5">
        <v>2.9503759942154701</v>
      </c>
      <c r="G266" s="2">
        <v>9.8684020245842401</v>
      </c>
      <c r="H266" s="2">
        <v>11.0679681851048</v>
      </c>
      <c r="I266" s="2">
        <v>27.684519161243699</v>
      </c>
      <c r="J266" s="2">
        <f>(46.01*(siqueira!$D266*1000))/(0.082*(siqueira!$I266+273.15))</f>
        <v>16.048538720489006</v>
      </c>
      <c r="K266" s="2">
        <f>(48*(siqueira!$F266))/(0.082*(siqueira!$I266+273.15))</f>
        <v>5.7408616779842161</v>
      </c>
      <c r="L266" s="8" t="s">
        <v>16</v>
      </c>
      <c r="M266" s="1">
        <v>-3.7192162962032</v>
      </c>
      <c r="N266" s="1">
        <v>-38.514145586395998</v>
      </c>
    </row>
    <row r="267" spans="1:14" ht="14.25" customHeight="1" x14ac:dyDescent="0.3">
      <c r="A267" s="7">
        <v>44975</v>
      </c>
      <c r="B267" s="1">
        <v>10</v>
      </c>
      <c r="C267" s="2">
        <v>54.890090090090098</v>
      </c>
      <c r="D267" s="3">
        <v>7.5315315315315299E-3</v>
      </c>
      <c r="E267" s="4">
        <v>1.0990990990991001E-3</v>
      </c>
      <c r="F267" s="5">
        <v>3.0655135135135101</v>
      </c>
      <c r="G267" s="2">
        <v>8.4522522522522507</v>
      </c>
      <c r="H267" s="2">
        <v>9.14054054054054</v>
      </c>
      <c r="I267" s="2">
        <v>30.159531531531499</v>
      </c>
      <c r="J267" s="2">
        <f>(46.01*(siqueira!$D267*1000))/(0.082*(siqueira!$I267+273.15))</f>
        <v>13.932710757274441</v>
      </c>
      <c r="K267" s="2">
        <f>(48*(siqueira!$F267))/(0.082*(siqueira!$I267+273.15))</f>
        <v>5.9162233566440632</v>
      </c>
      <c r="L267" s="8" t="s">
        <v>16</v>
      </c>
      <c r="M267" s="1">
        <v>-3.7192162962032</v>
      </c>
      <c r="N267" s="1">
        <v>-38.514145586395998</v>
      </c>
    </row>
    <row r="268" spans="1:14" ht="14.25" customHeight="1" x14ac:dyDescent="0.3">
      <c r="A268" s="7">
        <v>44975</v>
      </c>
      <c r="B268" s="1">
        <v>11</v>
      </c>
      <c r="C268" s="2">
        <v>45.098591549295797</v>
      </c>
      <c r="D268" s="3">
        <v>7.46478873239437E-3</v>
      </c>
      <c r="E268" s="4">
        <v>3.0516431924882599E-3</v>
      </c>
      <c r="F268" s="5">
        <v>2.5824882629107999</v>
      </c>
      <c r="G268" s="2">
        <v>6.9061032863849796</v>
      </c>
      <c r="H268" s="2">
        <v>7.63849765258216</v>
      </c>
      <c r="I268" s="2">
        <v>32.522957746478902</v>
      </c>
      <c r="J268" s="2">
        <f>(46.01*(siqueira!$D268*1000))/(0.082*(siqueira!$I268+273.15))</f>
        <v>13.702470711912175</v>
      </c>
      <c r="K268" s="2">
        <f>(48*(siqueira!$F268))/(0.082*(siqueira!$I268+273.15))</f>
        <v>4.9454830997373209</v>
      </c>
      <c r="L268" s="8" t="s">
        <v>16</v>
      </c>
      <c r="M268" s="1">
        <v>-3.7192162962032</v>
      </c>
      <c r="N268" s="1">
        <v>-38.514145586395998</v>
      </c>
    </row>
    <row r="269" spans="1:14" ht="14.25" customHeight="1" x14ac:dyDescent="0.3">
      <c r="A269" s="7">
        <v>44975</v>
      </c>
      <c r="B269" s="1">
        <v>12</v>
      </c>
      <c r="C269" s="2">
        <v>39.707677165354298</v>
      </c>
      <c r="D269" s="3">
        <v>9.9114173228346501E-3</v>
      </c>
      <c r="E269" s="4">
        <v>5.74803149606299E-3</v>
      </c>
      <c r="F269" s="5">
        <v>2.8211811023622002</v>
      </c>
      <c r="G269" s="2">
        <v>7.4212598425196896</v>
      </c>
      <c r="H269" s="2">
        <v>8.2342519685039406</v>
      </c>
      <c r="I269" s="2">
        <v>33.678592519684997</v>
      </c>
      <c r="J269" s="2">
        <f>(46.01*(siqueira!$D269*1000))/(0.082*(siqueira!$I269+273.15))</f>
        <v>18.125012535450516</v>
      </c>
      <c r="K269" s="2">
        <f>(48*(siqueira!$F269))/(0.082*(siqueira!$I269+273.15))</f>
        <v>5.3822333529872433</v>
      </c>
      <c r="L269" s="8" t="s">
        <v>16</v>
      </c>
      <c r="M269" s="1">
        <v>-3.7192162962032</v>
      </c>
      <c r="N269" s="1">
        <v>-38.514145586395998</v>
      </c>
    </row>
    <row r="270" spans="1:14" ht="14.25" customHeight="1" x14ac:dyDescent="0.3">
      <c r="A270" s="7">
        <v>44975</v>
      </c>
      <c r="B270" s="1">
        <v>13</v>
      </c>
      <c r="C270" s="2">
        <v>41.171764705882403</v>
      </c>
      <c r="D270" s="3">
        <v>1.5286274509803899E-2</v>
      </c>
      <c r="E270" s="4">
        <v>8.8313725490196098E-3</v>
      </c>
      <c r="F270" s="5">
        <v>2.5100392156862701</v>
      </c>
      <c r="G270" s="2">
        <v>7.6039215686274497</v>
      </c>
      <c r="H270" s="2">
        <v>8.64</v>
      </c>
      <c r="I270" s="2">
        <v>33.947090196078399</v>
      </c>
      <c r="J270" s="2">
        <f>(46.01*(siqueira!$D270*1000))/(0.082*(siqueira!$I270+273.15))</f>
        <v>27.929575426384584</v>
      </c>
      <c r="K270" s="2">
        <f>(48*(siqueira!$F270))/(0.082*(siqueira!$I270+273.15))</f>
        <v>4.7844518724305383</v>
      </c>
      <c r="L270" s="8" t="s">
        <v>16</v>
      </c>
      <c r="M270" s="1">
        <v>-3.7192162962032</v>
      </c>
      <c r="N270" s="1">
        <v>-38.514145586395998</v>
      </c>
    </row>
    <row r="271" spans="1:14" ht="14.25" customHeight="1" x14ac:dyDescent="0.3">
      <c r="A271" s="7">
        <v>44975</v>
      </c>
      <c r="B271" s="1">
        <v>14</v>
      </c>
      <c r="C271" s="2">
        <v>44.9107011070111</v>
      </c>
      <c r="D271" s="3">
        <v>2.6841328413284099E-2</v>
      </c>
      <c r="E271" s="4">
        <v>1.0922509225092299E-2</v>
      </c>
      <c r="F271" s="5">
        <v>2.9383763837638401</v>
      </c>
      <c r="G271" s="2">
        <v>7.9247232472324702</v>
      </c>
      <c r="H271" s="2">
        <v>9.1195571955719608</v>
      </c>
      <c r="I271" s="2">
        <v>32.357726937269398</v>
      </c>
      <c r="J271" s="2">
        <f>(46.01*(siqueira!$D271*1000))/(0.082*(siqueira!$I271+273.15))</f>
        <v>49.296965602220169</v>
      </c>
      <c r="K271" s="2">
        <f>(48*(siqueira!$F271))/(0.082*(siqueira!$I271+273.15))</f>
        <v>5.6300546552303103</v>
      </c>
      <c r="L271" s="8" t="s">
        <v>16</v>
      </c>
      <c r="M271" s="1">
        <v>-3.7192162962032</v>
      </c>
      <c r="N271" s="1">
        <v>-38.514145586395998</v>
      </c>
    </row>
    <row r="272" spans="1:14" ht="14.25" customHeight="1" x14ac:dyDescent="0.3">
      <c r="A272" s="7">
        <v>44975</v>
      </c>
      <c r="B272" s="1">
        <v>15</v>
      </c>
      <c r="C272" s="2">
        <v>49.009828009827999</v>
      </c>
      <c r="D272" s="3">
        <v>6.3357903357903395E-2</v>
      </c>
      <c r="E272" s="4">
        <v>1.4438984438984399E-2</v>
      </c>
      <c r="F272" s="5">
        <v>3.4311138411138402</v>
      </c>
      <c r="G272" s="2">
        <v>8.9107289107289098</v>
      </c>
      <c r="H272" s="2">
        <v>10.220311220311199</v>
      </c>
      <c r="I272" s="2">
        <v>31.766633906633899</v>
      </c>
      <c r="J272" s="2">
        <f>(46.01*(siqueira!$D272*1000))/(0.082*(siqueira!$I272+273.15))</f>
        <v>116.58912991127097</v>
      </c>
      <c r="K272" s="2">
        <f>(48*(siqueira!$F272))/(0.082*(siqueira!$I272+273.15))</f>
        <v>6.58690494142808</v>
      </c>
      <c r="L272" s="8" t="s">
        <v>16</v>
      </c>
      <c r="M272" s="1">
        <v>-3.7192162962032</v>
      </c>
      <c r="N272" s="1">
        <v>-38.514145586395998</v>
      </c>
    </row>
    <row r="273" spans="1:14" ht="14.25" customHeight="1" x14ac:dyDescent="0.3">
      <c r="A273" s="7">
        <v>44975</v>
      </c>
      <c r="B273" s="1">
        <v>16</v>
      </c>
      <c r="C273" s="2">
        <v>53.690611664295901</v>
      </c>
      <c r="D273" s="3">
        <v>0.15285917496443799</v>
      </c>
      <c r="E273" s="4">
        <v>2.4751066856329999E-2</v>
      </c>
      <c r="F273" s="5">
        <v>2.52100284495021</v>
      </c>
      <c r="G273" s="2">
        <v>9.3975817923186291</v>
      </c>
      <c r="H273" s="2">
        <v>10.884068278805101</v>
      </c>
      <c r="I273" s="2">
        <v>30.585533428165</v>
      </c>
      <c r="J273" s="2">
        <f>(46.01*(siqueira!$D273*1000))/(0.082*(siqueira!$I273+273.15))</f>
        <v>282.38023150351921</v>
      </c>
      <c r="K273" s="2">
        <f>(48*(siqueira!$F273))/(0.082*(siqueira!$I273+273.15))</f>
        <v>4.8585325719188264</v>
      </c>
      <c r="L273" s="8" t="s">
        <v>16</v>
      </c>
      <c r="M273" s="1">
        <v>-3.7192162962032</v>
      </c>
      <c r="N273" s="1">
        <v>-38.514145586395998</v>
      </c>
    </row>
    <row r="274" spans="1:14" ht="14.25" customHeight="1" x14ac:dyDescent="0.3">
      <c r="A274" s="7">
        <v>44975</v>
      </c>
      <c r="B274" s="1">
        <v>17</v>
      </c>
      <c r="C274" s="2">
        <v>55.525592055003798</v>
      </c>
      <c r="D274" s="3">
        <v>0.112918258212376</v>
      </c>
      <c r="E274" s="4">
        <v>1.7906799083269701E-2</v>
      </c>
      <c r="F274" s="5">
        <v>2.55627196333079</v>
      </c>
      <c r="G274" s="2">
        <v>8.9220779220779196</v>
      </c>
      <c r="H274" s="2">
        <v>10.1909854851031</v>
      </c>
      <c r="I274" s="2">
        <v>30.611978609625702</v>
      </c>
      <c r="J274" s="2">
        <f>(46.01*(siqueira!$D274*1000))/(0.082*(siqueira!$I274+273.15))</f>
        <v>208.57830714225727</v>
      </c>
      <c r="K274" s="2">
        <f>(48*(siqueira!$F274))/(0.082*(siqueira!$I274+273.15))</f>
        <v>4.9260751027748748</v>
      </c>
      <c r="L274" s="8" t="s">
        <v>16</v>
      </c>
      <c r="M274" s="1">
        <v>-3.7192162962032</v>
      </c>
      <c r="N274" s="1">
        <v>-38.514145586395998</v>
      </c>
    </row>
    <row r="275" spans="1:14" ht="14.25" customHeight="1" x14ac:dyDescent="0.3">
      <c r="A275" s="7">
        <v>44975</v>
      </c>
      <c r="B275" s="1">
        <v>18</v>
      </c>
      <c r="C275" s="2">
        <v>58.7820613690008</v>
      </c>
      <c r="D275" s="3">
        <v>9.8725413060582204E-2</v>
      </c>
      <c r="E275" s="4">
        <v>1.58143194335169E-2</v>
      </c>
      <c r="F275" s="5">
        <v>1.92251770259638</v>
      </c>
      <c r="G275" s="2">
        <v>10.121164437450799</v>
      </c>
      <c r="H275" s="2">
        <v>11.548387096774199</v>
      </c>
      <c r="I275" s="2">
        <v>30.3167505900865</v>
      </c>
      <c r="J275" s="2">
        <f>(46.01*(siqueira!$D275*1000))/(0.082*(siqueira!$I275+273.15))</f>
        <v>182.53923491416552</v>
      </c>
      <c r="K275" s="2">
        <f>(48*(siqueira!$F275))/(0.082*(siqueira!$I275+273.15))</f>
        <v>3.7084003897155173</v>
      </c>
      <c r="L275" s="8" t="s">
        <v>16</v>
      </c>
      <c r="M275" s="1">
        <v>-3.7192162962032</v>
      </c>
      <c r="N275" s="1">
        <v>-38.514145586395998</v>
      </c>
    </row>
    <row r="276" spans="1:14" ht="14.25" customHeight="1" x14ac:dyDescent="0.3">
      <c r="A276" s="7">
        <v>44975</v>
      </c>
      <c r="B276" s="1">
        <v>19</v>
      </c>
      <c r="C276" s="2">
        <v>61.279202279202302</v>
      </c>
      <c r="D276" s="3">
        <v>0.12261396011396</v>
      </c>
      <c r="E276" s="4">
        <v>1.62321937321937E-2</v>
      </c>
      <c r="F276" s="5">
        <v>2.1458262108262098</v>
      </c>
      <c r="G276" s="2">
        <v>8.8846153846153904</v>
      </c>
      <c r="H276" s="2">
        <v>10.2286324786325</v>
      </c>
      <c r="I276" s="2">
        <v>29.472200854700901</v>
      </c>
      <c r="J276" s="2">
        <f>(46.01*(siqueira!$D276*1000))/(0.082*(siqueira!$I276+273.15))</f>
        <v>227.34086847295148</v>
      </c>
      <c r="K276" s="2">
        <f>(48*(siqueira!$F276))/(0.082*(siqueira!$I276+273.15))</f>
        <v>4.1506980920617922</v>
      </c>
      <c r="L276" s="8" t="s">
        <v>16</v>
      </c>
      <c r="M276" s="1">
        <v>-3.7192162962032</v>
      </c>
      <c r="N276" s="1">
        <v>-38.514145586395998</v>
      </c>
    </row>
    <row r="277" spans="1:14" ht="14.25" customHeight="1" x14ac:dyDescent="0.3">
      <c r="A277" s="7">
        <v>44975</v>
      </c>
      <c r="B277" s="1">
        <v>20</v>
      </c>
      <c r="C277" s="2">
        <v>64.294216261525605</v>
      </c>
      <c r="D277" s="3">
        <v>0.15482816429170199</v>
      </c>
      <c r="E277" s="4">
        <v>1.6974015088013401E-2</v>
      </c>
      <c r="F277" s="5">
        <v>2.36348700754401</v>
      </c>
      <c r="G277" s="2">
        <v>10.710813076278299</v>
      </c>
      <c r="H277" s="2">
        <v>12.3269069572506</v>
      </c>
      <c r="I277" s="2">
        <v>28.915297569153399</v>
      </c>
      <c r="J277" s="2">
        <f>(46.01*(siqueira!$D277*1000))/(0.082*(siqueira!$I277+273.15))</f>
        <v>287.59909216157655</v>
      </c>
      <c r="K277" s="2">
        <f>(48*(siqueira!$F277))/(0.082*(siqueira!$I277+273.15))</f>
        <v>4.580150718786645</v>
      </c>
      <c r="L277" s="8" t="s">
        <v>16</v>
      </c>
      <c r="M277" s="1">
        <v>-3.7192162962032</v>
      </c>
      <c r="N277" s="1">
        <v>-38.514145586395998</v>
      </c>
    </row>
    <row r="278" spans="1:14" ht="14.25" customHeight="1" x14ac:dyDescent="0.3">
      <c r="A278" s="7">
        <v>44975</v>
      </c>
      <c r="B278" s="1">
        <v>21</v>
      </c>
      <c r="C278" s="2">
        <v>64.072340425531905</v>
      </c>
      <c r="D278" s="3">
        <v>0.19856028368794301</v>
      </c>
      <c r="E278" s="4">
        <v>1.9858156028368799E-2</v>
      </c>
      <c r="F278" s="5">
        <v>2.20021276595745</v>
      </c>
      <c r="G278" s="2">
        <v>8.0815602836879403</v>
      </c>
      <c r="H278" s="2">
        <v>9.6879432624113502</v>
      </c>
      <c r="I278" s="2">
        <v>28.638141843971599</v>
      </c>
      <c r="J278" s="2">
        <f>(46.01*(siqueira!$D278*1000))/(0.082*(siqueira!$I278+273.15))</f>
        <v>369.17186408712934</v>
      </c>
      <c r="K278" s="2">
        <f>(48*(siqueira!$F278))/(0.082*(siqueira!$I278+273.15))</f>
        <v>4.2676608037202772</v>
      </c>
      <c r="L278" s="8" t="s">
        <v>16</v>
      </c>
      <c r="M278" s="1">
        <v>-3.7192162962032</v>
      </c>
      <c r="N278" s="1">
        <v>-38.514145586395998</v>
      </c>
    </row>
    <row r="279" spans="1:14" ht="14.25" customHeight="1" x14ac:dyDescent="0.3">
      <c r="A279" s="7">
        <v>44975</v>
      </c>
      <c r="B279" s="1">
        <v>22</v>
      </c>
      <c r="C279" s="2">
        <v>63.508593750000003</v>
      </c>
      <c r="D279" s="3">
        <v>0.27149218749999998</v>
      </c>
      <c r="E279" s="4">
        <v>2.5664062500000001E-2</v>
      </c>
      <c r="F279" s="5">
        <v>1.97646875</v>
      </c>
      <c r="G279" s="2">
        <v>7.1617187500000004</v>
      </c>
      <c r="H279" s="2">
        <v>8.72265625</v>
      </c>
      <c r="I279" s="2">
        <v>28.580195312499999</v>
      </c>
      <c r="J279" s="2">
        <f>(46.01*(siqueira!$D279*1000))/(0.082*(siqueira!$I279+273.15))</f>
        <v>504.8669526509006</v>
      </c>
      <c r="K279" s="2">
        <f>(48*(siqueira!$F279))/(0.082*(siqueira!$I279+273.15))</f>
        <v>3.8344101288070207</v>
      </c>
      <c r="L279" s="8" t="s">
        <v>16</v>
      </c>
      <c r="M279" s="1">
        <v>-3.7192162962032</v>
      </c>
      <c r="N279" s="1">
        <v>-38.514145586395998</v>
      </c>
    </row>
    <row r="280" spans="1:14" ht="14.25" customHeight="1" x14ac:dyDescent="0.3">
      <c r="A280" s="7">
        <v>44975</v>
      </c>
      <c r="B280" s="1">
        <v>23</v>
      </c>
      <c r="C280" s="2">
        <v>65.176334106728504</v>
      </c>
      <c r="D280" s="3">
        <v>0.32416860015467902</v>
      </c>
      <c r="E280" s="4">
        <v>2.9969064191802001E-2</v>
      </c>
      <c r="F280" s="5">
        <v>1.98646558391338</v>
      </c>
      <c r="G280" s="2">
        <v>6.7161639597834499</v>
      </c>
      <c r="H280" s="2">
        <v>8.1044083526682105</v>
      </c>
      <c r="I280" s="2">
        <v>28.512436194895599</v>
      </c>
      <c r="J280" s="2">
        <f>(46.01*(siqueira!$D280*1000))/(0.082*(siqueira!$I280+273.15))</f>
        <v>602.95943103155855</v>
      </c>
      <c r="K280" s="2">
        <f>(48*(siqueira!$F280))/(0.082*(siqueira!$I280+273.15))</f>
        <v>3.8546699315903585</v>
      </c>
      <c r="L280" s="8" t="s">
        <v>16</v>
      </c>
      <c r="M280" s="1">
        <v>-3.7192162962032</v>
      </c>
      <c r="N280" s="1">
        <v>-38.514145586395998</v>
      </c>
    </row>
    <row r="281" spans="1:14" ht="14.25" customHeight="1" x14ac:dyDescent="0.3">
      <c r="A281" s="7">
        <v>44976</v>
      </c>
      <c r="B281" s="1">
        <v>0</v>
      </c>
      <c r="C281" s="2">
        <v>64.335032774945404</v>
      </c>
      <c r="D281" s="3">
        <v>0.27568099053168199</v>
      </c>
      <c r="E281" s="4">
        <v>2.6081573197378E-2</v>
      </c>
      <c r="F281" s="5">
        <v>2.1819737800437</v>
      </c>
      <c r="G281" s="2">
        <v>6.9599417334304396</v>
      </c>
      <c r="H281" s="2">
        <v>8.2148579752367095</v>
      </c>
      <c r="I281" s="2">
        <v>28.478892935178401</v>
      </c>
      <c r="J281" s="2">
        <f>(46.01*(siqueira!$D281*1000))/(0.082*(siqueira!$I281+273.15))</f>
        <v>512.82862821735478</v>
      </c>
      <c r="K281" s="2">
        <f>(48*(siqueira!$F281))/(0.082*(siqueira!$I281+273.15))</f>
        <v>4.2345178937825185</v>
      </c>
      <c r="L281" s="8" t="s">
        <v>16</v>
      </c>
      <c r="M281" s="1">
        <v>-3.7192162962032</v>
      </c>
      <c r="N281" s="1">
        <v>-38.514145586395998</v>
      </c>
    </row>
    <row r="282" spans="1:14" ht="14.25" customHeight="1" x14ac:dyDescent="0.3">
      <c r="A282" s="7">
        <v>44976</v>
      </c>
      <c r="B282" s="1">
        <v>1</v>
      </c>
      <c r="C282" s="2">
        <v>63.682989690721598</v>
      </c>
      <c r="D282" s="3">
        <v>0.16584407216494801</v>
      </c>
      <c r="E282" s="4">
        <v>1.5837628865979399E-2</v>
      </c>
      <c r="F282" s="5">
        <v>2.5796198453608201</v>
      </c>
      <c r="G282" s="2">
        <v>5.9368556701030899</v>
      </c>
      <c r="H282" s="2">
        <v>7.2725515463917496</v>
      </c>
      <c r="I282" s="2">
        <v>28.484806701030902</v>
      </c>
      <c r="J282" s="2">
        <f>(46.01*(siqueira!$D282*1000))/(0.082*(siqueira!$I282+273.15))</f>
        <v>308.50121513412631</v>
      </c>
      <c r="K282" s="2">
        <f>(48*(siqueira!$F282))/(0.082*(siqueira!$I282+273.15))</f>
        <v>5.0061244237997213</v>
      </c>
      <c r="L282" s="8" t="s">
        <v>16</v>
      </c>
      <c r="M282" s="1">
        <v>-3.7192162962032</v>
      </c>
      <c r="N282" s="1">
        <v>-38.514145586395998</v>
      </c>
    </row>
    <row r="283" spans="1:14" ht="14.25" customHeight="1" x14ac:dyDescent="0.3">
      <c r="A283" s="7">
        <v>44976</v>
      </c>
      <c r="B283" s="1">
        <v>2</v>
      </c>
      <c r="C283" s="2">
        <v>62.428969359331496</v>
      </c>
      <c r="D283" s="3">
        <v>0.11218941504178299</v>
      </c>
      <c r="E283" s="4">
        <v>1.1899721448468001E-2</v>
      </c>
      <c r="F283" s="5">
        <v>2.7333760445682498</v>
      </c>
      <c r="G283" s="2">
        <v>5.4317548746518103</v>
      </c>
      <c r="H283" s="2">
        <v>6.5821727019498599</v>
      </c>
      <c r="I283" s="2">
        <v>28.467543175487499</v>
      </c>
      <c r="J283" s="2">
        <f>(46.01*(siqueira!$D283*1000))/(0.082*(siqueira!$I283+273.15))</f>
        <v>208.70539055680737</v>
      </c>
      <c r="K283" s="2">
        <f>(48*(siqueira!$F283))/(0.082*(siqueira!$I283+273.15))</f>
        <v>5.3048141194080323</v>
      </c>
      <c r="L283" s="8" t="s">
        <v>16</v>
      </c>
      <c r="M283" s="1">
        <v>-3.7192162962032</v>
      </c>
      <c r="N283" s="1">
        <v>-38.514145586395998</v>
      </c>
    </row>
    <row r="284" spans="1:14" ht="14.25" customHeight="1" x14ac:dyDescent="0.3">
      <c r="A284" s="7">
        <v>44976</v>
      </c>
      <c r="B284" s="1">
        <v>3</v>
      </c>
      <c r="C284" s="2">
        <v>64.194729136164</v>
      </c>
      <c r="D284" s="3">
        <v>0.177730600292826</v>
      </c>
      <c r="E284" s="4">
        <v>1.7650073206442199E-2</v>
      </c>
      <c r="F284" s="5">
        <v>2.6511493411420202</v>
      </c>
      <c r="G284" s="2">
        <v>5.4084919472913597</v>
      </c>
      <c r="H284" s="2">
        <v>6.6713030746705702</v>
      </c>
      <c r="I284" s="2">
        <v>28.2921742313324</v>
      </c>
      <c r="J284" s="2">
        <f>(46.01*(siqueira!$D284*1000))/(0.082*(siqueira!$I284+273.15))</f>
        <v>330.82366987741216</v>
      </c>
      <c r="K284" s="2">
        <f>(48*(siqueira!$F284))/(0.082*(siqueira!$I284+273.15))</f>
        <v>5.1482255301904578</v>
      </c>
      <c r="L284" s="8" t="s">
        <v>16</v>
      </c>
      <c r="M284" s="1">
        <v>-3.7192162962032</v>
      </c>
      <c r="N284" s="1">
        <v>-38.514145586395998</v>
      </c>
    </row>
    <row r="285" spans="1:14" ht="14.25" customHeight="1" x14ac:dyDescent="0.3">
      <c r="A285" s="7">
        <v>44976</v>
      </c>
      <c r="B285" s="1">
        <v>4</v>
      </c>
      <c r="C285" s="2">
        <v>64.7</v>
      </c>
      <c r="D285" s="3">
        <v>0.27347794117647101</v>
      </c>
      <c r="E285" s="4">
        <v>2.58308823529412E-2</v>
      </c>
      <c r="F285" s="5">
        <v>2.1706911764705898</v>
      </c>
      <c r="G285" s="2">
        <v>5.6161764705882398</v>
      </c>
      <c r="H285" s="2">
        <v>7.1433823529411802</v>
      </c>
      <c r="I285" s="2">
        <v>28.1400073529412</v>
      </c>
      <c r="J285" s="2">
        <f>(46.01*(siqueira!$D285*1000))/(0.082*(siqueira!$I285+273.15))</f>
        <v>509.30267194356446</v>
      </c>
      <c r="K285" s="2">
        <f>(48*(siqueira!$F285))/(0.082*(siqueira!$I285+273.15))</f>
        <v>4.2173602261401246</v>
      </c>
      <c r="L285" s="8" t="s">
        <v>16</v>
      </c>
      <c r="M285" s="1">
        <v>-3.7192162962032</v>
      </c>
      <c r="N285" s="1">
        <v>-38.514145586395998</v>
      </c>
    </row>
    <row r="286" spans="1:14" ht="14.25" customHeight="1" x14ac:dyDescent="0.3">
      <c r="A286" s="7">
        <v>44976</v>
      </c>
      <c r="B286" s="1">
        <v>5</v>
      </c>
      <c r="C286" s="2">
        <v>64.223045267489695</v>
      </c>
      <c r="D286" s="3">
        <v>0.229851851851852</v>
      </c>
      <c r="E286" s="4">
        <v>2.15473251028807E-2</v>
      </c>
      <c r="F286" s="5">
        <v>2.3094320987654302</v>
      </c>
      <c r="G286" s="2">
        <v>4.8246913580246904</v>
      </c>
      <c r="H286" s="2">
        <v>6.0683127572016504</v>
      </c>
      <c r="I286" s="2">
        <v>28.117818930041199</v>
      </c>
      <c r="J286" s="2">
        <f>(46.01*(siqueira!$D286*1000))/(0.082*(siqueira!$I286+273.15))</f>
        <v>428.08858217196411</v>
      </c>
      <c r="K286" s="2">
        <f>(48*(siqueira!$F286))/(0.082*(siqueira!$I286+273.15))</f>
        <v>4.4872455901908799</v>
      </c>
      <c r="L286" s="8" t="s">
        <v>16</v>
      </c>
      <c r="M286" s="1">
        <v>-3.7192162962032</v>
      </c>
      <c r="N286" s="1">
        <v>-38.514145586395998</v>
      </c>
    </row>
    <row r="287" spans="1:14" ht="14.25" customHeight="1" x14ac:dyDescent="0.3">
      <c r="A287" s="7">
        <v>44976</v>
      </c>
      <c r="B287" s="1">
        <v>6</v>
      </c>
      <c r="C287" s="2">
        <v>62.575284090909101</v>
      </c>
      <c r="D287" s="3">
        <v>0.12875</v>
      </c>
      <c r="E287" s="4">
        <v>1.3089488636363601E-2</v>
      </c>
      <c r="F287" s="5">
        <v>3.6454048295454502</v>
      </c>
      <c r="G287" s="2">
        <v>4.0802556818181799</v>
      </c>
      <c r="H287" s="2">
        <v>5.21875</v>
      </c>
      <c r="I287" s="2">
        <v>28.114829545454501</v>
      </c>
      <c r="J287" s="2">
        <f>(46.01*(siqueira!$D287*1000))/(0.082*(siqueira!$I287+273.15))</f>
        <v>239.79337742346743</v>
      </c>
      <c r="K287" s="2">
        <f>(48*(siqueira!$F287))/(0.082*(siqueira!$I287+273.15))</f>
        <v>7.0831218937750746</v>
      </c>
      <c r="L287" s="8" t="s">
        <v>16</v>
      </c>
      <c r="M287" s="1">
        <v>-3.7192162962032</v>
      </c>
      <c r="N287" s="1">
        <v>-38.514145586395998</v>
      </c>
    </row>
    <row r="288" spans="1:14" ht="14.25" customHeight="1" x14ac:dyDescent="0.3">
      <c r="A288" s="7">
        <v>44976</v>
      </c>
      <c r="B288" s="1">
        <v>7</v>
      </c>
      <c r="C288" s="2">
        <v>63.733282090699497</v>
      </c>
      <c r="D288" s="3">
        <v>0.15348962336664099</v>
      </c>
      <c r="E288" s="4">
        <v>1.47117601844735E-2</v>
      </c>
      <c r="F288" s="5">
        <v>3.6140276710222898</v>
      </c>
      <c r="G288" s="2">
        <v>4.2236740968485798</v>
      </c>
      <c r="H288" s="2">
        <v>5.4627209838585697</v>
      </c>
      <c r="I288" s="2">
        <v>28.044212144504201</v>
      </c>
      <c r="J288" s="2">
        <f>(46.01*(siqueira!$D288*1000))/(0.082*(siqueira!$I288+273.15))</f>
        <v>285.93727845197799</v>
      </c>
      <c r="K288" s="2">
        <f>(48*(siqueira!$F288))/(0.082*(siqueira!$I288+273.15))</f>
        <v>7.0238016120262188</v>
      </c>
      <c r="L288" s="8" t="s">
        <v>16</v>
      </c>
      <c r="M288" s="1">
        <v>-3.7192162962032</v>
      </c>
      <c r="N288" s="1">
        <v>-38.514145586395998</v>
      </c>
    </row>
    <row r="289" spans="1:14" ht="14.25" customHeight="1" x14ac:dyDescent="0.3">
      <c r="A289" s="7">
        <v>44976</v>
      </c>
      <c r="B289" s="1">
        <v>8</v>
      </c>
      <c r="C289" s="2">
        <v>63.067398119122302</v>
      </c>
      <c r="D289" s="3">
        <v>0.15420062695924799</v>
      </c>
      <c r="E289" s="4">
        <v>1.50313479623824E-2</v>
      </c>
      <c r="F289" s="5">
        <v>3.5341144200626999</v>
      </c>
      <c r="G289" s="2">
        <v>3.9388714733542298</v>
      </c>
      <c r="H289" s="2">
        <v>5.1496865203761804</v>
      </c>
      <c r="I289" s="2">
        <v>28.056355799373002</v>
      </c>
      <c r="J289" s="2">
        <f>(46.01*(siqueira!$D289*1000))/(0.082*(siqueira!$I289+273.15))</f>
        <v>287.2502323469364</v>
      </c>
      <c r="K289" s="2">
        <f>(48*(siqueira!$F289))/(0.082*(siqueira!$I289+273.15))</f>
        <v>6.8682146461905855</v>
      </c>
      <c r="L289" s="8" t="s">
        <v>16</v>
      </c>
      <c r="M289" s="1">
        <v>-3.7192162962032</v>
      </c>
      <c r="N289" s="1">
        <v>-38.514145586395998</v>
      </c>
    </row>
    <row r="290" spans="1:14" ht="14.25" customHeight="1" x14ac:dyDescent="0.3">
      <c r="A290" s="7">
        <v>44976</v>
      </c>
      <c r="B290" s="1">
        <v>9</v>
      </c>
      <c r="C290" s="2">
        <v>60.9324227174694</v>
      </c>
      <c r="D290" s="3">
        <v>8.0560747663551396E-2</v>
      </c>
      <c r="E290" s="4">
        <v>1.2343637670740501E-2</v>
      </c>
      <c r="F290" s="5">
        <v>3.62743350107836</v>
      </c>
      <c r="G290" s="2">
        <v>3.7081236520488901</v>
      </c>
      <c r="H290" s="2">
        <v>4.8526240115025203</v>
      </c>
      <c r="I290" s="2">
        <v>28.519683680805201</v>
      </c>
      <c r="J290" s="2">
        <f>(46.01*(siqueira!$D290*1000))/(0.082*(siqueira!$I290+273.15))</f>
        <v>149.84084072637097</v>
      </c>
      <c r="K290" s="2">
        <f>(48*(siqueira!$F290))/(0.082*(siqueira!$I290+273.15))</f>
        <v>7.0387441059375355</v>
      </c>
      <c r="L290" s="8" t="s">
        <v>16</v>
      </c>
      <c r="M290" s="1">
        <v>-3.7192162962032</v>
      </c>
      <c r="N290" s="1">
        <v>-38.514145586395998</v>
      </c>
    </row>
    <row r="291" spans="1:14" ht="14.25" customHeight="1" x14ac:dyDescent="0.3">
      <c r="A291" s="7">
        <v>44976</v>
      </c>
      <c r="B291" s="1">
        <v>10</v>
      </c>
      <c r="C291" s="2">
        <v>58.527272727272702</v>
      </c>
      <c r="D291" s="3">
        <v>4.4909090909090899E-2</v>
      </c>
      <c r="E291" s="4">
        <v>9.8181818181818196E-3</v>
      </c>
      <c r="F291" s="5">
        <v>3.7310909090909101</v>
      </c>
      <c r="G291" s="2">
        <v>3.21818181818182</v>
      </c>
      <c r="H291" s="2">
        <v>3.8909090909090902</v>
      </c>
      <c r="I291" s="2">
        <v>29.3438181818182</v>
      </c>
      <c r="J291" s="2">
        <f>(46.01*(siqueira!$D291*1000))/(0.082*(siqueira!$I291+273.15))</f>
        <v>83.302136639291533</v>
      </c>
      <c r="K291" s="2">
        <f>(48*(siqueira!$F291))/(0.082*(siqueira!$I291+273.15))</f>
        <v>7.2201581777940653</v>
      </c>
      <c r="L291" s="8" t="s">
        <v>16</v>
      </c>
      <c r="M291" s="1">
        <v>-3.7192162962032</v>
      </c>
      <c r="N291" s="1">
        <v>-38.514145586395998</v>
      </c>
    </row>
    <row r="292" spans="1:14" ht="14.25" customHeight="1" x14ac:dyDescent="0.3">
      <c r="A292" s="7">
        <v>44976</v>
      </c>
      <c r="B292" s="1">
        <v>11</v>
      </c>
      <c r="C292" s="2">
        <v>42.176991150442497</v>
      </c>
      <c r="D292" s="3">
        <v>4.7286135693215298E-2</v>
      </c>
      <c r="E292" s="4">
        <v>1.10619469026549E-2</v>
      </c>
      <c r="F292" s="5">
        <v>2.3783185840707999</v>
      </c>
      <c r="G292" s="2">
        <v>2.3716814159292001</v>
      </c>
      <c r="H292" s="2">
        <v>3.3244837758112098</v>
      </c>
      <c r="I292" s="2">
        <v>32.526430678466099</v>
      </c>
      <c r="J292" s="2">
        <f>(46.01*(siqueira!$D292*1000))/(0.082*(siqueira!$I292+273.15))</f>
        <v>86.798106568227254</v>
      </c>
      <c r="K292" s="2">
        <f>(48*(siqueira!$F292))/(0.082*(siqueira!$I292+273.15))</f>
        <v>4.5544449899082151</v>
      </c>
      <c r="L292" s="8" t="s">
        <v>16</v>
      </c>
      <c r="M292" s="1">
        <v>-3.7192162962032</v>
      </c>
      <c r="N292" s="1">
        <v>-38.514145586395998</v>
      </c>
    </row>
    <row r="293" spans="1:14" ht="14.25" customHeight="1" x14ac:dyDescent="0.3">
      <c r="A293" s="7">
        <v>44976</v>
      </c>
      <c r="B293" s="1">
        <v>12</v>
      </c>
      <c r="C293" s="2">
        <v>44.296774193548401</v>
      </c>
      <c r="D293" s="3">
        <v>7.7483870967741897E-2</v>
      </c>
      <c r="E293" s="4">
        <v>1.5741935483871001E-2</v>
      </c>
      <c r="F293" s="5">
        <v>2.4969032258064501</v>
      </c>
      <c r="G293" s="2">
        <v>2.54193548387097</v>
      </c>
      <c r="H293" s="2">
        <v>3.3741935483871002</v>
      </c>
      <c r="I293" s="2">
        <v>32.795806451612897</v>
      </c>
      <c r="J293" s="2">
        <f>(46.01*(siqueira!$D293*1000))/(0.082*(siqueira!$I293+273.15))</f>
        <v>142.10363436318195</v>
      </c>
      <c r="K293" s="2">
        <f>(48*(siqueira!$F293))/(0.082*(siqueira!$I293+273.15))</f>
        <v>4.7773228377559311</v>
      </c>
      <c r="L293" s="8" t="s">
        <v>16</v>
      </c>
      <c r="M293" s="1">
        <v>-3.7192162962032</v>
      </c>
      <c r="N293" s="1">
        <v>-38.514145586395998</v>
      </c>
    </row>
    <row r="294" spans="1:14" ht="14.25" customHeight="1" x14ac:dyDescent="0.3">
      <c r="A294" s="7">
        <v>44976</v>
      </c>
      <c r="B294" s="1">
        <v>13</v>
      </c>
      <c r="C294" s="2">
        <v>43.606808510638302</v>
      </c>
      <c r="D294" s="3">
        <v>7.5685106382978706E-2</v>
      </c>
      <c r="E294" s="4">
        <v>1.48510638297872E-2</v>
      </c>
      <c r="F294" s="5">
        <v>2.5654042553191498</v>
      </c>
      <c r="G294" s="2">
        <v>2.5642553191489399</v>
      </c>
      <c r="H294" s="2">
        <v>3.51659574468085</v>
      </c>
      <c r="I294" s="2">
        <v>32.602263829787198</v>
      </c>
      <c r="J294" s="2">
        <f>(46.01*(siqueira!$D294*1000))/(0.082*(siqueira!$I294+273.15))</f>
        <v>138.89260560736258</v>
      </c>
      <c r="K294" s="2">
        <f>(48*(siqueira!$F294))/(0.082*(siqueira!$I294+273.15))</f>
        <v>4.9114928311050399</v>
      </c>
      <c r="L294" s="8" t="s">
        <v>16</v>
      </c>
      <c r="M294" s="1">
        <v>-3.7192162962032</v>
      </c>
      <c r="N294" s="1">
        <v>-38.514145586395998</v>
      </c>
    </row>
    <row r="295" spans="1:14" ht="14.25" customHeight="1" x14ac:dyDescent="0.3">
      <c r="A295" s="7">
        <v>44976</v>
      </c>
      <c r="B295" s="1">
        <v>14</v>
      </c>
      <c r="C295" s="2">
        <v>52.7083333333333</v>
      </c>
      <c r="D295" s="3">
        <v>0.105833333333333</v>
      </c>
      <c r="E295" s="4">
        <v>2.0166666666666701E-2</v>
      </c>
      <c r="F295" s="5">
        <v>1.72983333333333</v>
      </c>
      <c r="G295" s="2">
        <v>2.8666666666666698</v>
      </c>
      <c r="H295" s="2">
        <v>3.7083333333333299</v>
      </c>
      <c r="I295" s="2">
        <v>30.2039166666667</v>
      </c>
      <c r="J295" s="2">
        <f>(46.01*(siqueira!$D295*1000))/(0.082*(siqueira!$I295+273.15))</f>
        <v>195.7542722894963</v>
      </c>
      <c r="K295" s="2">
        <f>(48*(siqueira!$F295))/(0.082*(siqueira!$I295+273.15))</f>
        <v>3.3379670088990876</v>
      </c>
      <c r="L295" s="8" t="s">
        <v>16</v>
      </c>
      <c r="M295" s="1">
        <v>-3.7192162962032</v>
      </c>
      <c r="N295" s="1">
        <v>-38.514145586395998</v>
      </c>
    </row>
    <row r="296" spans="1:14" ht="14.25" customHeight="1" x14ac:dyDescent="0.3">
      <c r="A296" s="7">
        <v>44976</v>
      </c>
      <c r="B296" s="1">
        <v>15</v>
      </c>
      <c r="C296" s="2">
        <v>52.487465181058496</v>
      </c>
      <c r="D296" s="3">
        <v>0.113788300835655</v>
      </c>
      <c r="E296" s="4">
        <v>1.63231197771588E-2</v>
      </c>
      <c r="F296" s="5">
        <v>2.0686072423398301</v>
      </c>
      <c r="G296" s="2">
        <v>4.7270194986072402</v>
      </c>
      <c r="H296" s="2">
        <v>5.8412256267409504</v>
      </c>
      <c r="I296" s="2">
        <v>31.014512534818898</v>
      </c>
      <c r="J296" s="2">
        <f>(46.01*(siqueira!$D296*1000))/(0.082*(siqueira!$I296+273.15))</f>
        <v>209.90725556498381</v>
      </c>
      <c r="K296" s="2">
        <f>(48*(siqueira!$F296))/(0.082*(siqueira!$I296+273.15))</f>
        <v>3.9810431342080723</v>
      </c>
      <c r="L296" s="8" t="s">
        <v>16</v>
      </c>
      <c r="M296" s="1">
        <v>-3.7192162962032</v>
      </c>
      <c r="N296" s="1">
        <v>-38.514145586395998</v>
      </c>
    </row>
    <row r="297" spans="1:14" ht="14.25" customHeight="1" x14ac:dyDescent="0.3">
      <c r="A297" s="7">
        <v>44976</v>
      </c>
      <c r="B297" s="1">
        <v>16</v>
      </c>
      <c r="C297" s="2">
        <v>51.305882352941197</v>
      </c>
      <c r="D297" s="3">
        <v>0.113051470588235</v>
      </c>
      <c r="E297" s="4">
        <v>1.6169117647058799E-2</v>
      </c>
      <c r="F297" s="5">
        <v>2.30374264705882</v>
      </c>
      <c r="G297" s="2">
        <v>4.6617647058823497</v>
      </c>
      <c r="H297" s="2">
        <v>5.8544117647058798</v>
      </c>
      <c r="I297" s="2">
        <v>31.010595588235301</v>
      </c>
      <c r="J297" s="2">
        <f>(46.01*(siqueira!$D297*1000))/(0.082*(siqueira!$I297+273.15))</f>
        <v>208.55069766380379</v>
      </c>
      <c r="K297" s="2">
        <f>(48*(siqueira!$F297))/(0.082*(siqueira!$I297+273.15))</f>
        <v>4.4336192812785349</v>
      </c>
      <c r="L297" s="8" t="s">
        <v>16</v>
      </c>
      <c r="M297" s="1">
        <v>-3.7192162962032</v>
      </c>
      <c r="N297" s="1">
        <v>-38.514145586395998</v>
      </c>
    </row>
    <row r="298" spans="1:14" ht="14.25" customHeight="1" x14ac:dyDescent="0.3">
      <c r="A298" s="7">
        <v>44976</v>
      </c>
      <c r="B298" s="1">
        <v>17</v>
      </c>
      <c r="C298" s="2">
        <v>50.073938506588597</v>
      </c>
      <c r="D298" s="3">
        <v>6.74231332357247E-2</v>
      </c>
      <c r="E298" s="4">
        <v>1.1581259150805301E-2</v>
      </c>
      <c r="F298" s="5">
        <v>2.5482576866764299</v>
      </c>
      <c r="G298" s="2">
        <v>6.2364568081991196</v>
      </c>
      <c r="H298" s="2">
        <v>7.5373352855051197</v>
      </c>
      <c r="I298" s="2">
        <v>30.9129941434846</v>
      </c>
      <c r="J298" s="2">
        <f>(46.01*(siqueira!$D298*1000))/(0.082*(siqueira!$I298+273.15))</f>
        <v>124.41815130599753</v>
      </c>
      <c r="K298" s="2">
        <f>(48*(siqueira!$F298))/(0.082*(siqueira!$I298+273.15))</f>
        <v>4.9057697412509658</v>
      </c>
      <c r="L298" s="8" t="s">
        <v>16</v>
      </c>
      <c r="M298" s="1">
        <v>-3.7192162962032</v>
      </c>
      <c r="N298" s="1">
        <v>-38.514145586395998</v>
      </c>
    </row>
    <row r="299" spans="1:14" ht="14.25" customHeight="1" x14ac:dyDescent="0.3">
      <c r="A299" s="7">
        <v>44976</v>
      </c>
      <c r="B299" s="1">
        <v>18</v>
      </c>
      <c r="C299" s="2">
        <v>51.534937888198797</v>
      </c>
      <c r="D299" s="3">
        <v>9.0388198757763993E-2</v>
      </c>
      <c r="E299" s="4">
        <v>1.26863354037267E-2</v>
      </c>
      <c r="F299" s="5">
        <v>2.8964984472049702</v>
      </c>
      <c r="G299" s="2">
        <v>7.5597826086956497</v>
      </c>
      <c r="H299" s="2">
        <v>9.2841614906832302</v>
      </c>
      <c r="I299" s="2">
        <v>30.374386645962701</v>
      </c>
      <c r="J299" s="2">
        <f>(46.01*(siqueira!$D299*1000))/(0.082*(siqueira!$I299+273.15))</f>
        <v>167.09233292386793</v>
      </c>
      <c r="K299" s="2">
        <f>(48*(siqueira!$F299))/(0.082*(siqueira!$I299+273.15))</f>
        <v>5.5860792765440745</v>
      </c>
      <c r="L299" s="8" t="s">
        <v>16</v>
      </c>
      <c r="M299" s="1">
        <v>-3.7192162962032</v>
      </c>
      <c r="N299" s="1">
        <v>-38.514145586395998</v>
      </c>
    </row>
    <row r="300" spans="1:14" ht="14.25" customHeight="1" x14ac:dyDescent="0.3">
      <c r="A300" s="7">
        <v>44976</v>
      </c>
      <c r="B300" s="1">
        <v>19</v>
      </c>
      <c r="C300" s="2">
        <v>54.559739319333801</v>
      </c>
      <c r="D300" s="3">
        <v>6.6444605358435896E-2</v>
      </c>
      <c r="E300" s="4">
        <v>1.0622737146994901E-2</v>
      </c>
      <c r="F300" s="5">
        <v>2.9346488052136102</v>
      </c>
      <c r="G300" s="2">
        <v>10.6806661839247</v>
      </c>
      <c r="H300" s="2">
        <v>12.735698769008</v>
      </c>
      <c r="I300" s="2">
        <v>29.781781317885599</v>
      </c>
      <c r="J300" s="2">
        <f>(46.01*(siqueira!$D300*1000))/(0.082*(siqueira!$I300+273.15))</f>
        <v>123.07030264177872</v>
      </c>
      <c r="K300" s="2">
        <f>(48*(siqueira!$F300))/(0.082*(siqueira!$I300+273.15))</f>
        <v>5.6707262459504939</v>
      </c>
      <c r="L300" s="8" t="s">
        <v>16</v>
      </c>
      <c r="M300" s="1">
        <v>-3.7192162962032</v>
      </c>
      <c r="N300" s="1">
        <v>-38.514145586395998</v>
      </c>
    </row>
    <row r="301" spans="1:14" ht="14.25" customHeight="1" x14ac:dyDescent="0.3">
      <c r="A301" s="7">
        <v>44976</v>
      </c>
      <c r="B301" s="1">
        <v>20</v>
      </c>
      <c r="C301" s="2">
        <v>58.2887788778878</v>
      </c>
      <c r="D301" s="3">
        <v>7.6443894389438993E-2</v>
      </c>
      <c r="E301" s="4">
        <v>1.08745874587459E-2</v>
      </c>
      <c r="F301" s="5">
        <v>2.3662706270627099</v>
      </c>
      <c r="G301" s="2">
        <v>9.1361386138613891</v>
      </c>
      <c r="H301" s="2">
        <v>11.004125412541301</v>
      </c>
      <c r="I301" s="2">
        <v>28.9105198019802</v>
      </c>
      <c r="J301" s="2">
        <f>(46.01*(siqueira!$D301*1000))/(0.082*(siqueira!$I301+273.15))</f>
        <v>141.99963213170017</v>
      </c>
      <c r="K301" s="2">
        <f>(48*(siqueira!$F301))/(0.082*(siqueira!$I301+273.15))</f>
        <v>4.5856175659954737</v>
      </c>
      <c r="L301" s="8" t="s">
        <v>16</v>
      </c>
      <c r="M301" s="1">
        <v>-3.7192162962032</v>
      </c>
      <c r="N301" s="1">
        <v>-38.514145586395998</v>
      </c>
    </row>
    <row r="302" spans="1:14" ht="14.25" customHeight="1" x14ac:dyDescent="0.3">
      <c r="A302" s="7">
        <v>44976</v>
      </c>
      <c r="B302" s="1">
        <v>21</v>
      </c>
      <c r="C302" s="2">
        <v>61.094632768361599</v>
      </c>
      <c r="D302" s="3">
        <v>0.23467514124293801</v>
      </c>
      <c r="E302" s="4">
        <v>1.8361581920904001E-2</v>
      </c>
      <c r="F302" s="5">
        <v>1.94659604519774</v>
      </c>
      <c r="G302" s="2">
        <v>8.5557909604519793</v>
      </c>
      <c r="H302" s="2">
        <v>10.463276836158199</v>
      </c>
      <c r="I302" s="2">
        <v>28.499166666666699</v>
      </c>
      <c r="J302" s="2">
        <f>(46.01*(siqueira!$D302*1000))/(0.082*(siqueira!$I302+273.15))</f>
        <v>436.51918826126109</v>
      </c>
      <c r="K302" s="2">
        <f>(48*(siqueira!$F302))/(0.082*(siqueira!$I302+273.15))</f>
        <v>3.7774705904779209</v>
      </c>
      <c r="L302" s="8" t="s">
        <v>16</v>
      </c>
      <c r="M302" s="1">
        <v>-3.7192162962032</v>
      </c>
      <c r="N302" s="1">
        <v>-38.514145586395998</v>
      </c>
    </row>
    <row r="303" spans="1:14" ht="14.25" customHeight="1" x14ac:dyDescent="0.3">
      <c r="A303" s="7">
        <v>44976</v>
      </c>
      <c r="B303" s="1">
        <v>22</v>
      </c>
      <c r="C303" s="2">
        <v>62.161897590361399</v>
      </c>
      <c r="D303" s="3">
        <v>0.240768072289157</v>
      </c>
      <c r="E303" s="4">
        <v>2.3320783132530099E-2</v>
      </c>
      <c r="F303" s="5">
        <v>2.2011445783132499</v>
      </c>
      <c r="G303" s="2">
        <v>6.2259036144578301</v>
      </c>
      <c r="H303" s="2">
        <v>7.6679216867469897</v>
      </c>
      <c r="I303" s="2">
        <v>28.459397590361402</v>
      </c>
      <c r="J303" s="2">
        <f>(46.01*(siqueira!$D303*1000))/(0.082*(siqueira!$I303+273.15))</f>
        <v>447.91170036991764</v>
      </c>
      <c r="K303" s="2">
        <f>(48*(siqueira!$F303))/(0.082*(siqueira!$I303+273.15))</f>
        <v>4.2719984370651831</v>
      </c>
      <c r="L303" s="8" t="s">
        <v>16</v>
      </c>
      <c r="M303" s="1">
        <v>-3.7192162962032</v>
      </c>
      <c r="N303" s="1">
        <v>-38.514145586395998</v>
      </c>
    </row>
    <row r="304" spans="1:14" ht="14.25" customHeight="1" x14ac:dyDescent="0.3">
      <c r="A304" s="7">
        <v>44976</v>
      </c>
      <c r="B304" s="1">
        <v>23</v>
      </c>
      <c r="C304" s="2">
        <v>63.048742138364801</v>
      </c>
      <c r="D304" s="3">
        <v>0.225424528301887</v>
      </c>
      <c r="E304" s="4">
        <v>2.2279874213836499E-2</v>
      </c>
      <c r="F304" s="5">
        <v>2.0823349056603799</v>
      </c>
      <c r="G304" s="2">
        <v>5.5102201257861596</v>
      </c>
      <c r="H304" s="2">
        <v>6.6996855345911897</v>
      </c>
      <c r="I304" s="2">
        <v>28.479606918239</v>
      </c>
      <c r="J304" s="2">
        <f>(46.01*(siqueira!$D304*1000))/(0.082*(siqueira!$I304+273.15))</f>
        <v>419.33931588006112</v>
      </c>
      <c r="K304" s="2">
        <f>(48*(siqueira!$F304))/(0.082*(siqueira!$I304+273.15))</f>
        <v>4.0411409281359578</v>
      </c>
      <c r="L304" s="8" t="s">
        <v>16</v>
      </c>
      <c r="M304" s="1">
        <v>-3.7192162962032</v>
      </c>
      <c r="N304" s="1">
        <v>-38.514145586395998</v>
      </c>
    </row>
    <row r="305" spans="1:14" ht="14.25" customHeight="1" x14ac:dyDescent="0.3">
      <c r="A305" s="7">
        <v>44977</v>
      </c>
      <c r="B305" s="1">
        <v>0</v>
      </c>
      <c r="C305" s="2">
        <v>62.207764198418403</v>
      </c>
      <c r="D305" s="3">
        <v>0.22757728253055401</v>
      </c>
      <c r="E305" s="4">
        <v>2.2631200575125798E-2</v>
      </c>
      <c r="F305" s="5">
        <v>1.90948238677211</v>
      </c>
      <c r="G305" s="2">
        <v>4.3630481667864798</v>
      </c>
      <c r="H305" s="2">
        <v>5.3091301222142304</v>
      </c>
      <c r="I305" s="2">
        <v>28.468705966930301</v>
      </c>
      <c r="J305" s="2">
        <f>(46.01*(siqueira!$D305*1000))/(0.082*(siqueira!$I305+273.15))</f>
        <v>423.35921358720856</v>
      </c>
      <c r="K305" s="2">
        <f>(48*(siqueira!$F305))/(0.082*(siqueira!$I305+273.15))</f>
        <v>3.7058238274563338</v>
      </c>
      <c r="L305" s="8" t="s">
        <v>16</v>
      </c>
      <c r="M305" s="1">
        <v>-3.7192162962032</v>
      </c>
      <c r="N305" s="1">
        <v>-38.514145586395998</v>
      </c>
    </row>
    <row r="306" spans="1:14" ht="14.25" customHeight="1" x14ac:dyDescent="0.3">
      <c r="A306" s="7">
        <v>44977</v>
      </c>
      <c r="B306" s="1">
        <v>1</v>
      </c>
      <c r="C306" s="2">
        <v>61.804778554778601</v>
      </c>
      <c r="D306" s="3">
        <v>0.128712121212121</v>
      </c>
      <c r="E306" s="4">
        <v>1.4790209790209801E-2</v>
      </c>
      <c r="F306" s="5">
        <v>2.0347960372960401</v>
      </c>
      <c r="G306" s="2">
        <v>4.3525641025641004</v>
      </c>
      <c r="H306" s="2">
        <v>5.3782051282051304</v>
      </c>
      <c r="I306" s="2">
        <v>28.458729603729601</v>
      </c>
      <c r="J306" s="2">
        <f>(46.01*(siqueira!$D306*1000))/(0.082*(siqueira!$I306+273.15))</f>
        <v>239.44949264235447</v>
      </c>
      <c r="K306" s="2">
        <f>(48*(siqueira!$F306))/(0.082*(siqueira!$I306+273.15))</f>
        <v>3.9491566472818538</v>
      </c>
      <c r="L306" s="8" t="s">
        <v>16</v>
      </c>
      <c r="M306" s="1">
        <v>-3.7192162962032</v>
      </c>
      <c r="N306" s="1">
        <v>-38.514145586395998</v>
      </c>
    </row>
    <row r="307" spans="1:14" ht="14.25" customHeight="1" x14ac:dyDescent="0.3">
      <c r="A307" s="7">
        <v>44977</v>
      </c>
      <c r="B307" s="1">
        <v>2</v>
      </c>
      <c r="C307" s="2">
        <v>61.900473933649302</v>
      </c>
      <c r="D307" s="3">
        <v>5.1482735274204501E-2</v>
      </c>
      <c r="E307" s="4">
        <v>9.4515910629654701E-3</v>
      </c>
      <c r="F307" s="5">
        <v>2.0509817197020999</v>
      </c>
      <c r="G307" s="2">
        <v>5.76844955991875</v>
      </c>
      <c r="H307" s="2">
        <v>6.7894380501015599</v>
      </c>
      <c r="I307" s="2">
        <v>28.323432633717001</v>
      </c>
      <c r="J307" s="2">
        <f>(46.01*(siqueira!$D307*1000))/(0.082*(siqueira!$I307+273.15))</f>
        <v>95.818848587583332</v>
      </c>
      <c r="K307" s="2">
        <f>(48*(siqueira!$F307))/(0.082*(siqueira!$I307+273.15))</f>
        <v>3.9823564375244387</v>
      </c>
      <c r="L307" s="8" t="s">
        <v>16</v>
      </c>
      <c r="M307" s="1">
        <v>-3.7192162962032</v>
      </c>
      <c r="N307" s="1">
        <v>-38.514145586395998</v>
      </c>
    </row>
    <row r="308" spans="1:14" ht="14.25" customHeight="1" x14ac:dyDescent="0.3">
      <c r="A308" s="7">
        <v>44977</v>
      </c>
      <c r="B308" s="1">
        <v>3</v>
      </c>
      <c r="C308" s="2">
        <v>61.9429824561403</v>
      </c>
      <c r="D308" s="3">
        <v>4.2404970760233897E-2</v>
      </c>
      <c r="E308" s="4">
        <v>8.7865497076023407E-3</v>
      </c>
      <c r="F308" s="5">
        <v>2.3070467836257298</v>
      </c>
      <c r="G308" s="2">
        <v>5.7828947368421098</v>
      </c>
      <c r="H308" s="2">
        <v>6.7485380116959099</v>
      </c>
      <c r="I308" s="2">
        <v>28.248757309941499</v>
      </c>
      <c r="J308" s="2">
        <f>(46.01*(siqueira!$D308*1000))/(0.082*(siqueira!$I308+273.15))</f>
        <v>78.94301183976539</v>
      </c>
      <c r="K308" s="2">
        <f>(48*(siqueira!$F308))/(0.082*(siqueira!$I308+273.15))</f>
        <v>4.4806634970246844</v>
      </c>
      <c r="L308" s="8" t="s">
        <v>16</v>
      </c>
      <c r="M308" s="1">
        <v>-3.7192162962032</v>
      </c>
      <c r="N308" s="1">
        <v>-38.514145586395998</v>
      </c>
    </row>
    <row r="309" spans="1:14" ht="14.25" customHeight="1" x14ac:dyDescent="0.3">
      <c r="A309" s="7">
        <v>44977</v>
      </c>
      <c r="B309" s="1">
        <v>4</v>
      </c>
      <c r="C309" s="2">
        <v>62.762289068231802</v>
      </c>
      <c r="D309" s="3">
        <v>6.2780630961115205E-2</v>
      </c>
      <c r="E309" s="4">
        <v>9.7138664710198098E-3</v>
      </c>
      <c r="F309" s="5">
        <v>2.1374321349963301</v>
      </c>
      <c r="G309" s="2">
        <v>5.1995597945708001</v>
      </c>
      <c r="H309" s="2">
        <v>6.1834189288334596</v>
      </c>
      <c r="I309" s="2">
        <v>28.257138664710201</v>
      </c>
      <c r="J309" s="2">
        <f>(46.01*(siqueira!$D309*1000))/(0.082*(siqueira!$I309+273.15))</f>
        <v>116.87201260344926</v>
      </c>
      <c r="K309" s="2">
        <f>(48*(siqueira!$F309))/(0.082*(siqueira!$I309+273.15))</f>
        <v>4.1511285760591958</v>
      </c>
      <c r="L309" s="8" t="s">
        <v>16</v>
      </c>
      <c r="M309" s="1">
        <v>-3.7192162962032</v>
      </c>
      <c r="N309" s="1">
        <v>-38.514145586395998</v>
      </c>
    </row>
    <row r="310" spans="1:14" ht="14.25" customHeight="1" x14ac:dyDescent="0.3">
      <c r="A310" s="7">
        <v>44977</v>
      </c>
      <c r="B310" s="1">
        <v>5</v>
      </c>
      <c r="C310" s="2">
        <v>62.120502092050202</v>
      </c>
      <c r="D310" s="3">
        <v>3.4635983263598298E-2</v>
      </c>
      <c r="E310" s="4">
        <v>7.8744769874477E-3</v>
      </c>
      <c r="F310" s="5">
        <v>2.1489205020920501</v>
      </c>
      <c r="G310" s="2">
        <v>5</v>
      </c>
      <c r="H310" s="2">
        <v>5.8276150627615104</v>
      </c>
      <c r="I310" s="2">
        <v>28.270686192468599</v>
      </c>
      <c r="J310" s="2">
        <f>(46.01*(siqueira!$D310*1000))/(0.082*(siqueira!$I310+273.15))</f>
        <v>64.475222243995518</v>
      </c>
      <c r="K310" s="2">
        <f>(48*(siqueira!$F310))/(0.082*(siqueira!$I310+273.15))</f>
        <v>4.1732526723405572</v>
      </c>
      <c r="L310" s="8" t="s">
        <v>16</v>
      </c>
      <c r="M310" s="1">
        <v>-3.7192162962032</v>
      </c>
      <c r="N310" s="1">
        <v>-38.514145586395998</v>
      </c>
    </row>
    <row r="311" spans="1:14" ht="14.25" customHeight="1" x14ac:dyDescent="0.3">
      <c r="A311" s="7">
        <v>44977</v>
      </c>
      <c r="B311" s="1">
        <v>6</v>
      </c>
      <c r="C311" s="2">
        <v>61.290438533429203</v>
      </c>
      <c r="D311" s="3">
        <v>1.93026599568656E-2</v>
      </c>
      <c r="E311" s="4">
        <v>6.4126527677929503E-3</v>
      </c>
      <c r="F311" s="5">
        <v>2.2485262401150301</v>
      </c>
      <c r="G311" s="2">
        <v>4.4435657800143797</v>
      </c>
      <c r="H311" s="2">
        <v>5.2048885693745497</v>
      </c>
      <c r="I311" s="2">
        <v>28.272437095614698</v>
      </c>
      <c r="J311" s="2">
        <f>(46.01*(siqueira!$D311*1000))/(0.082*(siqueira!$I311+273.15))</f>
        <v>35.931881934533095</v>
      </c>
      <c r="K311" s="2">
        <f>(48*(siqueira!$F311))/(0.082*(siqueira!$I311+273.15))</f>
        <v>4.3666639242288294</v>
      </c>
      <c r="L311" s="8" t="s">
        <v>16</v>
      </c>
      <c r="M311" s="1">
        <v>-3.7192162962032</v>
      </c>
      <c r="N311" s="1">
        <v>-38.514145586395998</v>
      </c>
    </row>
    <row r="312" spans="1:14" ht="14.25" customHeight="1" x14ac:dyDescent="0.3">
      <c r="A312" s="7">
        <v>44977</v>
      </c>
      <c r="B312" s="1">
        <v>7</v>
      </c>
      <c r="C312" s="2">
        <v>61.868421052631597</v>
      </c>
      <c r="D312" s="3">
        <v>3.1220095693779901E-2</v>
      </c>
      <c r="E312" s="4">
        <v>8.3652312599680999E-3</v>
      </c>
      <c r="F312" s="5">
        <v>2.2518660287081298</v>
      </c>
      <c r="G312" s="2">
        <v>4.3811802232854902</v>
      </c>
      <c r="H312" s="2">
        <v>5.0295055821371601</v>
      </c>
      <c r="I312" s="2">
        <v>28.219665071770301</v>
      </c>
      <c r="J312" s="2">
        <f>(46.01*(siqueira!$D312*1000))/(0.082*(siqueira!$I312+273.15))</f>
        <v>58.126353038993798</v>
      </c>
      <c r="K312" s="2">
        <f>(48*(siqueira!$F312))/(0.082*(siqueira!$I312+273.15))</f>
        <v>4.3739156026386263</v>
      </c>
      <c r="L312" s="8" t="s">
        <v>16</v>
      </c>
      <c r="M312" s="1">
        <v>-3.7192162962032</v>
      </c>
      <c r="N312" s="1">
        <v>-38.514145586395998</v>
      </c>
    </row>
    <row r="313" spans="1:14" ht="14.25" customHeight="1" x14ac:dyDescent="0.3">
      <c r="A313" s="7">
        <v>44977</v>
      </c>
      <c r="B313" s="1">
        <v>8</v>
      </c>
      <c r="C313" s="2">
        <v>63.611940298507498</v>
      </c>
      <c r="D313" s="3">
        <v>1.68731343283582E-2</v>
      </c>
      <c r="E313" s="4">
        <v>6.5820895522388104E-3</v>
      </c>
      <c r="F313" s="5">
        <v>2.5589402985074599</v>
      </c>
      <c r="G313" s="2">
        <v>3.9089552238806</v>
      </c>
      <c r="H313" s="2">
        <v>4.4485074626865702</v>
      </c>
      <c r="I313" s="2">
        <v>26.379246268656701</v>
      </c>
      <c r="J313" s="2">
        <f>(46.01*(siqueira!$D313*1000))/(0.082*(siqueira!$I313+273.15))</f>
        <v>31.607846764866359</v>
      </c>
      <c r="K313" s="2">
        <f>(48*(siqueira!$F313))/(0.082*(siqueira!$I313+273.15))</f>
        <v>5.0009015512078712</v>
      </c>
      <c r="L313" s="8" t="s">
        <v>16</v>
      </c>
      <c r="M313" s="1">
        <v>-3.7192162962032</v>
      </c>
      <c r="N313" s="1">
        <v>-38.514145586395998</v>
      </c>
    </row>
    <row r="314" spans="1:14" ht="14.25" customHeight="1" x14ac:dyDescent="0.3">
      <c r="A314" s="7">
        <v>44977</v>
      </c>
      <c r="B314" s="1">
        <v>9</v>
      </c>
      <c r="C314" s="2">
        <v>66.970802919708007</v>
      </c>
      <c r="D314" s="3">
        <v>1.28248175182482E-2</v>
      </c>
      <c r="E314" s="4">
        <v>7.13138686131387E-3</v>
      </c>
      <c r="F314" s="5">
        <v>4.0589343065693404</v>
      </c>
      <c r="G314" s="2">
        <v>2.9540145985401498</v>
      </c>
      <c r="H314" s="2">
        <v>3.4956204379561999</v>
      </c>
      <c r="I314" s="2">
        <v>25.546554744525501</v>
      </c>
      <c r="J314" s="2">
        <f>(46.01*(siqueira!$D314*1000))/(0.082*(siqueira!$I314+273.15))</f>
        <v>24.091251523142063</v>
      </c>
      <c r="K314" s="2">
        <f>(48*(siqueira!$F314))/(0.082*(siqueira!$I314+273.15))</f>
        <v>7.9544323748261396</v>
      </c>
      <c r="L314" s="8" t="s">
        <v>16</v>
      </c>
      <c r="M314" s="1">
        <v>-3.7192162962032</v>
      </c>
      <c r="N314" s="1">
        <v>-38.514145586395998</v>
      </c>
    </row>
    <row r="315" spans="1:14" ht="14.25" customHeight="1" x14ac:dyDescent="0.3">
      <c r="A315" s="7">
        <v>44977</v>
      </c>
      <c r="B315" s="1">
        <v>10</v>
      </c>
      <c r="C315" s="2">
        <v>63.240099009901002</v>
      </c>
      <c r="D315" s="3">
        <v>1.0041254125412499E-2</v>
      </c>
      <c r="E315" s="4">
        <v>3.07755775577558E-3</v>
      </c>
      <c r="F315" s="5">
        <v>4.0314438943894402</v>
      </c>
      <c r="G315" s="2">
        <v>2.6262376237623801</v>
      </c>
      <c r="H315" s="2">
        <v>3.0849834983498301</v>
      </c>
      <c r="I315" s="2">
        <v>26.278440594059401</v>
      </c>
      <c r="J315" s="2">
        <f>(46.01*(siqueira!$D315*1000))/(0.082*(siqueira!$I315+273.15))</f>
        <v>18.816259363096094</v>
      </c>
      <c r="K315" s="2">
        <f>(48*(siqueira!$F315))/(0.082*(siqueira!$I315+273.15))</f>
        <v>7.8812473258513478</v>
      </c>
      <c r="L315" s="8" t="s">
        <v>16</v>
      </c>
      <c r="M315" s="1">
        <v>-3.7192162962032</v>
      </c>
      <c r="N315" s="1">
        <v>-38.514145586395998</v>
      </c>
    </row>
    <row r="316" spans="1:14" ht="14.25" customHeight="1" x14ac:dyDescent="0.3">
      <c r="A316" s="7">
        <v>44977</v>
      </c>
      <c r="B316" s="1">
        <v>11</v>
      </c>
      <c r="C316" s="2">
        <v>61.047754811118999</v>
      </c>
      <c r="D316" s="3">
        <v>7.8403421240199594E-3</v>
      </c>
      <c r="E316" s="4">
        <v>4.3549536707056299E-3</v>
      </c>
      <c r="F316" s="5">
        <v>4.0702851033499599</v>
      </c>
      <c r="G316" s="2">
        <v>3.05274411974341</v>
      </c>
      <c r="H316" s="2">
        <v>3.4554526015680702</v>
      </c>
      <c r="I316" s="2">
        <v>27.1424019957234</v>
      </c>
      <c r="J316" s="2">
        <f>(46.01*(siqueira!$D316*1000))/(0.082*(siqueira!$I316+273.15))</f>
        <v>14.649710794429565</v>
      </c>
      <c r="K316" s="2">
        <f>(48*(siqueira!$F316))/(0.082*(siqueira!$I316+273.15))</f>
        <v>7.9342863766163694</v>
      </c>
      <c r="L316" s="8" t="s">
        <v>16</v>
      </c>
      <c r="M316" s="1">
        <v>-3.7192162962032</v>
      </c>
      <c r="N316" s="1">
        <v>-38.514145586395998</v>
      </c>
    </row>
    <row r="317" spans="1:14" ht="14.25" customHeight="1" x14ac:dyDescent="0.3">
      <c r="A317" s="7">
        <v>44977</v>
      </c>
      <c r="B317" s="1">
        <v>12</v>
      </c>
      <c r="C317" s="2">
        <v>56.227080394922403</v>
      </c>
      <c r="D317" s="3">
        <v>8.8434414668547307E-3</v>
      </c>
      <c r="E317" s="4">
        <v>1.5514809590973201E-3</v>
      </c>
      <c r="F317" s="5">
        <v>4.1886882933709497</v>
      </c>
      <c r="G317" s="2">
        <v>3.4400564174894201</v>
      </c>
      <c r="H317" s="2">
        <v>4.0324400564174896</v>
      </c>
      <c r="I317" s="2">
        <v>29.8809449929478</v>
      </c>
      <c r="J317" s="2">
        <f>(46.01*(siqueira!$D317*1000))/(0.082*(siqueira!$I317+273.15))</f>
        <v>16.374675654983804</v>
      </c>
      <c r="K317" s="2">
        <f>(48*(siqueira!$F317))/(0.082*(siqueira!$I317+273.15))</f>
        <v>8.0913026840069637</v>
      </c>
      <c r="L317" s="8" t="s">
        <v>16</v>
      </c>
      <c r="M317" s="1">
        <v>-3.7192162962032</v>
      </c>
      <c r="N317" s="1">
        <v>-38.514145586395998</v>
      </c>
    </row>
    <row r="318" spans="1:14" ht="14.25" customHeight="1" x14ac:dyDescent="0.3">
      <c r="A318" s="7">
        <v>44977</v>
      </c>
      <c r="B318" s="1">
        <v>19</v>
      </c>
      <c r="C318" s="2">
        <v>58.066176470588204</v>
      </c>
      <c r="D318" s="3">
        <v>4.7941176470588202E-2</v>
      </c>
      <c r="E318" s="4">
        <v>1.01470588235294E-2</v>
      </c>
      <c r="F318" s="5">
        <v>3.8869852941176499</v>
      </c>
      <c r="G318" s="2">
        <v>2.6323529411764701</v>
      </c>
      <c r="H318" s="2">
        <v>3.27941176470588</v>
      </c>
      <c r="I318" s="2">
        <v>29.390735294117601</v>
      </c>
      <c r="J318" s="2">
        <f>(46.01*(siqueira!$D318*1000))/(0.082*(siqueira!$I318+273.15))</f>
        <v>88.912579530150154</v>
      </c>
      <c r="K318" s="2">
        <f>(48*(siqueira!$F318))/(0.082*(siqueira!$I318+273.15))</f>
        <v>7.5206681263513007</v>
      </c>
      <c r="L318" s="8" t="s">
        <v>16</v>
      </c>
      <c r="M318" s="1">
        <v>-3.7192162962032</v>
      </c>
      <c r="N318" s="1">
        <v>-38.514145586395998</v>
      </c>
    </row>
    <row r="319" spans="1:14" ht="14.25" customHeight="1" x14ac:dyDescent="0.3">
      <c r="A319" s="7">
        <v>44977</v>
      </c>
      <c r="B319" s="1">
        <v>20</v>
      </c>
      <c r="C319" s="2">
        <v>58.767784137367101</v>
      </c>
      <c r="D319" s="3">
        <v>2.4946852003270601E-2</v>
      </c>
      <c r="E319" s="4">
        <v>8.4137367130008196E-3</v>
      </c>
      <c r="F319" s="5">
        <v>3.9723058053965699</v>
      </c>
      <c r="G319" s="2">
        <v>3.6017988552739202</v>
      </c>
      <c r="H319" s="2">
        <v>4.5502861815208497</v>
      </c>
      <c r="I319" s="2">
        <v>29.358904333605899</v>
      </c>
      <c r="J319" s="2">
        <f>(46.01*(siqueira!$D319*1000))/(0.082*(siqueira!$I319+273.15))</f>
        <v>46.271754690625919</v>
      </c>
      <c r="K319" s="2">
        <f>(48*(siqueira!$F319))/(0.082*(siqueira!$I319+273.15))</f>
        <v>7.6865578019628904</v>
      </c>
      <c r="L319" s="8" t="s">
        <v>16</v>
      </c>
      <c r="M319" s="1">
        <v>-3.7192162962032</v>
      </c>
      <c r="N319" s="1">
        <v>-38.514145586395998</v>
      </c>
    </row>
    <row r="320" spans="1:14" ht="14.25" customHeight="1" x14ac:dyDescent="0.3">
      <c r="A320" s="7">
        <v>44977</v>
      </c>
      <c r="B320" s="1">
        <v>21</v>
      </c>
      <c r="C320" s="2">
        <v>59.470895522388098</v>
      </c>
      <c r="D320" s="3">
        <v>1.5843283582089598E-2</v>
      </c>
      <c r="E320" s="4">
        <v>6.4552238805970098E-3</v>
      </c>
      <c r="F320" s="5">
        <v>4.0715597014925402</v>
      </c>
      <c r="G320" s="2">
        <v>3.6164179104477601</v>
      </c>
      <c r="H320" s="2">
        <v>4.4447761194029898</v>
      </c>
      <c r="I320" s="2">
        <v>29.206955223880598</v>
      </c>
      <c r="J320" s="2">
        <f>(46.01*(siqueira!$D320*1000))/(0.082*(siqueira!$I320+273.15))</f>
        <v>29.401102313565303</v>
      </c>
      <c r="K320" s="2">
        <f>(48*(siqueira!$F320))/(0.082*(siqueira!$I320+273.15))</f>
        <v>7.8825771301378573</v>
      </c>
      <c r="L320" s="8" t="s">
        <v>16</v>
      </c>
      <c r="M320" s="1">
        <v>-3.7192162962032</v>
      </c>
      <c r="N320" s="1">
        <v>-38.514145586395998</v>
      </c>
    </row>
    <row r="321" spans="1:14" ht="14.25" customHeight="1" x14ac:dyDescent="0.3">
      <c r="A321" s="7">
        <v>44977</v>
      </c>
      <c r="B321" s="1">
        <v>22</v>
      </c>
      <c r="C321" s="2">
        <v>60.131403118040097</v>
      </c>
      <c r="D321" s="3">
        <v>1.53452115812918E-2</v>
      </c>
      <c r="E321" s="4">
        <v>6.2212323682256897E-3</v>
      </c>
      <c r="F321" s="5">
        <v>3.85795842613215</v>
      </c>
      <c r="G321" s="2">
        <v>1.6429101707498099</v>
      </c>
      <c r="H321" s="2">
        <v>1.9710467706013399</v>
      </c>
      <c r="I321" s="2">
        <v>27.544328136599901</v>
      </c>
      <c r="J321" s="2">
        <f>(46.01*(siqueira!$D321*1000))/(0.082*(siqueira!$I321+273.15))</f>
        <v>28.634264052383685</v>
      </c>
      <c r="K321" s="2">
        <f>(48*(siqueira!$F321))/(0.082*(siqueira!$I321+273.15))</f>
        <v>7.5103416199659012</v>
      </c>
      <c r="L321" s="8" t="s">
        <v>16</v>
      </c>
      <c r="M321" s="1">
        <v>-3.7192162962032</v>
      </c>
      <c r="N321" s="1">
        <v>-38.514145586395998</v>
      </c>
    </row>
    <row r="322" spans="1:14" ht="14.25" customHeight="1" x14ac:dyDescent="0.3">
      <c r="A322" s="7">
        <v>44977</v>
      </c>
      <c r="B322" s="1">
        <v>23</v>
      </c>
      <c r="C322" s="2">
        <v>61.999181669394403</v>
      </c>
      <c r="D322" s="3">
        <v>1.3052373158756099E-2</v>
      </c>
      <c r="E322" s="4">
        <v>7.0949263502454998E-3</v>
      </c>
      <c r="F322" s="5">
        <v>2.4651718494271702</v>
      </c>
      <c r="G322" s="2">
        <v>2.1219312602291298</v>
      </c>
      <c r="H322" s="2">
        <v>2.5106382978723398</v>
      </c>
      <c r="I322" s="2">
        <v>26.765081833060599</v>
      </c>
      <c r="J322" s="2">
        <f>(46.01*(siqueira!$D322*1000))/(0.082*(siqueira!$I322+273.15))</f>
        <v>24.419094563567398</v>
      </c>
      <c r="K322" s="2">
        <f>(48*(siqueira!$F322))/(0.082*(siqueira!$I322+273.15))</f>
        <v>4.8114533461780029</v>
      </c>
      <c r="L322" s="8" t="s">
        <v>16</v>
      </c>
      <c r="M322" s="1">
        <v>-3.7192162962032</v>
      </c>
      <c r="N322" s="1">
        <v>-38.514145586395998</v>
      </c>
    </row>
    <row r="323" spans="1:14" ht="14.25" customHeight="1" x14ac:dyDescent="0.3">
      <c r="A323" s="7">
        <v>44978</v>
      </c>
      <c r="B323" s="1">
        <v>0</v>
      </c>
      <c r="C323" s="2">
        <v>62.257467994310097</v>
      </c>
      <c r="D323" s="3">
        <v>1.09743954480797E-2</v>
      </c>
      <c r="E323" s="4">
        <v>6.0597439544808002E-3</v>
      </c>
      <c r="F323" s="5">
        <v>2.53843527738265</v>
      </c>
      <c r="G323" s="2">
        <v>2.6984352773826501</v>
      </c>
      <c r="H323" s="2">
        <v>3.0825035561877701</v>
      </c>
      <c r="I323" s="2">
        <v>26.698442389758199</v>
      </c>
      <c r="J323" s="2">
        <f>(46.01*(siqueira!$D323*1000))/(0.082*(siqueira!$I323+273.15))</f>
        <v>20.536063052464531</v>
      </c>
      <c r="K323" s="2">
        <f>(48*(siqueira!$F323))/(0.082*(siqueira!$I323+273.15))</f>
        <v>4.9555479470210937</v>
      </c>
      <c r="L323" s="8" t="s">
        <v>16</v>
      </c>
      <c r="M323" s="1">
        <v>-3.7192162962032</v>
      </c>
      <c r="N323" s="1">
        <v>-38.514145586395998</v>
      </c>
    </row>
    <row r="324" spans="1:14" ht="14.25" customHeight="1" x14ac:dyDescent="0.3">
      <c r="A324" s="7">
        <v>44978</v>
      </c>
      <c r="B324" s="1">
        <v>1</v>
      </c>
      <c r="C324" s="2">
        <v>60.958310172318001</v>
      </c>
      <c r="D324" s="3">
        <v>1.2017787659811E-2</v>
      </c>
      <c r="E324" s="4">
        <v>6.2367982212340198E-3</v>
      </c>
      <c r="F324" s="5">
        <v>2.5419955530850502</v>
      </c>
      <c r="G324" s="2">
        <v>3.1256253474152298</v>
      </c>
      <c r="H324" s="2">
        <v>3.48026681489717</v>
      </c>
      <c r="I324" s="2">
        <v>26.7448860478043</v>
      </c>
      <c r="J324" s="2">
        <f>(46.01*(siqueira!$D324*1000))/(0.082*(siqueira!$I324+273.15))</f>
        <v>22.485049455521057</v>
      </c>
      <c r="K324" s="2">
        <f>(48*(siqueira!$F324))/(0.082*(siqueira!$I324+273.15))</f>
        <v>4.9617298131940881</v>
      </c>
      <c r="L324" s="8" t="s">
        <v>16</v>
      </c>
      <c r="M324" s="1">
        <v>-3.7192162962032</v>
      </c>
      <c r="N324" s="1">
        <v>-38.514145586395998</v>
      </c>
    </row>
    <row r="325" spans="1:14" ht="14.25" customHeight="1" x14ac:dyDescent="0.3">
      <c r="A325" s="7">
        <v>44978</v>
      </c>
      <c r="B325" s="1">
        <v>2</v>
      </c>
      <c r="C325" s="2">
        <v>62.481419855795899</v>
      </c>
      <c r="D325" s="3">
        <v>1.33555185801442E-2</v>
      </c>
      <c r="E325" s="4">
        <v>7.3599556295063798E-3</v>
      </c>
      <c r="F325" s="5">
        <v>2.19779256794232</v>
      </c>
      <c r="G325" s="2">
        <v>4.8036605657237903</v>
      </c>
      <c r="H325" s="2">
        <v>5.2540210759844701</v>
      </c>
      <c r="I325" s="2">
        <v>26.620249584026599</v>
      </c>
      <c r="J325" s="2">
        <f>(46.01*(siqueira!$D325*1000))/(0.082*(siqueira!$I325+273.15))</f>
        <v>24.99830757482432</v>
      </c>
      <c r="K325" s="2">
        <f>(48*(siqueira!$F325))/(0.082*(siqueira!$I325+273.15))</f>
        <v>4.2916624464340964</v>
      </c>
      <c r="L325" s="8" t="s">
        <v>16</v>
      </c>
      <c r="M325" s="1">
        <v>-3.7192162962032</v>
      </c>
      <c r="N325" s="1">
        <v>-38.514145586395998</v>
      </c>
    </row>
    <row r="326" spans="1:14" ht="14.25" customHeight="1" x14ac:dyDescent="0.3">
      <c r="A326" s="7">
        <v>44978</v>
      </c>
      <c r="B326" s="1">
        <v>3</v>
      </c>
      <c r="C326" s="2">
        <v>63.293486590038299</v>
      </c>
      <c r="D326" s="3">
        <v>1.0360153256705E-2</v>
      </c>
      <c r="E326" s="4">
        <v>6.8735632183908003E-3</v>
      </c>
      <c r="F326" s="5">
        <v>2.33278927203065</v>
      </c>
      <c r="G326" s="2">
        <v>4.1394636015325696</v>
      </c>
      <c r="H326" s="2">
        <v>4.48505747126437</v>
      </c>
      <c r="I326" s="2">
        <v>26.593157088122599</v>
      </c>
      <c r="J326" s="2">
        <f>(46.01*(siqueira!$D326*1000))/(0.082*(siqueira!$I326+273.15))</f>
        <v>19.393459320780064</v>
      </c>
      <c r="K326" s="2">
        <f>(48*(siqueira!$F326))/(0.082*(siqueira!$I326+273.15))</f>
        <v>4.5556842627978282</v>
      </c>
      <c r="L326" s="8" t="s">
        <v>16</v>
      </c>
      <c r="M326" s="1">
        <v>-3.7192162962032</v>
      </c>
      <c r="N326" s="1">
        <v>-38.514145586395998</v>
      </c>
    </row>
    <row r="327" spans="1:14" ht="14.25" customHeight="1" x14ac:dyDescent="0.3">
      <c r="A327" s="7">
        <v>44978</v>
      </c>
      <c r="B327" s="1">
        <v>4</v>
      </c>
      <c r="C327" s="2">
        <v>63.621582733813</v>
      </c>
      <c r="D327" s="3">
        <v>1.01654676258993E-2</v>
      </c>
      <c r="E327" s="4">
        <v>5.0071942446043198E-3</v>
      </c>
      <c r="F327" s="5">
        <v>2.5877194244604298</v>
      </c>
      <c r="G327" s="2">
        <v>4.1683453237410104</v>
      </c>
      <c r="H327" s="2">
        <v>4.5035971223021596</v>
      </c>
      <c r="I327" s="2">
        <v>26.555043165467598</v>
      </c>
      <c r="J327" s="2">
        <f>(46.01*(siqueira!$D327*1000))/(0.082*(siqueira!$I327+273.15))</f>
        <v>19.031441816344518</v>
      </c>
      <c r="K327" s="2">
        <f>(48*(siqueira!$F327))/(0.082*(siqueira!$I327+273.15))</f>
        <v>5.0541778474236549</v>
      </c>
      <c r="L327" s="8" t="s">
        <v>16</v>
      </c>
      <c r="M327" s="1">
        <v>-3.7192162962032</v>
      </c>
      <c r="N327" s="1">
        <v>-38.514145586395998</v>
      </c>
    </row>
    <row r="328" spans="1:14" ht="14.25" customHeight="1" x14ac:dyDescent="0.3">
      <c r="A328" s="7">
        <v>44978</v>
      </c>
      <c r="B328" s="1">
        <v>5</v>
      </c>
      <c r="C328" s="2">
        <v>62.690176322418097</v>
      </c>
      <c r="D328" s="3">
        <v>9.7145256087321601E-3</v>
      </c>
      <c r="E328" s="4">
        <v>2.7959697732997499E-3</v>
      </c>
      <c r="F328" s="5">
        <v>2.8321158690176298</v>
      </c>
      <c r="G328" s="2">
        <v>3.0436607892527299</v>
      </c>
      <c r="H328" s="2">
        <v>3.3895885810243498</v>
      </c>
      <c r="I328" s="2">
        <v>26.770251889168801</v>
      </c>
      <c r="J328" s="2">
        <f>(46.01*(siqueira!$D328*1000))/(0.082*(siqueira!$I328+273.15))</f>
        <v>18.174153264945176</v>
      </c>
      <c r="K328" s="2">
        <f>(48*(siqueira!$F328))/(0.082*(siqueira!$I328+273.15))</f>
        <v>5.5275491164231827</v>
      </c>
      <c r="L328" s="8" t="s">
        <v>16</v>
      </c>
      <c r="M328" s="1">
        <v>-3.7192162962032</v>
      </c>
      <c r="N328" s="1">
        <v>-38.514145586395998</v>
      </c>
    </row>
    <row r="329" spans="1:14" ht="14.25" customHeight="1" x14ac:dyDescent="0.3">
      <c r="A329" s="7">
        <v>44978</v>
      </c>
      <c r="B329" s="1">
        <v>6</v>
      </c>
      <c r="C329" s="2">
        <v>63.306647605432502</v>
      </c>
      <c r="D329" s="3">
        <v>9.3209435310936395E-3</v>
      </c>
      <c r="E329" s="4">
        <v>2.3373838456040002E-3</v>
      </c>
      <c r="F329" s="5">
        <v>2.6414224446032901</v>
      </c>
      <c r="G329" s="2">
        <v>2.5368120085775598</v>
      </c>
      <c r="H329" s="2">
        <v>2.9256611865618298</v>
      </c>
      <c r="I329" s="2">
        <v>26.8920443173695</v>
      </c>
      <c r="J329" s="2">
        <f>(46.01*(siqueira!$D329*1000))/(0.082*(siqueira!$I329+273.15))</f>
        <v>17.430752723961714</v>
      </c>
      <c r="K329" s="2">
        <f>(48*(siqueira!$F329))/(0.082*(siqueira!$I329+273.15))</f>
        <v>5.1532727944038808</v>
      </c>
      <c r="L329" s="8" t="s">
        <v>16</v>
      </c>
      <c r="M329" s="1">
        <v>-3.7192162962032</v>
      </c>
      <c r="N329" s="1">
        <v>-38.514145586395998</v>
      </c>
    </row>
    <row r="330" spans="1:14" ht="14.25" customHeight="1" x14ac:dyDescent="0.3">
      <c r="A330" s="7">
        <v>44978</v>
      </c>
      <c r="B330" s="1">
        <v>7</v>
      </c>
      <c r="C330" s="2">
        <v>63.831220285261502</v>
      </c>
      <c r="D330" s="3">
        <v>9.7147385103011092E-3</v>
      </c>
      <c r="E330" s="4">
        <v>3.7083993660855801E-3</v>
      </c>
      <c r="F330" s="5">
        <v>2.60797147385103</v>
      </c>
      <c r="G330" s="2">
        <v>4.1798732171156896</v>
      </c>
      <c r="H330" s="2">
        <v>4.7805071315372398</v>
      </c>
      <c r="I330" s="2">
        <v>26.800023771790801</v>
      </c>
      <c r="J330" s="2">
        <f>(46.01*(siqueira!$D330*1000))/(0.082*(siqueira!$I330+273.15))</f>
        <v>18.172747630095103</v>
      </c>
      <c r="K330" s="2">
        <f>(48*(siqueira!$F330))/(0.082*(siqueira!$I330+273.15))</f>
        <v>5.0895726858465169</v>
      </c>
      <c r="L330" s="8" t="s">
        <v>16</v>
      </c>
      <c r="M330" s="1">
        <v>-3.7192162962032</v>
      </c>
      <c r="N330" s="1">
        <v>-38.514145586395998</v>
      </c>
    </row>
    <row r="331" spans="1:14" ht="14.25" customHeight="1" x14ac:dyDescent="0.3">
      <c r="A331" s="7">
        <v>44978</v>
      </c>
      <c r="B331" s="1">
        <v>8</v>
      </c>
      <c r="C331" s="2">
        <v>64.448575949367097</v>
      </c>
      <c r="D331" s="3">
        <v>9.6439873417721502E-3</v>
      </c>
      <c r="E331" s="4">
        <v>3.32278481012658E-3</v>
      </c>
      <c r="F331" s="5">
        <v>2.8945965189873402</v>
      </c>
      <c r="G331" s="2">
        <v>2.0031645569620302</v>
      </c>
      <c r="H331" s="2">
        <v>2.46756329113924</v>
      </c>
      <c r="I331" s="2">
        <v>26.549454113924</v>
      </c>
      <c r="J331" s="2">
        <f>(46.01*(siqueira!$D331*1000))/(0.082*(siqueira!$I331+273.15))</f>
        <v>18.055480920198988</v>
      </c>
      <c r="K331" s="2">
        <f>(48*(siqueira!$F331))/(0.082*(siqueira!$I331+273.15))</f>
        <v>5.6536571524416779</v>
      </c>
      <c r="L331" s="8" t="s">
        <v>16</v>
      </c>
      <c r="M331" s="1">
        <v>-3.7192162962032</v>
      </c>
      <c r="N331" s="1">
        <v>-38.514145586395998</v>
      </c>
    </row>
    <row r="332" spans="1:14" ht="14.25" customHeight="1" x14ac:dyDescent="0.3">
      <c r="A332" s="7">
        <v>44978</v>
      </c>
      <c r="B332" s="1">
        <v>9</v>
      </c>
      <c r="C332" s="2">
        <v>56.505190311418701</v>
      </c>
      <c r="D332" s="3">
        <v>8.5697808535178804E-3</v>
      </c>
      <c r="E332" s="4">
        <v>1.9953863898500598E-3</v>
      </c>
      <c r="F332" s="5">
        <v>2.4986043829296398</v>
      </c>
      <c r="G332" s="2">
        <v>2</v>
      </c>
      <c r="H332" s="2">
        <v>2.6447520184544402</v>
      </c>
      <c r="I332" s="2">
        <v>29.387554786620498</v>
      </c>
      <c r="J332" s="2">
        <f>(46.01*(siqueira!$D332*1000))/(0.082*(siqueira!$I332+273.15))</f>
        <v>15.893838827367336</v>
      </c>
      <c r="K332" s="2">
        <f>(48*(siqueira!$F332))/(0.082*(siqueira!$I332+273.15))</f>
        <v>4.8344334923977907</v>
      </c>
      <c r="L332" s="8" t="s">
        <v>16</v>
      </c>
      <c r="M332" s="1">
        <v>-3.7192162962032</v>
      </c>
      <c r="N332" s="1">
        <v>-38.514145586395998</v>
      </c>
    </row>
    <row r="333" spans="1:14" ht="14.25" customHeight="1" x14ac:dyDescent="0.3">
      <c r="A333" s="7">
        <v>44978</v>
      </c>
      <c r="B333" s="1">
        <v>10</v>
      </c>
      <c r="C333" s="2">
        <v>39.095049504950502</v>
      </c>
      <c r="D333" s="3">
        <v>5.4653465346534702E-3</v>
      </c>
      <c r="E333" s="4">
        <v>2.1782178217821802E-3</v>
      </c>
      <c r="F333" s="5">
        <v>2.24914851485148</v>
      </c>
      <c r="G333" s="2">
        <v>0.82574257425742603</v>
      </c>
      <c r="H333" s="2">
        <v>1.4277227722772301</v>
      </c>
      <c r="I333" s="2">
        <v>34.069386138613901</v>
      </c>
      <c r="J333" s="2">
        <f>(46.01*(siqueira!$D333*1000))/(0.082*(siqueira!$I333+273.15))</f>
        <v>9.9817679119277702</v>
      </c>
      <c r="K333" s="2">
        <f>(48*(siqueira!$F333))/(0.082*(siqueira!$I333+273.15))</f>
        <v>4.2854546288522393</v>
      </c>
      <c r="L333" s="8" t="s">
        <v>16</v>
      </c>
      <c r="M333" s="1">
        <v>-3.7192162962032</v>
      </c>
      <c r="N333" s="1">
        <v>-38.514145586395998</v>
      </c>
    </row>
    <row r="334" spans="1:14" ht="14.25" customHeight="1" x14ac:dyDescent="0.3">
      <c r="A334" s="7">
        <v>44978</v>
      </c>
      <c r="B334" s="1">
        <v>11</v>
      </c>
      <c r="C334" s="2">
        <v>40.506441223832503</v>
      </c>
      <c r="D334" s="3">
        <v>1.0426731078905E-2</v>
      </c>
      <c r="E334" s="4">
        <v>8.0193236714975902E-3</v>
      </c>
      <c r="F334" s="5">
        <v>2.5312962962963002</v>
      </c>
      <c r="G334" s="2">
        <v>0.79146537842190001</v>
      </c>
      <c r="H334" s="2">
        <v>1.5305958132045101</v>
      </c>
      <c r="I334" s="2">
        <v>33.027624798711798</v>
      </c>
      <c r="J334" s="2">
        <f>(46.01*(siqueira!$D334*1000))/(0.082*(siqueira!$I334+273.15))</f>
        <v>19.107906337598571</v>
      </c>
      <c r="K334" s="2">
        <f>(48*(siqueira!$F334))/(0.082*(siqueira!$I334+273.15))</f>
        <v>4.8394601608079686</v>
      </c>
      <c r="L334" s="8" t="s">
        <v>16</v>
      </c>
      <c r="M334" s="1">
        <v>-3.7192162962032</v>
      </c>
      <c r="N334" s="1">
        <v>-38.514145586395998</v>
      </c>
    </row>
    <row r="335" spans="1:14" ht="14.25" customHeight="1" x14ac:dyDescent="0.3">
      <c r="A335" s="7">
        <v>44978</v>
      </c>
      <c r="B335" s="1">
        <v>12</v>
      </c>
      <c r="C335" s="2">
        <v>36.704292527821899</v>
      </c>
      <c r="D335" s="3">
        <v>1.10095389507154E-2</v>
      </c>
      <c r="E335" s="4">
        <v>7.8457869634340205E-3</v>
      </c>
      <c r="F335" s="5">
        <v>2.86862480127186</v>
      </c>
      <c r="G335" s="2">
        <v>0.63116057233704304</v>
      </c>
      <c r="H335" s="2">
        <v>1.40620031796502</v>
      </c>
      <c r="I335" s="2">
        <v>34.770031796502401</v>
      </c>
      <c r="J335" s="2">
        <f>(46.01*(siqueira!$D335*1000))/(0.082*(siqueira!$I335+273.15))</f>
        <v>20.06178492731161</v>
      </c>
      <c r="K335" s="2">
        <f>(48*(siqueira!$F335))/(0.082*(siqueira!$I335+273.15))</f>
        <v>5.4533477274135107</v>
      </c>
      <c r="L335" s="8" t="s">
        <v>16</v>
      </c>
      <c r="M335" s="1">
        <v>-3.7192162962032</v>
      </c>
      <c r="N335" s="1">
        <v>-38.514145586395998</v>
      </c>
    </row>
    <row r="336" spans="1:14" ht="14.25" customHeight="1" x14ac:dyDescent="0.3">
      <c r="A336" s="7">
        <v>44978</v>
      </c>
      <c r="B336" s="1">
        <v>13</v>
      </c>
      <c r="C336" s="2">
        <v>37.795109612141701</v>
      </c>
      <c r="D336" s="3">
        <v>1.6062394603709999E-2</v>
      </c>
      <c r="E336" s="4">
        <v>9.7386172006745392E-3</v>
      </c>
      <c r="F336" s="5">
        <v>2.7634991568296798</v>
      </c>
      <c r="G336" s="2">
        <v>0.77993254637436804</v>
      </c>
      <c r="H336" s="2">
        <v>1.5699831365935899</v>
      </c>
      <c r="I336" s="2">
        <v>34.399671163575</v>
      </c>
      <c r="J336" s="2">
        <f>(46.01*(siqueira!$D336*1000))/(0.082*(siqueira!$I336+273.15))</f>
        <v>29.304438536616104</v>
      </c>
      <c r="K336" s="2">
        <f>(48*(siqueira!$F336))/(0.082*(siqueira!$I336+273.15))</f>
        <v>5.259826931051653</v>
      </c>
      <c r="L336" s="8" t="s">
        <v>16</v>
      </c>
      <c r="M336" s="1">
        <v>-3.7192162962032</v>
      </c>
      <c r="N336" s="1">
        <v>-38.514145586395998</v>
      </c>
    </row>
    <row r="337" spans="1:14" ht="14.25" customHeight="1" x14ac:dyDescent="0.3">
      <c r="A337" s="7">
        <v>44978</v>
      </c>
      <c r="B337" s="1">
        <v>14</v>
      </c>
      <c r="C337" s="2">
        <v>42.678291814946597</v>
      </c>
      <c r="D337" s="3">
        <v>2.3729537366547999E-2</v>
      </c>
      <c r="E337" s="4">
        <v>1.1722419928825599E-2</v>
      </c>
      <c r="F337" s="5">
        <v>3.1909679715302501</v>
      </c>
      <c r="G337" s="2">
        <v>1.0362989323843399</v>
      </c>
      <c r="H337" s="2">
        <v>1.91459074733096</v>
      </c>
      <c r="I337" s="2">
        <v>32.6936654804271</v>
      </c>
      <c r="J337" s="2">
        <f>(46.01*(siqueira!$D337*1000))/(0.082*(siqueira!$I337+273.15))</f>
        <v>43.533958823488405</v>
      </c>
      <c r="K337" s="2">
        <f>(48*(siqueira!$F337))/(0.082*(siqueira!$I337+273.15))</f>
        <v>6.1073152772928418</v>
      </c>
      <c r="L337" s="8" t="s">
        <v>16</v>
      </c>
      <c r="M337" s="1">
        <v>-3.7192162962032</v>
      </c>
      <c r="N337" s="1">
        <v>-38.514145586395998</v>
      </c>
    </row>
    <row r="338" spans="1:14" ht="14.25" customHeight="1" x14ac:dyDescent="0.3">
      <c r="A338" s="7">
        <v>44978</v>
      </c>
      <c r="B338" s="1">
        <v>15</v>
      </c>
      <c r="C338" s="2">
        <v>46.458494957331297</v>
      </c>
      <c r="D338" s="3">
        <v>2.68269976726144E-2</v>
      </c>
      <c r="E338" s="4">
        <v>1.1217998448409599E-2</v>
      </c>
      <c r="F338" s="5">
        <v>2.8071761055081499</v>
      </c>
      <c r="G338" s="2">
        <v>1.2552366175329699</v>
      </c>
      <c r="H338" s="2">
        <v>1.9751745539177701</v>
      </c>
      <c r="I338" s="2">
        <v>32.271388673390199</v>
      </c>
      <c r="J338" s="2">
        <f>(46.01*(siqueira!$D338*1000))/(0.082*(siqueira!$I338+273.15))</f>
        <v>49.284573774560116</v>
      </c>
      <c r="K338" s="2">
        <f>(48*(siqueira!$F338))/(0.082*(siqueira!$I338+273.15))</f>
        <v>5.3801897912521346</v>
      </c>
      <c r="L338" s="8" t="s">
        <v>16</v>
      </c>
      <c r="M338" s="1">
        <v>-3.7192162962032</v>
      </c>
      <c r="N338" s="1">
        <v>-38.514145586395998</v>
      </c>
    </row>
    <row r="339" spans="1:14" ht="14.25" customHeight="1" x14ac:dyDescent="0.3">
      <c r="A339" s="7">
        <v>44978</v>
      </c>
      <c r="B339" s="1">
        <v>16</v>
      </c>
      <c r="C339" s="2">
        <v>48.5555555555556</v>
      </c>
      <c r="D339" s="3">
        <v>3.95061728395062E-2</v>
      </c>
      <c r="E339" s="4">
        <v>1.2746913580246899E-2</v>
      </c>
      <c r="F339" s="5">
        <v>2.5393364197530901</v>
      </c>
      <c r="G339" s="2">
        <v>0.98611111111111105</v>
      </c>
      <c r="H339" s="2">
        <v>1.7175925925925899</v>
      </c>
      <c r="I339" s="2">
        <v>31.845439814814799</v>
      </c>
      <c r="J339" s="2">
        <f>(46.01*(siqueira!$D339*1000))/(0.082*(siqueira!$I339+273.15))</f>
        <v>72.679175915505212</v>
      </c>
      <c r="K339" s="2">
        <f>(48*(siqueira!$F339))/(0.082*(siqueira!$I339+273.15))</f>
        <v>4.8736493633396858</v>
      </c>
      <c r="L339" s="8" t="s">
        <v>16</v>
      </c>
      <c r="M339" s="1">
        <v>-3.7192162962032</v>
      </c>
      <c r="N339" s="1">
        <v>-38.514145586395998</v>
      </c>
    </row>
    <row r="340" spans="1:14" ht="14.25" customHeight="1" x14ac:dyDescent="0.3">
      <c r="A340" s="7">
        <v>44978</v>
      </c>
      <c r="B340" s="1">
        <v>17</v>
      </c>
      <c r="C340" s="2">
        <v>51.742313323572503</v>
      </c>
      <c r="D340" s="3">
        <v>5.8653001464128801E-2</v>
      </c>
      <c r="E340" s="4">
        <v>1.5688140556368999E-2</v>
      </c>
      <c r="F340" s="5">
        <v>3.06439238653001</v>
      </c>
      <c r="G340" s="2">
        <v>1.1478770131771601</v>
      </c>
      <c r="H340" s="2">
        <v>1.92606149341142</v>
      </c>
      <c r="I340" s="2">
        <v>31.244663250365999</v>
      </c>
      <c r="J340" s="2">
        <f>(46.01*(siqueira!$D340*1000))/(0.082*(siqueira!$I340+273.15))</f>
        <v>108.11640294216612</v>
      </c>
      <c r="K340" s="2">
        <f>(48*(siqueira!$F340))/(0.082*(siqueira!$I340+273.15))</f>
        <v>5.8929767234797366</v>
      </c>
      <c r="L340" s="8" t="s">
        <v>16</v>
      </c>
      <c r="M340" s="1">
        <v>-3.7192162962032</v>
      </c>
      <c r="N340" s="1">
        <v>-38.514145586395998</v>
      </c>
    </row>
    <row r="341" spans="1:14" ht="14.25" customHeight="1" x14ac:dyDescent="0.3">
      <c r="A341" s="7">
        <v>44978</v>
      </c>
      <c r="B341" s="1">
        <v>18</v>
      </c>
      <c r="C341" s="2">
        <v>56.355792933442899</v>
      </c>
      <c r="D341" s="3">
        <v>8.3697617091207904E-2</v>
      </c>
      <c r="E341" s="4">
        <v>1.76006573541495E-2</v>
      </c>
      <c r="F341" s="5">
        <v>3.4262941659819202</v>
      </c>
      <c r="G341" s="2">
        <v>2.9786359901396899</v>
      </c>
      <c r="H341" s="2">
        <v>4.1717337715694303</v>
      </c>
      <c r="I341" s="2">
        <v>30.577962202136401</v>
      </c>
      <c r="J341" s="2">
        <f>(46.01*(siqueira!$D341*1000))/(0.082*(siqueira!$I341+273.15))</f>
        <v>154.62036642544243</v>
      </c>
      <c r="K341" s="2">
        <f>(48*(siqueira!$F341))/(0.082*(siqueira!$I341+273.15))</f>
        <v>6.6033946786252224</v>
      </c>
      <c r="L341" s="8" t="s">
        <v>16</v>
      </c>
      <c r="M341" s="1">
        <v>-3.7192162962032</v>
      </c>
      <c r="N341" s="1">
        <v>-38.514145586395998</v>
      </c>
    </row>
    <row r="342" spans="1:14" ht="14.25" customHeight="1" x14ac:dyDescent="0.3">
      <c r="A342" s="7">
        <v>44978</v>
      </c>
      <c r="B342" s="1">
        <v>19</v>
      </c>
      <c r="C342" s="2">
        <v>59.492947813822298</v>
      </c>
      <c r="D342" s="3">
        <v>8.8201692524682698E-2</v>
      </c>
      <c r="E342" s="4">
        <v>1.7383638928067699E-2</v>
      </c>
      <c r="F342" s="5">
        <v>2.5674612129760201</v>
      </c>
      <c r="G342" s="2">
        <v>3.7447108603667099</v>
      </c>
      <c r="H342" s="2">
        <v>5.2193229901269396</v>
      </c>
      <c r="I342" s="2">
        <v>30.008568406205899</v>
      </c>
      <c r="J342" s="2">
        <f>(46.01*(siqueira!$D342*1000))/(0.082*(siqueira!$I342+273.15))</f>
        <v>163.24709147988918</v>
      </c>
      <c r="K342" s="2">
        <f>(48*(siqueira!$F342))/(0.082*(siqueira!$I342+273.15))</f>
        <v>4.9574852281764645</v>
      </c>
      <c r="L342" s="8" t="s">
        <v>16</v>
      </c>
      <c r="M342" s="1">
        <v>-3.7192162962032</v>
      </c>
      <c r="N342" s="1">
        <v>-38.514145586395998</v>
      </c>
    </row>
    <row r="343" spans="1:14" ht="14.25" customHeight="1" x14ac:dyDescent="0.3">
      <c r="A343" s="7">
        <v>44978</v>
      </c>
      <c r="B343" s="1">
        <v>20</v>
      </c>
      <c r="C343" s="2">
        <v>61.161568627450997</v>
      </c>
      <c r="D343" s="3">
        <v>8.3254901960784305E-2</v>
      </c>
      <c r="E343" s="4">
        <v>1.50901960784314E-2</v>
      </c>
      <c r="F343" s="5">
        <v>2.2200000000000002</v>
      </c>
      <c r="G343" s="2">
        <v>4.8243137254902004</v>
      </c>
      <c r="H343" s="2">
        <v>6.16156862745098</v>
      </c>
      <c r="I343" s="2">
        <v>29.429027450980399</v>
      </c>
      <c r="J343" s="2">
        <f>(46.01*(siqueira!$D343*1000))/(0.082*(siqueira!$I343+273.15))</f>
        <v>154.38651787268219</v>
      </c>
      <c r="K343" s="2">
        <f>(48*(siqueira!$F343))/(0.082*(siqueira!$I343+273.15))</f>
        <v>4.2947860797539246</v>
      </c>
      <c r="L343" s="8" t="s">
        <v>16</v>
      </c>
      <c r="M343" s="1">
        <v>-3.7192162962032</v>
      </c>
      <c r="N343" s="1">
        <v>-38.514145586395998</v>
      </c>
    </row>
    <row r="344" spans="1:14" ht="14.25" customHeight="1" x14ac:dyDescent="0.3">
      <c r="A344" s="7">
        <v>44978</v>
      </c>
      <c r="B344" s="1">
        <v>21</v>
      </c>
      <c r="C344" s="2">
        <v>64.217987804878007</v>
      </c>
      <c r="D344" s="3">
        <v>7.9893292682926803E-2</v>
      </c>
      <c r="E344" s="4">
        <v>1.30487804878049E-2</v>
      </c>
      <c r="F344" s="5">
        <v>2.2960213414634101</v>
      </c>
      <c r="G344" s="2">
        <v>5.8094512195121997</v>
      </c>
      <c r="H344" s="2">
        <v>7.3231707317073198</v>
      </c>
      <c r="I344" s="2">
        <v>29.086577743902399</v>
      </c>
      <c r="J344" s="2">
        <f>(46.01*(siqueira!$D344*1000))/(0.082*(siqueira!$I344+273.15))</f>
        <v>148.32066984521416</v>
      </c>
      <c r="K344" s="2">
        <f>(48*(siqueira!$F344))/(0.082*(siqueira!$I344+273.15))</f>
        <v>4.4468889324930911</v>
      </c>
      <c r="L344" s="8" t="s">
        <v>16</v>
      </c>
      <c r="M344" s="1">
        <v>-3.7192162962032</v>
      </c>
      <c r="N344" s="1">
        <v>-38.514145586395998</v>
      </c>
    </row>
    <row r="345" spans="1:14" ht="14.25" customHeight="1" x14ac:dyDescent="0.3">
      <c r="A345" s="7">
        <v>44978</v>
      </c>
      <c r="B345" s="1">
        <v>22</v>
      </c>
      <c r="C345" s="2">
        <v>65.663250366032202</v>
      </c>
      <c r="D345" s="3">
        <v>8.0124450951683704E-2</v>
      </c>
      <c r="E345" s="4">
        <v>1.32723279648609E-2</v>
      </c>
      <c r="F345" s="5">
        <v>2.0600585651537302</v>
      </c>
      <c r="G345" s="2">
        <v>2.2101024890190302</v>
      </c>
      <c r="H345" s="2">
        <v>3.53587115666179</v>
      </c>
      <c r="I345" s="2">
        <v>28.989055636896001</v>
      </c>
      <c r="J345" s="2">
        <f>(46.01*(siqueira!$D345*1000))/(0.082*(siqueira!$I345+273.15))</f>
        <v>148.79782393153661</v>
      </c>
      <c r="K345" s="2">
        <f>(48*(siqueira!$F345))/(0.082*(siqueira!$I345+273.15))</f>
        <v>3.9911686956055181</v>
      </c>
      <c r="L345" s="8" t="s">
        <v>16</v>
      </c>
      <c r="M345" s="1">
        <v>-3.7192162962032</v>
      </c>
      <c r="N345" s="1">
        <v>-38.514145586395998</v>
      </c>
    </row>
    <row r="346" spans="1:14" ht="14.25" customHeight="1" x14ac:dyDescent="0.3">
      <c r="A346" s="7">
        <v>44978</v>
      </c>
      <c r="B346" s="1">
        <v>23</v>
      </c>
      <c r="C346" s="2">
        <v>65.920529801324506</v>
      </c>
      <c r="D346" s="3">
        <v>5.7839403973509902E-2</v>
      </c>
      <c r="E346" s="4">
        <v>1.0869205298013201E-2</v>
      </c>
      <c r="F346" s="5">
        <v>1.86942880794702</v>
      </c>
      <c r="G346" s="2">
        <v>2.3104304635761599</v>
      </c>
      <c r="H346" s="2">
        <v>3.4056291390728499</v>
      </c>
      <c r="I346" s="2">
        <v>29.040033112582801</v>
      </c>
      <c r="J346" s="2">
        <f>(46.01*(siqueira!$D346*1000))/(0.082*(siqueira!$I346+273.15))</f>
        <v>107.39450326519743</v>
      </c>
      <c r="K346" s="2">
        <f>(48*(siqueira!$F346))/(0.082*(siqueira!$I346+273.15))</f>
        <v>3.6212305837700458</v>
      </c>
      <c r="L346" s="8" t="s">
        <v>16</v>
      </c>
      <c r="M346" s="1">
        <v>-3.7192162962032</v>
      </c>
      <c r="N346" s="1">
        <v>-38.514145586395998</v>
      </c>
    </row>
    <row r="347" spans="1:14" ht="14.25" customHeight="1" x14ac:dyDescent="0.3">
      <c r="A347" s="7">
        <v>44979</v>
      </c>
      <c r="B347" s="1">
        <v>0</v>
      </c>
      <c r="C347" s="2">
        <v>65.939136588818101</v>
      </c>
      <c r="D347" s="3">
        <v>5.3128096249115402E-2</v>
      </c>
      <c r="E347" s="4">
        <v>1.0629865534324099E-2</v>
      </c>
      <c r="F347" s="5">
        <v>1.9429228591648999</v>
      </c>
      <c r="G347" s="2">
        <v>3.2137296532201001</v>
      </c>
      <c r="H347" s="2">
        <v>4.7296532200990802</v>
      </c>
      <c r="I347" s="2">
        <v>28.999440905874</v>
      </c>
      <c r="J347" s="2">
        <f>(46.01*(siqueira!$D347*1000))/(0.082*(siqueira!$I347+273.15))</f>
        <v>98.65993839102471</v>
      </c>
      <c r="K347" s="2">
        <f>(48*(siqueira!$F347))/(0.082*(siqueira!$I347+273.15))</f>
        <v>3.7640999587420914</v>
      </c>
      <c r="L347" s="8" t="s">
        <v>16</v>
      </c>
      <c r="M347" s="1">
        <v>-3.7192162962032</v>
      </c>
      <c r="N347" s="1">
        <v>-38.514145586395998</v>
      </c>
    </row>
    <row r="348" spans="1:14" ht="14.25" customHeight="1" x14ac:dyDescent="0.3">
      <c r="A348" s="7">
        <v>44979</v>
      </c>
      <c r="B348" s="1">
        <v>1</v>
      </c>
      <c r="C348" s="2">
        <v>64.789392774788595</v>
      </c>
      <c r="D348" s="3">
        <v>5.5710991544965401E-2</v>
      </c>
      <c r="E348" s="4">
        <v>1.0545734050730201E-2</v>
      </c>
      <c r="F348" s="5">
        <v>2.18010760953113</v>
      </c>
      <c r="G348" s="2">
        <v>3.4373558800922401</v>
      </c>
      <c r="H348" s="2">
        <v>4.5388162951575701</v>
      </c>
      <c r="I348" s="2">
        <v>29.012036894696401</v>
      </c>
      <c r="J348" s="2">
        <f>(46.01*(siqueira!$D348*1000))/(0.082*(siqueira!$I348+273.15))</f>
        <v>103.45211396065211</v>
      </c>
      <c r="K348" s="2">
        <f>(48*(siqueira!$F348))/(0.082*(siqueira!$I348+273.15))</f>
        <v>4.2234311266752682</v>
      </c>
      <c r="L348" s="8" t="s">
        <v>16</v>
      </c>
      <c r="M348" s="1">
        <v>-3.7192162962032</v>
      </c>
      <c r="N348" s="1">
        <v>-38.514145586395998</v>
      </c>
    </row>
    <row r="349" spans="1:14" ht="14.25" customHeight="1" x14ac:dyDescent="0.3">
      <c r="A349" s="7">
        <v>44979</v>
      </c>
      <c r="B349" s="1">
        <v>2</v>
      </c>
      <c r="C349" s="2">
        <v>65.378656126482198</v>
      </c>
      <c r="D349" s="3">
        <v>6.6869565217391305E-2</v>
      </c>
      <c r="E349" s="4">
        <v>1.0988142292490099E-2</v>
      </c>
      <c r="F349" s="5">
        <v>2.2455415019762799</v>
      </c>
      <c r="G349" s="2">
        <v>3.6150197628458498</v>
      </c>
      <c r="H349" s="2">
        <v>4.81897233201581</v>
      </c>
      <c r="I349" s="2">
        <v>28.943114624505899</v>
      </c>
      <c r="J349" s="2">
        <f>(46.01*(siqueira!$D349*1000))/(0.082*(siqueira!$I349+273.15))</f>
        <v>124.20127480765187</v>
      </c>
      <c r="K349" s="2">
        <f>(48*(siqueira!$F349))/(0.082*(siqueira!$I349+273.15))</f>
        <v>4.3511859575610057</v>
      </c>
      <c r="L349" s="8" t="s">
        <v>16</v>
      </c>
      <c r="M349" s="1">
        <v>-3.7192162962032</v>
      </c>
      <c r="N349" s="1">
        <v>-38.514145586395998</v>
      </c>
    </row>
    <row r="350" spans="1:14" ht="14.25" customHeight="1" x14ac:dyDescent="0.3">
      <c r="A350" s="7">
        <v>44979</v>
      </c>
      <c r="B350" s="1">
        <v>3</v>
      </c>
      <c r="C350" s="2">
        <v>65.349286314021796</v>
      </c>
      <c r="D350" s="3">
        <v>6.3526448362720395E-2</v>
      </c>
      <c r="E350" s="4">
        <v>1.1729638958858099E-2</v>
      </c>
      <c r="F350" s="5">
        <v>2.1842233417296399</v>
      </c>
      <c r="G350" s="2">
        <v>2.3295549958018502</v>
      </c>
      <c r="H350" s="2">
        <v>3.5440806045340101</v>
      </c>
      <c r="I350" s="2">
        <v>28.810709487825399</v>
      </c>
      <c r="J350" s="2">
        <f>(46.01*(siqueira!$D350*1000))/(0.082*(siqueira!$I350+273.15))</f>
        <v>118.04361996043914</v>
      </c>
      <c r="K350" s="2">
        <f>(48*(siqueira!$F350))/(0.082*(siqueira!$I350+273.15))</f>
        <v>4.2342255824644708</v>
      </c>
      <c r="L350" s="8" t="s">
        <v>16</v>
      </c>
      <c r="M350" s="1">
        <v>-3.7192162962032</v>
      </c>
      <c r="N350" s="1">
        <v>-38.514145586395998</v>
      </c>
    </row>
    <row r="351" spans="1:14" ht="14.25" customHeight="1" x14ac:dyDescent="0.3">
      <c r="A351" s="7">
        <v>44979</v>
      </c>
      <c r="B351" s="1">
        <v>4</v>
      </c>
      <c r="C351" s="2">
        <v>65.126619770455406</v>
      </c>
      <c r="D351" s="3">
        <v>7.3606071825249905E-2</v>
      </c>
      <c r="E351" s="4">
        <v>1.3998519067012201E-2</v>
      </c>
      <c r="F351" s="5">
        <v>2.32189559422436</v>
      </c>
      <c r="G351" s="2">
        <v>1.4887078859681599</v>
      </c>
      <c r="H351" s="2">
        <v>2.4098482043687501</v>
      </c>
      <c r="I351" s="2">
        <v>28.642473158089601</v>
      </c>
      <c r="J351" s="2">
        <f>(46.01*(siqueira!$D351*1000))/(0.082*(siqueira!$I351+273.15))</f>
        <v>136.8496269703478</v>
      </c>
      <c r="K351" s="2">
        <f>(48*(siqueira!$F351))/(0.082*(siqueira!$I351+273.15))</f>
        <v>4.5036192665652139</v>
      </c>
      <c r="L351" s="8" t="s">
        <v>16</v>
      </c>
      <c r="M351" s="1">
        <v>-3.7192162962032</v>
      </c>
      <c r="N351" s="1">
        <v>-38.514145586395998</v>
      </c>
    </row>
    <row r="352" spans="1:14" ht="14.25" customHeight="1" x14ac:dyDescent="0.3">
      <c r="A352" s="7">
        <v>44979</v>
      </c>
      <c r="B352" s="1">
        <v>5</v>
      </c>
      <c r="C352" s="2">
        <v>64.945785516422603</v>
      </c>
      <c r="D352" s="3">
        <v>8.6944994064107606E-2</v>
      </c>
      <c r="E352" s="4">
        <v>1.5730114760585698E-2</v>
      </c>
      <c r="F352" s="5">
        <v>2.1677760189948598</v>
      </c>
      <c r="G352" s="2">
        <v>1.11594776414721</v>
      </c>
      <c r="H352" s="2">
        <v>2.0019786307874901</v>
      </c>
      <c r="I352" s="2">
        <v>28.7778709932727</v>
      </c>
      <c r="J352" s="2">
        <f>(46.01*(siqueira!$D352*1000))/(0.082*(siqueira!$I352+273.15))</f>
        <v>161.57708113503912</v>
      </c>
      <c r="K352" s="2">
        <f>(48*(siqueira!$F352))/(0.082*(siqueira!$I352+273.15))</f>
        <v>4.2027986873981025</v>
      </c>
      <c r="L352" s="8" t="s">
        <v>16</v>
      </c>
      <c r="M352" s="1">
        <v>-3.7192162962032</v>
      </c>
      <c r="N352" s="1">
        <v>-38.514145586395998</v>
      </c>
    </row>
    <row r="353" spans="1:14" ht="14.25" customHeight="1" x14ac:dyDescent="0.3">
      <c r="A353" s="7">
        <v>44979</v>
      </c>
      <c r="B353" s="1">
        <v>6</v>
      </c>
      <c r="C353" s="2">
        <v>64.617507886435305</v>
      </c>
      <c r="D353" s="3">
        <v>7.3860410094637202E-2</v>
      </c>
      <c r="E353" s="4">
        <v>1.4440063091482699E-2</v>
      </c>
      <c r="F353" s="5">
        <v>2.0380481072555199</v>
      </c>
      <c r="G353" s="2">
        <v>0.84660883280757104</v>
      </c>
      <c r="H353" s="2">
        <v>1.4846214511041</v>
      </c>
      <c r="I353" s="2">
        <v>28.791679810725601</v>
      </c>
      <c r="J353" s="2">
        <f>(46.01*(siqueira!$D353*1000))/(0.082*(siqueira!$I353+273.15))</f>
        <v>137.25463799081342</v>
      </c>
      <c r="K353" s="2">
        <f>(48*(siqueira!$F353))/(0.082*(siqueira!$I353+273.15))</f>
        <v>3.9511066204859011</v>
      </c>
      <c r="L353" s="8" t="s">
        <v>16</v>
      </c>
      <c r="M353" s="1">
        <v>-3.7192162962032</v>
      </c>
      <c r="N353" s="1">
        <v>-38.514145586395998</v>
      </c>
    </row>
    <row r="354" spans="1:14" ht="14.25" customHeight="1" x14ac:dyDescent="0.3">
      <c r="A354" s="7">
        <v>44979</v>
      </c>
      <c r="B354" s="1">
        <v>7</v>
      </c>
      <c r="C354" s="2">
        <v>64.0625</v>
      </c>
      <c r="D354" s="3">
        <v>3.9738924050632903E-2</v>
      </c>
      <c r="E354" s="4">
        <v>1.0882120253164601E-2</v>
      </c>
      <c r="F354" s="5">
        <v>2.1600988924050601</v>
      </c>
      <c r="G354" s="2">
        <v>0.838212025316456</v>
      </c>
      <c r="H354" s="2">
        <v>1.44541139240506</v>
      </c>
      <c r="I354" s="2">
        <v>28.816890822784799</v>
      </c>
      <c r="J354" s="2">
        <f>(46.01*(siqueira!$D354*1000))/(0.082*(siqueira!$I354+273.15))</f>
        <v>73.840589939679163</v>
      </c>
      <c r="K354" s="2">
        <f>(48*(siqueira!$F354))/(0.082*(siqueira!$I354+273.15))</f>
        <v>4.1873734192985212</v>
      </c>
      <c r="L354" s="8" t="s">
        <v>16</v>
      </c>
      <c r="M354" s="1">
        <v>-3.7192162962032</v>
      </c>
      <c r="N354" s="1">
        <v>-38.514145586395998</v>
      </c>
    </row>
    <row r="355" spans="1:14" ht="14.25" customHeight="1" x14ac:dyDescent="0.3">
      <c r="A355" s="7">
        <v>44979</v>
      </c>
      <c r="B355" s="1">
        <v>8</v>
      </c>
      <c r="C355" s="2">
        <v>63.048076923076898</v>
      </c>
      <c r="D355" s="3">
        <v>3.1268491124260403E-2</v>
      </c>
      <c r="E355" s="4">
        <v>1.0798816568047299E-2</v>
      </c>
      <c r="F355" s="5">
        <v>2.4084874260354998</v>
      </c>
      <c r="G355" s="2">
        <v>0.85539940828402405</v>
      </c>
      <c r="H355" s="2">
        <v>1.51368343195266</v>
      </c>
      <c r="I355" s="2">
        <v>28.8010946745562</v>
      </c>
      <c r="J355" s="2">
        <f>(46.01*(siqueira!$D355*1000))/(0.082*(siqueira!$I355+273.15))</f>
        <v>58.104356681070215</v>
      </c>
      <c r="K355" s="2">
        <f>(48*(siqueira!$F355))/(0.082*(siqueira!$I355+273.15))</f>
        <v>4.6691213346540721</v>
      </c>
      <c r="L355" s="8" t="s">
        <v>16</v>
      </c>
      <c r="M355" s="1">
        <v>-3.7192162962032</v>
      </c>
      <c r="N355" s="1">
        <v>-38.514145586395998</v>
      </c>
    </row>
    <row r="356" spans="1:14" ht="14.25" customHeight="1" x14ac:dyDescent="0.3">
      <c r="A356" s="7">
        <v>44979</v>
      </c>
      <c r="B356" s="1">
        <v>9</v>
      </c>
      <c r="C356" s="2">
        <v>60.058753943217702</v>
      </c>
      <c r="D356" s="3">
        <v>1.51932176656151E-2</v>
      </c>
      <c r="E356" s="4">
        <v>8.1821766561514207E-3</v>
      </c>
      <c r="F356" s="5">
        <v>2.3978667192429</v>
      </c>
      <c r="G356" s="2">
        <v>3.31230283911672</v>
      </c>
      <c r="H356" s="2">
        <v>3.9992113564668799</v>
      </c>
      <c r="I356" s="2">
        <v>29.338639589905402</v>
      </c>
      <c r="J356" s="2">
        <f>(46.01*(siqueira!$D356*1000))/(0.082*(siqueira!$I356+273.15))</f>
        <v>28.182471206540708</v>
      </c>
      <c r="K356" s="2">
        <f>(48*(siqueira!$F356))/(0.082*(siqueira!$I356+273.15))</f>
        <v>4.6402711221550819</v>
      </c>
      <c r="L356" s="8" t="s">
        <v>16</v>
      </c>
      <c r="M356" s="1">
        <v>-3.7192162962032</v>
      </c>
      <c r="N356" s="1">
        <v>-38.514145586395998</v>
      </c>
    </row>
    <row r="357" spans="1:14" ht="14.25" customHeight="1" x14ac:dyDescent="0.3">
      <c r="A357" s="7">
        <v>44979</v>
      </c>
      <c r="B357" s="1">
        <v>10</v>
      </c>
      <c r="C357" s="2">
        <v>55.028864970645799</v>
      </c>
      <c r="D357" s="3">
        <v>9.8287671232876704E-3</v>
      </c>
      <c r="E357" s="4">
        <v>3.0185909980430499E-3</v>
      </c>
      <c r="F357" s="5">
        <v>2.8624755381604698</v>
      </c>
      <c r="G357" s="2">
        <v>4.9315068493150704</v>
      </c>
      <c r="H357" s="2">
        <v>5.6213307240704502</v>
      </c>
      <c r="I357" s="2">
        <v>30.533449119373799</v>
      </c>
      <c r="J357" s="2">
        <f>(46.01*(siqueira!$D357*1000))/(0.082*(siqueira!$I357+273.15))</f>
        <v>18.160019178740761</v>
      </c>
      <c r="K357" s="2">
        <f>(48*(siqueira!$F357))/(0.082*(siqueira!$I357+273.15))</f>
        <v>5.5175724651142533</v>
      </c>
      <c r="L357" s="8" t="s">
        <v>16</v>
      </c>
      <c r="M357" s="1">
        <v>-3.7192162962032</v>
      </c>
      <c r="N357" s="1">
        <v>-38.514145586395998</v>
      </c>
    </row>
    <row r="358" spans="1:14" ht="14.25" customHeight="1" x14ac:dyDescent="0.3">
      <c r="A358" s="7">
        <v>44979</v>
      </c>
      <c r="B358" s="1">
        <v>11</v>
      </c>
      <c r="C358" s="2">
        <v>59.070099009901</v>
      </c>
      <c r="D358" s="3">
        <v>1.04514851485149E-2</v>
      </c>
      <c r="E358" s="4">
        <v>5.7108910891089104E-3</v>
      </c>
      <c r="F358" s="5">
        <v>3.5798019801980199</v>
      </c>
      <c r="G358" s="2">
        <v>5.5057425742574297</v>
      </c>
      <c r="H358" s="2">
        <v>6.4079207920792101</v>
      </c>
      <c r="I358" s="2">
        <v>28.039944554455399</v>
      </c>
      <c r="J358" s="2">
        <f>(46.01*(siqueira!$D358*1000))/(0.082*(siqueira!$I358+273.15))</f>
        <v>19.470446910435442</v>
      </c>
      <c r="K358" s="2">
        <f>(48*(siqueira!$F358))/(0.082*(siqueira!$I358+273.15))</f>
        <v>6.9573831396229311</v>
      </c>
      <c r="L358" s="8" t="s">
        <v>16</v>
      </c>
      <c r="M358" s="1">
        <v>-3.7192162962032</v>
      </c>
      <c r="N358" s="1">
        <v>-38.514145586395998</v>
      </c>
    </row>
    <row r="359" spans="1:14" ht="14.25" customHeight="1" x14ac:dyDescent="0.3">
      <c r="A359" s="7">
        <v>44979</v>
      </c>
      <c r="B359" s="1">
        <v>12</v>
      </c>
      <c r="C359" s="2">
        <v>55.025586353944597</v>
      </c>
      <c r="D359" s="3">
        <v>1.0618336886993599E-2</v>
      </c>
      <c r="E359" s="4">
        <v>6.05543710021322E-3</v>
      </c>
      <c r="F359" s="5">
        <v>3.4662473347548</v>
      </c>
      <c r="G359" s="2">
        <v>4.5522388059701502</v>
      </c>
      <c r="H359" s="2">
        <v>5.1002132196162</v>
      </c>
      <c r="I359" s="2">
        <v>30.0100426439232</v>
      </c>
      <c r="J359" s="2">
        <f>(46.01*(siqueira!$D359*1000))/(0.082*(siqueira!$I359+273.15))</f>
        <v>19.652731530676483</v>
      </c>
      <c r="K359" s="2">
        <f>(48*(siqueira!$F359))/(0.082*(siqueira!$I359+273.15))</f>
        <v>6.6929098320637204</v>
      </c>
      <c r="L359" s="8" t="s">
        <v>16</v>
      </c>
      <c r="M359" s="1">
        <v>-3.7192162962032</v>
      </c>
      <c r="N359" s="1">
        <v>-38.514145586395998</v>
      </c>
    </row>
    <row r="360" spans="1:14" ht="14.25" customHeight="1" x14ac:dyDescent="0.3">
      <c r="A360" s="7">
        <v>44979</v>
      </c>
      <c r="B360" s="1">
        <v>13</v>
      </c>
      <c r="C360" s="2">
        <v>52.535968379446601</v>
      </c>
      <c r="D360" s="3">
        <v>1.5818181818181801E-2</v>
      </c>
      <c r="E360" s="4">
        <v>9.1462450592885401E-3</v>
      </c>
      <c r="F360" s="5">
        <v>3.4537193675889299</v>
      </c>
      <c r="G360" s="2">
        <v>1.89090909090909</v>
      </c>
      <c r="H360" s="2">
        <v>2.39723320158103</v>
      </c>
      <c r="I360" s="2">
        <v>30.759098814229201</v>
      </c>
      <c r="J360" s="2">
        <f>(46.01*(siqueira!$D360*1000))/(0.082*(siqueira!$I360+273.15))</f>
        <v>29.204598585170711</v>
      </c>
      <c r="K360" s="2">
        <f>(48*(siqueira!$F360))/(0.082*(siqueira!$I360+273.15))</f>
        <v>6.6522831787327137</v>
      </c>
      <c r="L360" s="8" t="s">
        <v>16</v>
      </c>
      <c r="M360" s="1">
        <v>-3.7192162962032</v>
      </c>
      <c r="N360" s="1">
        <v>-38.514145586395998</v>
      </c>
    </row>
    <row r="361" spans="1:14" ht="14.25" customHeight="1" x14ac:dyDescent="0.3">
      <c r="A361" s="7">
        <v>44979</v>
      </c>
      <c r="B361" s="1">
        <v>14</v>
      </c>
      <c r="C361" s="2">
        <v>52.604134366925102</v>
      </c>
      <c r="D361" s="3">
        <v>2.4651162790697699E-2</v>
      </c>
      <c r="E361" s="4">
        <v>1.04754521963824E-2</v>
      </c>
      <c r="F361" s="5">
        <v>3.3503617571059401</v>
      </c>
      <c r="G361" s="2">
        <v>1.6723514211886299</v>
      </c>
      <c r="H361" s="2">
        <v>2.2428940568475499</v>
      </c>
      <c r="I361" s="2">
        <v>30.4843255813953</v>
      </c>
      <c r="J361" s="2">
        <f>(46.01*(siqueira!$D361*1000))/(0.082*(siqueira!$I361+273.15))</f>
        <v>45.553832856638991</v>
      </c>
      <c r="K361" s="2">
        <f>(48*(siqueira!$F361))/(0.082*(siqueira!$I361+273.15))</f>
        <v>6.4590436745186031</v>
      </c>
      <c r="L361" s="8" t="s">
        <v>16</v>
      </c>
      <c r="M361" s="1">
        <v>-3.7192162962032</v>
      </c>
      <c r="N361" s="1">
        <v>-38.514145586395998</v>
      </c>
    </row>
    <row r="362" spans="1:14" ht="14.25" customHeight="1" x14ac:dyDescent="0.3">
      <c r="A362" s="7">
        <v>44979</v>
      </c>
      <c r="B362" s="1">
        <v>15</v>
      </c>
      <c r="C362" s="2">
        <v>52.133870967741899</v>
      </c>
      <c r="D362" s="3">
        <v>3.7903225806451599E-2</v>
      </c>
      <c r="E362" s="4">
        <v>1.3564516129032299E-2</v>
      </c>
      <c r="F362" s="5">
        <v>3.2896935483870999</v>
      </c>
      <c r="G362" s="2">
        <v>1.1790322580645201</v>
      </c>
      <c r="H362" s="2">
        <v>1.7443548387096799</v>
      </c>
      <c r="I362" s="2">
        <v>30.8358064516129</v>
      </c>
      <c r="J362" s="2">
        <f>(46.01*(siqueira!$D362*1000))/(0.082*(siqueira!$I362+273.15))</f>
        <v>69.961843947122034</v>
      </c>
      <c r="K362" s="2">
        <f>(48*(siqueira!$F362))/(0.082*(siqueira!$I362+273.15))</f>
        <v>6.3347506079469387</v>
      </c>
      <c r="L362" s="8" t="s">
        <v>16</v>
      </c>
      <c r="M362" s="1">
        <v>-3.7192162962032</v>
      </c>
      <c r="N362" s="1">
        <v>-38.514145586395998</v>
      </c>
    </row>
    <row r="363" spans="1:14" ht="14.25" customHeight="1" x14ac:dyDescent="0.3">
      <c r="A363" s="7">
        <v>44979</v>
      </c>
      <c r="B363" s="1">
        <v>16</v>
      </c>
      <c r="C363" s="2">
        <v>52.830769230769199</v>
      </c>
      <c r="D363" s="3">
        <v>3.5846153846153798E-2</v>
      </c>
      <c r="E363" s="4">
        <v>1.24615384615385E-2</v>
      </c>
      <c r="F363" s="5">
        <v>3.2893846153846198</v>
      </c>
      <c r="G363" s="2">
        <v>0.87692307692307703</v>
      </c>
      <c r="H363" s="2">
        <v>1.2153846153846199</v>
      </c>
      <c r="I363" s="2">
        <v>31.147692307692299</v>
      </c>
      <c r="J363" s="2">
        <f>(46.01*(siqueira!$D363*1000))/(0.082*(siqueira!$I363+273.15))</f>
        <v>66.097081909828646</v>
      </c>
      <c r="K363" s="2">
        <f>(48*(siqueira!$F363))/(0.082*(siqueira!$I363+273.15))</f>
        <v>6.3276636072839549</v>
      </c>
      <c r="L363" s="8" t="s">
        <v>16</v>
      </c>
      <c r="M363" s="1">
        <v>-3.7192162962032</v>
      </c>
      <c r="N363" s="1">
        <v>-38.514145586395998</v>
      </c>
    </row>
    <row r="364" spans="1:14" ht="14.25" customHeight="1" x14ac:dyDescent="0.3">
      <c r="A364" s="7">
        <v>44979</v>
      </c>
      <c r="B364" s="1">
        <v>17</v>
      </c>
      <c r="C364" s="2">
        <v>57.672413793103402</v>
      </c>
      <c r="D364" s="3">
        <v>6.4655172413793094E-2</v>
      </c>
      <c r="E364" s="4">
        <v>1.6896551724137902E-2</v>
      </c>
      <c r="F364" s="5">
        <v>3.17086206896552</v>
      </c>
      <c r="G364" s="2">
        <v>3.2931034482758599</v>
      </c>
      <c r="H364" s="2">
        <v>4.2413793103448301</v>
      </c>
      <c r="I364" s="2">
        <v>30.1181034482759</v>
      </c>
      <c r="J364" s="2">
        <f>(46.01*(siqueira!$D364*1000))/(0.082*(siqueira!$I364+273.15))</f>
        <v>119.62306333354383</v>
      </c>
      <c r="K364" s="2">
        <f>(48*(siqueira!$F364))/(0.082*(siqueira!$I364+273.15))</f>
        <v>6.1203745488850796</v>
      </c>
      <c r="L364" s="8" t="s">
        <v>16</v>
      </c>
      <c r="M364" s="1">
        <v>-3.7192162962032</v>
      </c>
      <c r="N364" s="1">
        <v>-38.514145586395998</v>
      </c>
    </row>
    <row r="365" spans="1:14" ht="14.25" customHeight="1" x14ac:dyDescent="0.3">
      <c r="A365" s="7">
        <v>44979</v>
      </c>
      <c r="B365" s="1">
        <v>18</v>
      </c>
      <c r="C365" s="2">
        <v>62.199341021416799</v>
      </c>
      <c r="D365" s="3">
        <v>0.20588962108731501</v>
      </c>
      <c r="E365" s="4">
        <v>4.1943986820428297E-2</v>
      </c>
      <c r="F365" s="5">
        <v>2.93498352553542</v>
      </c>
      <c r="G365" s="2">
        <v>3.5494233937397</v>
      </c>
      <c r="H365" s="2">
        <v>5.0617792421746302</v>
      </c>
      <c r="I365" s="2">
        <v>29.0504612850082</v>
      </c>
      <c r="J365" s="2">
        <f>(46.01*(siqueira!$D365*1000))/(0.082*(siqueira!$I365+273.15))</f>
        <v>382.27659789484227</v>
      </c>
      <c r="K365" s="2">
        <f>(48*(siqueira!$F365))/(0.082*(siqueira!$I365+273.15))</f>
        <v>5.6850976652827905</v>
      </c>
      <c r="L365" s="8" t="s">
        <v>16</v>
      </c>
      <c r="M365" s="1">
        <v>-3.7192162962032</v>
      </c>
      <c r="N365" s="1">
        <v>-38.514145586395998</v>
      </c>
    </row>
    <row r="366" spans="1:14" ht="14.25" customHeight="1" x14ac:dyDescent="0.3">
      <c r="A366" s="7">
        <v>44979</v>
      </c>
      <c r="B366" s="1">
        <v>19</v>
      </c>
      <c r="C366" s="2">
        <v>65.693033381712596</v>
      </c>
      <c r="D366" s="3">
        <v>0.33415820029027599</v>
      </c>
      <c r="E366" s="4">
        <v>7.1574746008708306E-2</v>
      </c>
      <c r="F366" s="5">
        <v>2.5892162554426701</v>
      </c>
      <c r="G366" s="2">
        <v>3.3258345428156799</v>
      </c>
      <c r="H366" s="2">
        <v>4.7119013062409296</v>
      </c>
      <c r="I366" s="2">
        <v>28.027162554426699</v>
      </c>
      <c r="J366" s="2">
        <f>(46.01*(siqueira!$D366*1000))/(0.082*(siqueira!$I366+273.15))</f>
        <v>622.54172784096886</v>
      </c>
      <c r="K366" s="2">
        <f>(48*(siqueira!$F366))/(0.082*(siqueira!$I366+273.15))</f>
        <v>5.0323828367958088</v>
      </c>
      <c r="L366" s="8" t="s">
        <v>16</v>
      </c>
      <c r="M366" s="1">
        <v>-3.7192162962032</v>
      </c>
      <c r="N366" s="1">
        <v>-38.514145586395998</v>
      </c>
    </row>
    <row r="367" spans="1:14" ht="14.25" customHeight="1" x14ac:dyDescent="0.3">
      <c r="A367" s="7">
        <v>44979</v>
      </c>
      <c r="B367" s="1">
        <v>20</v>
      </c>
      <c r="C367" s="2">
        <v>66.522974101921506</v>
      </c>
      <c r="D367" s="3">
        <v>0.39849624060150401</v>
      </c>
      <c r="E367" s="4">
        <v>7.8897243107769396E-2</v>
      </c>
      <c r="F367" s="5">
        <v>2.4719047619047601</v>
      </c>
      <c r="G367" s="2">
        <v>3.9231411862990799</v>
      </c>
      <c r="H367" s="2">
        <v>5.3700918964076898</v>
      </c>
      <c r="I367" s="2">
        <v>27.9150793650794</v>
      </c>
      <c r="J367" s="2">
        <f>(46.01*(siqueira!$D367*1000))/(0.082*(siqueira!$I367+273.15))</f>
        <v>742.68084870884741</v>
      </c>
      <c r="K367" s="2">
        <f>(48*(siqueira!$F367))/(0.082*(siqueira!$I367+273.15))</f>
        <v>4.806165644207276</v>
      </c>
      <c r="L367" s="8" t="s">
        <v>16</v>
      </c>
      <c r="M367" s="1">
        <v>-3.7192162962032</v>
      </c>
      <c r="N367" s="1">
        <v>-38.514145586395998</v>
      </c>
    </row>
    <row r="368" spans="1:14" ht="14.25" customHeight="1" x14ac:dyDescent="0.3">
      <c r="A368" s="7">
        <v>44979</v>
      </c>
      <c r="B368" s="1">
        <v>21</v>
      </c>
      <c r="C368" s="2">
        <v>67.486813970064105</v>
      </c>
      <c r="D368" s="3">
        <v>0.38397006414825402</v>
      </c>
      <c r="E368" s="4">
        <v>6.5466856735566598E-2</v>
      </c>
      <c r="F368" s="5">
        <v>1.6316250890948001</v>
      </c>
      <c r="G368" s="2">
        <v>4.5302922309337097</v>
      </c>
      <c r="H368" s="2">
        <v>6.1225944404846802</v>
      </c>
      <c r="I368" s="2">
        <v>28.202851033499599</v>
      </c>
      <c r="J368" s="2">
        <f>(46.01*(siqueira!$D368*1000))/(0.082*(siqueira!$I368+273.15))</f>
        <v>714.92493182778628</v>
      </c>
      <c r="K368" s="2">
        <f>(48*(siqueira!$F368))/(0.082*(siqueira!$I368+273.15))</f>
        <v>3.1693664415422798</v>
      </c>
      <c r="L368" s="8" t="s">
        <v>16</v>
      </c>
      <c r="M368" s="1">
        <v>-3.7192162962032</v>
      </c>
      <c r="N368" s="1">
        <v>-38.514145586395998</v>
      </c>
    </row>
    <row r="369" spans="1:14" ht="14.25" customHeight="1" x14ac:dyDescent="0.3">
      <c r="A369" s="7">
        <v>44979</v>
      </c>
      <c r="B369" s="1">
        <v>22</v>
      </c>
      <c r="C369" s="2">
        <v>68.112055641421904</v>
      </c>
      <c r="D369" s="3">
        <v>0.288578052550232</v>
      </c>
      <c r="E369" s="4">
        <v>4.30525502318393E-2</v>
      </c>
      <c r="F369" s="5">
        <v>1.6010664605873299</v>
      </c>
      <c r="G369" s="2">
        <v>4.1700154559505398</v>
      </c>
      <c r="H369" s="2">
        <v>5.7697063369397199</v>
      </c>
      <c r="I369" s="2">
        <v>28.0701854714065</v>
      </c>
      <c r="J369" s="2">
        <f>(46.01*(siqueira!$D369*1000))/(0.082*(siqueira!$I369+273.15))</f>
        <v>537.54844212589103</v>
      </c>
      <c r="K369" s="2">
        <f>(48*(siqueira!$F369))/(0.082*(siqueira!$I369+273.15))</f>
        <v>3.1113772604549417</v>
      </c>
      <c r="L369" s="8" t="s">
        <v>16</v>
      </c>
      <c r="M369" s="1">
        <v>-3.7192162962032</v>
      </c>
      <c r="N369" s="1">
        <v>-38.514145586395998</v>
      </c>
    </row>
    <row r="370" spans="1:14" ht="14.25" customHeight="1" x14ac:dyDescent="0.3">
      <c r="A370" s="7">
        <v>44979</v>
      </c>
      <c r="B370" s="1">
        <v>23</v>
      </c>
      <c r="C370" s="2">
        <v>67.976019184652301</v>
      </c>
      <c r="D370" s="3">
        <v>0.383109512390088</v>
      </c>
      <c r="E370" s="4">
        <v>6.9944044764188695E-2</v>
      </c>
      <c r="F370" s="5">
        <v>1.6652438049560401</v>
      </c>
      <c r="G370" s="2">
        <v>4.2621902478017599</v>
      </c>
      <c r="H370" s="2">
        <v>5.8065547561950401</v>
      </c>
      <c r="I370" s="2">
        <v>28.156059152677901</v>
      </c>
      <c r="J370" s="2">
        <f>(46.01*(siqueira!$D370*1000))/(0.082*(siqueira!$I370+273.15))</f>
        <v>713.43342245801955</v>
      </c>
      <c r="K370" s="2">
        <f>(48*(siqueira!$F370))/(0.082*(siqueira!$I370+273.15))</f>
        <v>3.235171785721517</v>
      </c>
      <c r="L370" s="8" t="s">
        <v>16</v>
      </c>
      <c r="M370" s="1">
        <v>-3.7192162962032</v>
      </c>
      <c r="N370" s="1">
        <v>-38.514145586395998</v>
      </c>
    </row>
    <row r="371" spans="1:14" ht="14.25" customHeight="1" x14ac:dyDescent="0.3">
      <c r="A371" s="7">
        <v>44980</v>
      </c>
      <c r="B371" s="1">
        <v>0</v>
      </c>
      <c r="C371" s="2">
        <v>69.5416666666667</v>
      </c>
      <c r="D371" s="3">
        <v>0.30049707602339198</v>
      </c>
      <c r="E371" s="4">
        <v>5.3128654970760199E-2</v>
      </c>
      <c r="F371" s="5">
        <v>1.5529239766081899</v>
      </c>
      <c r="G371" s="2">
        <v>4.1951754385964897</v>
      </c>
      <c r="H371" s="2">
        <v>6.0146198830409396</v>
      </c>
      <c r="I371" s="2">
        <v>27.159100877193001</v>
      </c>
      <c r="J371" s="2">
        <f>(46.01*(siqueira!$D371*1000))/(0.082*(siqueira!$I371+273.15))</f>
        <v>561.44877376186298</v>
      </c>
      <c r="K371" s="2">
        <f>(48*(siqueira!$F371))/(0.082*(siqueira!$I371+273.15))</f>
        <v>3.0269767602074653</v>
      </c>
      <c r="L371" s="8" t="s">
        <v>16</v>
      </c>
      <c r="M371" s="1">
        <v>-3.7192162962032</v>
      </c>
      <c r="N371" s="1">
        <v>-38.514145586395998</v>
      </c>
    </row>
    <row r="372" spans="1:14" ht="14.25" customHeight="1" x14ac:dyDescent="0.3">
      <c r="A372" s="7">
        <v>44980</v>
      </c>
      <c r="B372" s="1">
        <v>1</v>
      </c>
      <c r="C372" s="2">
        <v>69.0849834983498</v>
      </c>
      <c r="D372" s="3">
        <v>0.242384488448845</v>
      </c>
      <c r="E372" s="4">
        <v>3.7367986798679899E-2</v>
      </c>
      <c r="F372" s="5">
        <v>1.6932343234323399</v>
      </c>
      <c r="G372" s="2">
        <v>3.3094059405940599</v>
      </c>
      <c r="H372" s="2">
        <v>4.7516501650164997</v>
      </c>
      <c r="I372" s="2">
        <v>27.613712871287099</v>
      </c>
      <c r="J372" s="2">
        <f>(46.01*(siqueira!$D372*1000))/(0.082*(siqueira!$I372+273.15))</f>
        <v>452.18668165986514</v>
      </c>
      <c r="K372" s="2">
        <f>(48*(siqueira!$F372))/(0.082*(siqueira!$I372+273.15))</f>
        <v>3.2954825092350073</v>
      </c>
      <c r="L372" s="8" t="s">
        <v>16</v>
      </c>
      <c r="M372" s="1">
        <v>-3.7192162962032</v>
      </c>
      <c r="N372" s="1">
        <v>-38.514145586395998</v>
      </c>
    </row>
    <row r="373" spans="1:14" ht="14.25" customHeight="1" x14ac:dyDescent="0.3">
      <c r="A373" s="7">
        <v>44980</v>
      </c>
      <c r="B373" s="1">
        <v>2</v>
      </c>
      <c r="C373" s="2">
        <v>67.9409158050222</v>
      </c>
      <c r="D373" s="3">
        <v>0.27263663220088602</v>
      </c>
      <c r="E373" s="4">
        <v>3.6728212703101899E-2</v>
      </c>
      <c r="F373" s="5">
        <v>1.5521713441654399</v>
      </c>
      <c r="G373" s="2">
        <v>1.80871491875923</v>
      </c>
      <c r="H373" s="2">
        <v>2.6425406203840498</v>
      </c>
      <c r="I373" s="2">
        <v>27.456129985229001</v>
      </c>
      <c r="J373" s="2">
        <f>(46.01*(siqueira!$D373*1000))/(0.082*(siqueira!$I373+273.15))</f>
        <v>508.89098425251132</v>
      </c>
      <c r="K373" s="2">
        <f>(48*(siqueira!$F373))/(0.082*(siqueira!$I373+273.15))</f>
        <v>3.0225202125664126</v>
      </c>
      <c r="L373" s="8" t="s">
        <v>16</v>
      </c>
      <c r="M373" s="1">
        <v>-3.7192162962032</v>
      </c>
      <c r="N373" s="1">
        <v>-38.514145586395998</v>
      </c>
    </row>
    <row r="374" spans="1:14" ht="14.25" customHeight="1" x14ac:dyDescent="0.3">
      <c r="A374" s="7">
        <v>44980</v>
      </c>
      <c r="B374" s="1">
        <v>3</v>
      </c>
      <c r="C374" s="2">
        <v>69.733549083063707</v>
      </c>
      <c r="D374" s="3">
        <v>0.26708737864077697</v>
      </c>
      <c r="E374" s="4">
        <v>3.7745415318230897E-2</v>
      </c>
      <c r="F374" s="5">
        <v>1.47382955771305</v>
      </c>
      <c r="G374" s="2">
        <v>2.0442286947141302</v>
      </c>
      <c r="H374" s="2">
        <v>2.8004314994606299</v>
      </c>
      <c r="I374" s="2">
        <v>27.485933117583599</v>
      </c>
      <c r="J374" s="2">
        <f>(46.01*(siqueira!$D374*1000))/(0.082*(siqueira!$I374+273.15))</f>
        <v>498.48358168181983</v>
      </c>
      <c r="K374" s="2">
        <f>(48*(siqueira!$F374))/(0.082*(siqueira!$I374+273.15))</f>
        <v>2.8696819047923166</v>
      </c>
      <c r="L374" s="8" t="s">
        <v>16</v>
      </c>
      <c r="M374" s="1">
        <v>-3.7192162962032</v>
      </c>
      <c r="N374" s="1">
        <v>-38.514145586395998</v>
      </c>
    </row>
    <row r="375" spans="1:14" ht="14.25" customHeight="1" x14ac:dyDescent="0.3">
      <c r="A375" s="7">
        <v>44980</v>
      </c>
      <c r="B375" s="1">
        <v>4</v>
      </c>
      <c r="C375" s="2">
        <v>69.529257641921404</v>
      </c>
      <c r="D375" s="3">
        <v>0.15246288209607001</v>
      </c>
      <c r="E375" s="4">
        <v>2.17554585152838E-2</v>
      </c>
      <c r="F375" s="5">
        <v>1.74173799126638</v>
      </c>
      <c r="G375" s="2">
        <v>2.6436681222707401</v>
      </c>
      <c r="H375" s="2">
        <v>3.6847161572052398</v>
      </c>
      <c r="I375" s="2">
        <v>27.592969432314401</v>
      </c>
      <c r="J375" s="2">
        <f>(46.01*(siqueira!$D375*1000))/(0.082*(siqueira!$I375+273.15))</f>
        <v>284.45071033545827</v>
      </c>
      <c r="K375" s="2">
        <f>(48*(siqueira!$F375))/(0.082*(siqueira!$I375+273.15))</f>
        <v>3.3901173085830401</v>
      </c>
      <c r="L375" s="8" t="s">
        <v>16</v>
      </c>
      <c r="M375" s="1">
        <v>-3.7192162962032</v>
      </c>
      <c r="N375" s="1">
        <v>-38.514145586395998</v>
      </c>
    </row>
    <row r="376" spans="1:14" ht="14.25" customHeight="1" x14ac:dyDescent="0.3">
      <c r="A376" s="7">
        <v>44980</v>
      </c>
      <c r="B376" s="1">
        <v>5</v>
      </c>
      <c r="C376" s="2">
        <v>66.501118568232698</v>
      </c>
      <c r="D376" s="3">
        <v>4.7061894108874E-2</v>
      </c>
      <c r="E376" s="4">
        <v>9.0007457121551102E-3</v>
      </c>
      <c r="F376" s="5">
        <v>3.4114466815809101</v>
      </c>
      <c r="G376" s="2">
        <v>2.0343027591349698</v>
      </c>
      <c r="H376" s="2">
        <v>2.8680089485458602</v>
      </c>
      <c r="I376" s="2">
        <v>27.5890902311708</v>
      </c>
      <c r="J376" s="2">
        <f>(46.01*(siqueira!$D376*1000))/(0.082*(siqueira!$I376+273.15))</f>
        <v>87.804727942362703</v>
      </c>
      <c r="K376" s="2">
        <f>(48*(siqueira!$F376))/(0.082*(siqueira!$I376+273.15))</f>
        <v>6.640122497674608</v>
      </c>
      <c r="L376" s="8" t="s">
        <v>16</v>
      </c>
      <c r="M376" s="1">
        <v>-3.7192162962032</v>
      </c>
      <c r="N376" s="1">
        <v>-38.514145586395998</v>
      </c>
    </row>
    <row r="377" spans="1:14" ht="14.25" customHeight="1" x14ac:dyDescent="0.3">
      <c r="A377" s="7">
        <v>44980</v>
      </c>
      <c r="B377" s="1">
        <v>6</v>
      </c>
      <c r="C377" s="2">
        <v>67.062636562272402</v>
      </c>
      <c r="D377" s="3">
        <v>0.120422432629279</v>
      </c>
      <c r="E377" s="4">
        <v>1.98106336489439E-2</v>
      </c>
      <c r="F377" s="5">
        <v>3.57189366351056</v>
      </c>
      <c r="G377" s="2">
        <v>2.1922796795338702</v>
      </c>
      <c r="H377" s="2">
        <v>3.0764748725418798</v>
      </c>
      <c r="I377" s="2">
        <v>26.966809905316801</v>
      </c>
      <c r="J377" s="2">
        <f>(46.01*(siqueira!$D377*1000))/(0.082*(siqueira!$I377+273.15))</f>
        <v>225.14144827927248</v>
      </c>
      <c r="K377" s="2">
        <f>(48*(siqueira!$F377))/(0.082*(siqueira!$I377+273.15))</f>
        <v>6.9668359602316814</v>
      </c>
      <c r="L377" s="8" t="s">
        <v>16</v>
      </c>
      <c r="M377" s="1">
        <v>-3.7192162962032</v>
      </c>
      <c r="N377" s="1">
        <v>-38.514145586395998</v>
      </c>
    </row>
    <row r="378" spans="1:14" ht="14.25" customHeight="1" x14ac:dyDescent="0.3">
      <c r="A378" s="7">
        <v>44980</v>
      </c>
      <c r="B378" s="1">
        <v>7</v>
      </c>
      <c r="C378" s="2">
        <v>71.424793388429705</v>
      </c>
      <c r="D378" s="3">
        <v>1.17355371900826E-2</v>
      </c>
      <c r="E378" s="4">
        <v>2.23140495867769E-3</v>
      </c>
      <c r="F378" s="5">
        <v>3.8521322314049602</v>
      </c>
      <c r="G378" s="2">
        <v>0</v>
      </c>
      <c r="H378" s="2">
        <v>5.7851239669421501E-3</v>
      </c>
      <c r="I378" s="2">
        <v>24.522231404958699</v>
      </c>
      <c r="J378" s="2">
        <f>(46.01*(siqueira!$D378*1000))/(0.082*(siqueira!$I378+273.15))</f>
        <v>22.120912195991345</v>
      </c>
      <c r="K378" s="2">
        <f>(48*(siqueira!$F378))/(0.082*(siqueira!$I378+273.15))</f>
        <v>7.5751327606178762</v>
      </c>
      <c r="L378" s="8" t="s">
        <v>16</v>
      </c>
      <c r="M378" s="1">
        <v>-3.7192162962032</v>
      </c>
      <c r="N378" s="1">
        <v>-38.514145586395998</v>
      </c>
    </row>
    <row r="379" spans="1:14" ht="14.25" customHeight="1" x14ac:dyDescent="0.3">
      <c r="A379" s="7">
        <v>44980</v>
      </c>
      <c r="B379" s="1">
        <v>8</v>
      </c>
      <c r="C379" s="2">
        <v>71.510699001426502</v>
      </c>
      <c r="D379" s="3">
        <v>9.9714693295292409E-3</v>
      </c>
      <c r="E379" s="4">
        <v>1.04850213980029E-3</v>
      </c>
      <c r="F379" s="5">
        <v>4.1339229671897302</v>
      </c>
      <c r="G379" s="2">
        <v>0.52353780313837395</v>
      </c>
      <c r="H379" s="2">
        <v>0.71754636233951496</v>
      </c>
      <c r="I379" s="2">
        <v>24.901504992867299</v>
      </c>
      <c r="J379" s="2">
        <f>(46.01*(siqueira!$D379*1000))/(0.082*(siqueira!$I379+273.15))</f>
        <v>18.771813013579145</v>
      </c>
      <c r="K379" s="2">
        <f>(48*(siqueira!$F379))/(0.082*(siqueira!$I379+273.15))</f>
        <v>8.1189234280348881</v>
      </c>
      <c r="L379" s="8" t="s">
        <v>16</v>
      </c>
      <c r="M379" s="1">
        <v>-3.7192162962032</v>
      </c>
      <c r="N379" s="1">
        <v>-38.514145586395998</v>
      </c>
    </row>
    <row r="380" spans="1:14" ht="14.25" customHeight="1" x14ac:dyDescent="0.3">
      <c r="A380" s="7">
        <v>44980</v>
      </c>
      <c r="B380" s="1">
        <v>9</v>
      </c>
      <c r="C380" s="2">
        <v>69.371451104100899</v>
      </c>
      <c r="D380" s="3">
        <v>9.8580441640378508E-3</v>
      </c>
      <c r="E380" s="4">
        <v>7.5709779179810699E-4</v>
      </c>
      <c r="F380" s="5">
        <v>4.2226577287066203</v>
      </c>
      <c r="G380" s="2">
        <v>1.2168769716088299</v>
      </c>
      <c r="H380" s="2">
        <v>1.5086750788643499</v>
      </c>
      <c r="I380" s="2">
        <v>25.569045741324899</v>
      </c>
      <c r="J380" s="2">
        <f>(46.01*(siqueira!$D380*1000))/(0.082*(siqueira!$I380+273.15))</f>
        <v>18.516812420528822</v>
      </c>
      <c r="K380" s="2">
        <f>(48*(siqueira!$F380))/(0.082*(siqueira!$I380+273.15))</f>
        <v>8.2746637059513688</v>
      </c>
      <c r="L380" s="8" t="s">
        <v>16</v>
      </c>
      <c r="M380" s="1">
        <v>-3.7192162962032</v>
      </c>
      <c r="N380" s="1">
        <v>-38.514145586395998</v>
      </c>
    </row>
    <row r="381" spans="1:14" ht="14.25" customHeight="1" x14ac:dyDescent="0.3">
      <c r="A381" s="7">
        <v>44980</v>
      </c>
      <c r="B381" s="1">
        <v>10</v>
      </c>
      <c r="C381" s="2">
        <v>65.809426229508205</v>
      </c>
      <c r="D381" s="3">
        <v>9.8565573770491802E-3</v>
      </c>
      <c r="E381" s="4">
        <v>8.5040983606557397E-4</v>
      </c>
      <c r="F381" s="5">
        <v>4.2698463114754102</v>
      </c>
      <c r="G381" s="2">
        <v>1.84118852459016</v>
      </c>
      <c r="H381" s="2">
        <v>2.0358606557377099</v>
      </c>
      <c r="I381" s="2">
        <v>26.551926229508201</v>
      </c>
      <c r="J381" s="2">
        <f>(46.01*(siqueira!$D381*1000))/(0.082*(siqueira!$I381+273.15))</f>
        <v>18.453302497773283</v>
      </c>
      <c r="K381" s="2">
        <f>(48*(siqueira!$F381))/(0.082*(siqueira!$I381+273.15))</f>
        <v>8.3396935833956878</v>
      </c>
      <c r="L381" s="8" t="s">
        <v>16</v>
      </c>
      <c r="M381" s="1">
        <v>-3.7192162962032</v>
      </c>
      <c r="N381" s="1">
        <v>-38.514145586395998</v>
      </c>
    </row>
    <row r="382" spans="1:14" ht="14.25" customHeight="1" x14ac:dyDescent="0.3">
      <c r="A382" s="7">
        <v>44981</v>
      </c>
      <c r="B382" s="1">
        <v>2</v>
      </c>
      <c r="C382" s="2">
        <v>66.325301204819297</v>
      </c>
      <c r="D382" s="3">
        <v>9.6987951807228898E-2</v>
      </c>
      <c r="E382" s="4">
        <v>1.4337349397590401E-2</v>
      </c>
      <c r="F382" s="5">
        <v>3.8789156626505998</v>
      </c>
      <c r="G382" s="2">
        <v>0</v>
      </c>
      <c r="H382" s="2">
        <v>0</v>
      </c>
      <c r="I382" s="2">
        <v>25.364819277108399</v>
      </c>
      <c r="J382" s="2">
        <f>(46.01*(siqueira!$D382*1000))/(0.082*(siqueira!$I382+273.15))</f>
        <v>182.30151298632458</v>
      </c>
      <c r="K382" s="2">
        <f>(48*(siqueira!$F382))/(0.082*(siqueira!$I382+273.15))</f>
        <v>7.6062715534037686</v>
      </c>
      <c r="L382" s="8" t="s">
        <v>16</v>
      </c>
      <c r="M382" s="1">
        <v>-3.7192162962032</v>
      </c>
      <c r="N382" s="1">
        <v>-38.514145586395998</v>
      </c>
    </row>
    <row r="383" spans="1:14" ht="14.25" customHeight="1" x14ac:dyDescent="0.3">
      <c r="A383" s="7">
        <v>44981</v>
      </c>
      <c r="B383" s="1">
        <v>3</v>
      </c>
      <c r="C383" s="2">
        <v>73.901005413766399</v>
      </c>
      <c r="D383" s="3">
        <v>7.0928074245939707E-2</v>
      </c>
      <c r="E383" s="4">
        <v>1.11291569992266E-2</v>
      </c>
      <c r="F383" s="5">
        <v>3.6021423047177099</v>
      </c>
      <c r="G383" s="2">
        <v>7.7339520494972896E-3</v>
      </c>
      <c r="H383" s="2">
        <v>8.5073472544470202E-2</v>
      </c>
      <c r="I383" s="2">
        <v>23.8922119102862</v>
      </c>
      <c r="J383" s="2">
        <f>(46.01*(siqueira!$D383*1000))/(0.082*(siqueira!$I383+273.15))</f>
        <v>133.97950819230209</v>
      </c>
      <c r="K383" s="2">
        <f>(48*(siqueira!$F383))/(0.082*(siqueira!$I383+273.15))</f>
        <v>7.0985571095782474</v>
      </c>
      <c r="L383" s="8" t="s">
        <v>16</v>
      </c>
      <c r="M383" s="1">
        <v>-3.7192162962032</v>
      </c>
      <c r="N383" s="1">
        <v>-38.514145586395998</v>
      </c>
    </row>
    <row r="384" spans="1:14" ht="14.25" customHeight="1" x14ac:dyDescent="0.3">
      <c r="A384" s="7">
        <v>44981</v>
      </c>
      <c r="B384" s="1">
        <v>4</v>
      </c>
      <c r="C384" s="2">
        <v>72.617961511047795</v>
      </c>
      <c r="D384" s="3">
        <v>2.8809693513898799E-2</v>
      </c>
      <c r="E384" s="4">
        <v>4.9536707056307902E-3</v>
      </c>
      <c r="F384" s="5">
        <v>4.0503635067712001</v>
      </c>
      <c r="G384" s="2">
        <v>1.2751247327156101</v>
      </c>
      <c r="H384" s="2">
        <v>1.7434069850320699</v>
      </c>
      <c r="I384" s="2">
        <v>24.323585174625801</v>
      </c>
      <c r="J384" s="2">
        <f>(46.01*(siqueira!$D384*1000))/(0.082*(siqueira!$I384+273.15))</f>
        <v>54.341123275245096</v>
      </c>
      <c r="K384" s="2">
        <f>(48*(siqueira!$F384))/(0.082*(siqueira!$I384+273.15))</f>
        <v>7.9702689917045673</v>
      </c>
      <c r="L384" s="8" t="s">
        <v>16</v>
      </c>
      <c r="M384" s="1">
        <v>-3.7192162962032</v>
      </c>
      <c r="N384" s="1">
        <v>-38.514145586395998</v>
      </c>
    </row>
    <row r="385" spans="1:14" ht="14.25" customHeight="1" x14ac:dyDescent="0.3">
      <c r="A385" s="7">
        <v>44981</v>
      </c>
      <c r="B385" s="1">
        <v>5</v>
      </c>
      <c r="C385" s="2">
        <v>70.273869346733704</v>
      </c>
      <c r="D385" s="3">
        <v>0.01</v>
      </c>
      <c r="E385" s="4">
        <v>9.8827470686767196E-4</v>
      </c>
      <c r="F385" s="5">
        <v>2.8554522613065298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18.852890402634301</v>
      </c>
      <c r="K385" s="2">
        <f>(48*(siqueira!$F385))/(0.082*(siqueira!$I385+273.15))</f>
        <v>5.6161907619073723</v>
      </c>
      <c r="L385" s="8" t="s">
        <v>16</v>
      </c>
      <c r="M385" s="1">
        <v>-3.7192162962032</v>
      </c>
      <c r="N385" s="1">
        <v>-38.514145586395998</v>
      </c>
    </row>
    <row r="386" spans="1:14" ht="14.25" customHeight="1" x14ac:dyDescent="0.3">
      <c r="A386" s="7">
        <v>44981</v>
      </c>
      <c r="B386" s="1">
        <v>6</v>
      </c>
      <c r="C386" s="2">
        <v>69.009762900976298</v>
      </c>
      <c r="D386" s="3">
        <v>1.00836820083682E-2</v>
      </c>
      <c r="E386" s="4">
        <v>1.95258019525802E-3</v>
      </c>
      <c r="F386" s="5">
        <v>2.6183821478382101</v>
      </c>
      <c r="G386" s="2">
        <v>1.0055788005578801</v>
      </c>
      <c r="H386" s="2">
        <v>1.2649930264992999</v>
      </c>
      <c r="I386" s="2">
        <v>24.242900976290102</v>
      </c>
      <c r="J386" s="2">
        <f>(46.01*(siqueira!$D386*1000))/(0.082*(siqueira!$I386+273.15))</f>
        <v>19.025098991855621</v>
      </c>
      <c r="K386" s="2">
        <f>(48*(siqueira!$F386))/(0.082*(siqueira!$I386+273.15))</f>
        <v>5.1538267932487845</v>
      </c>
      <c r="L386" s="8" t="s">
        <v>16</v>
      </c>
      <c r="M386" s="1">
        <v>-3.7192162962032</v>
      </c>
      <c r="N386" s="1">
        <v>-38.514145586395998</v>
      </c>
    </row>
    <row r="387" spans="1:14" ht="14.25" customHeight="1" x14ac:dyDescent="0.3">
      <c r="A387" s="7">
        <v>44981</v>
      </c>
      <c r="B387" s="1">
        <v>7</v>
      </c>
      <c r="C387" s="2">
        <v>68.892628205128204</v>
      </c>
      <c r="D387" s="3">
        <v>1.0120192307692301E-2</v>
      </c>
      <c r="E387" s="4">
        <v>2.2676282051282098E-3</v>
      </c>
      <c r="F387" s="5">
        <v>2.6925080128205101</v>
      </c>
      <c r="G387" s="2">
        <v>0.66426282051282004</v>
      </c>
      <c r="H387" s="2">
        <v>0.93349358974358998</v>
      </c>
      <c r="I387" s="2">
        <v>24.416826923076901</v>
      </c>
      <c r="J387" s="2">
        <f>(46.01*(siqueira!$D387*1000))/(0.082*(siqueira!$I387+273.15))</f>
        <v>19.082823442272307</v>
      </c>
      <c r="K387" s="2">
        <f>(48*(siqueira!$F387))/(0.082*(siqueira!$I387+273.15))</f>
        <v>5.2966329200887747</v>
      </c>
      <c r="L387" s="8" t="s">
        <v>16</v>
      </c>
      <c r="M387" s="1">
        <v>-3.7192162962032</v>
      </c>
      <c r="N387" s="1">
        <v>-38.514145586395998</v>
      </c>
    </row>
    <row r="388" spans="1:14" ht="14.25" customHeight="1" x14ac:dyDescent="0.3">
      <c r="A388" s="7">
        <v>44981</v>
      </c>
      <c r="B388" s="1">
        <v>8</v>
      </c>
      <c r="C388" s="2">
        <v>69.660083160083204</v>
      </c>
      <c r="D388" s="3">
        <v>0.01</v>
      </c>
      <c r="E388" s="4">
        <v>1.6839916839916801E-3</v>
      </c>
      <c r="F388" s="5">
        <v>2.8282848232848199</v>
      </c>
      <c r="G388" s="2">
        <v>0.81808731808731805</v>
      </c>
      <c r="H388" s="2">
        <v>1.00727650727651</v>
      </c>
      <c r="I388" s="2">
        <v>24.530332640332599</v>
      </c>
      <c r="J388" s="2">
        <f>(46.01*(siqueira!$D388*1000))/(0.082*(siqueira!$I388+273.15))</f>
        <v>18.848996707268086</v>
      </c>
      <c r="K388" s="2">
        <f>(48*(siqueira!$F388))/(0.082*(siqueira!$I388+273.15))</f>
        <v>5.5616081361073029</v>
      </c>
      <c r="L388" s="8" t="s">
        <v>16</v>
      </c>
      <c r="M388" s="1">
        <v>-3.7192162962032</v>
      </c>
      <c r="N388" s="1">
        <v>-38.514145586395998</v>
      </c>
    </row>
    <row r="389" spans="1:14" ht="14.25" customHeight="1" x14ac:dyDescent="0.3">
      <c r="A389" s="7">
        <v>44981</v>
      </c>
      <c r="B389" s="1">
        <v>9</v>
      </c>
      <c r="C389" s="2">
        <v>65.512931034482804</v>
      </c>
      <c r="D389" s="3">
        <v>9.6012931034482798E-3</v>
      </c>
      <c r="E389" s="4">
        <v>5.6034482758620698E-4</v>
      </c>
      <c r="F389" s="5">
        <v>2.9605495689655199</v>
      </c>
      <c r="G389" s="2">
        <v>1.18211206896552</v>
      </c>
      <c r="H389" s="2">
        <v>1.44504310344828</v>
      </c>
      <c r="I389" s="2">
        <v>27.106896551724098</v>
      </c>
      <c r="J389" s="2">
        <f>(46.01*(siqueira!$D389*1000))/(0.082*(siqueira!$I389+273.15))</f>
        <v>17.942176197870378</v>
      </c>
      <c r="K389" s="2">
        <f>(48*(siqueira!$F389))/(0.082*(siqueira!$I389+273.15))</f>
        <v>5.7717396191010586</v>
      </c>
      <c r="L389" s="8" t="s">
        <v>16</v>
      </c>
      <c r="M389" s="1">
        <v>-3.7192162962032</v>
      </c>
      <c r="N389" s="1">
        <v>-38.514145586395998</v>
      </c>
    </row>
    <row r="390" spans="1:14" ht="14.25" customHeight="1" x14ac:dyDescent="0.3">
      <c r="A390" s="7">
        <v>44981</v>
      </c>
      <c r="B390" s="1">
        <v>10</v>
      </c>
      <c r="C390" s="2">
        <v>52.698412698412703</v>
      </c>
      <c r="D390" s="3">
        <v>7.6190476190476199E-3</v>
      </c>
      <c r="E390" s="4">
        <v>0</v>
      </c>
      <c r="F390" s="5">
        <v>3.9112698412698399</v>
      </c>
      <c r="G390" s="2">
        <v>0.73015873015873001</v>
      </c>
      <c r="H390" s="2">
        <v>1.07936507936508</v>
      </c>
      <c r="I390" s="2">
        <v>31.243809523809499</v>
      </c>
      <c r="J390" s="2">
        <f>(46.01*(siqueira!$D390*1000))/(0.082*(siqueira!$I390+273.15))</f>
        <v>14.044402028715554</v>
      </c>
      <c r="K390" s="2">
        <f>(48*(siqueira!$F390))/(0.082*(siqueira!$I390+273.15))</f>
        <v>7.5215846639769577</v>
      </c>
      <c r="L390" s="8" t="s">
        <v>16</v>
      </c>
      <c r="M390" s="1">
        <v>-3.7192162962032</v>
      </c>
      <c r="N390" s="1">
        <v>-38.514145586395998</v>
      </c>
    </row>
    <row r="391" spans="1:14" ht="14.25" customHeight="1" x14ac:dyDescent="0.3">
      <c r="A391" s="7">
        <v>44981</v>
      </c>
      <c r="B391" s="1">
        <v>13</v>
      </c>
      <c r="C391" s="2">
        <v>70.020172910662794</v>
      </c>
      <c r="D391" s="3">
        <v>0.18178674351585</v>
      </c>
      <c r="E391" s="4">
        <v>4.80403458213257E-2</v>
      </c>
      <c r="F391" s="5">
        <v>2.5278097982708898</v>
      </c>
      <c r="G391" s="2">
        <v>5.7665706051873196</v>
      </c>
      <c r="H391" s="2">
        <v>9.0461095100864597</v>
      </c>
      <c r="I391" s="2">
        <v>24.182074927953899</v>
      </c>
      <c r="J391" s="2">
        <f>(46.01*(siqueira!$D391*1000))/(0.082*(siqueira!$I391+273.15))</f>
        <v>343.05111020786325</v>
      </c>
      <c r="K391" s="2">
        <f>(48*(siqueira!$F391))/(0.082*(siqueira!$I391+273.15))</f>
        <v>4.9765688441443627</v>
      </c>
      <c r="L391" s="8" t="s">
        <v>16</v>
      </c>
      <c r="M391" s="1">
        <v>-3.7192162962032</v>
      </c>
      <c r="N391" s="1">
        <v>-38.514145586395998</v>
      </c>
    </row>
    <row r="392" spans="1:14" ht="14.25" customHeight="1" x14ac:dyDescent="0.3">
      <c r="A392" s="7">
        <v>44981</v>
      </c>
      <c r="B392" s="1">
        <v>14</v>
      </c>
      <c r="C392" s="2">
        <v>76.132286995515699</v>
      </c>
      <c r="D392" s="3">
        <v>0.101569506726457</v>
      </c>
      <c r="E392" s="4">
        <v>2.4484304932735401E-2</v>
      </c>
      <c r="F392" s="5">
        <v>2.8447683109118098</v>
      </c>
      <c r="G392" s="2">
        <v>1.14349775784753</v>
      </c>
      <c r="H392" s="2">
        <v>2.0575485799701001</v>
      </c>
      <c r="I392" s="2">
        <v>24.2991031390135</v>
      </c>
      <c r="J392" s="2">
        <f>(46.01*(siqueira!$D392*1000))/(0.082*(siqueira!$I392+273.15))</f>
        <v>191.59715693301729</v>
      </c>
      <c r="K392" s="2">
        <f>(48*(siqueira!$F392))/(0.082*(siqueira!$I392+273.15))</f>
        <v>5.5983703201801074</v>
      </c>
      <c r="L392" s="8" t="s">
        <v>16</v>
      </c>
      <c r="M392" s="1">
        <v>-3.7192162962032</v>
      </c>
      <c r="N392" s="1">
        <v>-38.514145586395998</v>
      </c>
    </row>
    <row r="393" spans="1:14" ht="14.25" customHeight="1" x14ac:dyDescent="0.3">
      <c r="A393" s="7">
        <v>44981</v>
      </c>
      <c r="B393" s="1">
        <v>15</v>
      </c>
      <c r="C393" s="2">
        <v>75.295587010824306</v>
      </c>
      <c r="D393" s="3">
        <v>5.5645295587010798E-2</v>
      </c>
      <c r="E393" s="4">
        <v>1.22064945878435E-2</v>
      </c>
      <c r="F393" s="5">
        <v>2.97764363030808</v>
      </c>
      <c r="G393" s="2">
        <v>0.43963363863447102</v>
      </c>
      <c r="H393" s="2">
        <v>0.89758534554537905</v>
      </c>
      <c r="I393" s="2">
        <v>25.015570358034999</v>
      </c>
      <c r="J393" s="2">
        <f>(46.01*(siqueira!$D393*1000))/(0.082*(siqueira!$I393+273.15))</f>
        <v>104.71510710021599</v>
      </c>
      <c r="K393" s="2">
        <f>(48*(siqueira!$F393))/(0.082*(siqueira!$I393+273.15))</f>
        <v>5.8457819373752598</v>
      </c>
      <c r="L393" s="8" t="s">
        <v>16</v>
      </c>
      <c r="M393" s="1">
        <v>-3.7192162962032</v>
      </c>
      <c r="N393" s="1">
        <v>-38.514145586395998</v>
      </c>
    </row>
    <row r="394" spans="1:14" ht="14.25" customHeight="1" x14ac:dyDescent="0.3">
      <c r="A394" s="7">
        <v>44981</v>
      </c>
      <c r="B394" s="1">
        <v>16</v>
      </c>
      <c r="C394" s="2">
        <v>72.218838526912194</v>
      </c>
      <c r="D394" s="3">
        <v>0.18088526912181299</v>
      </c>
      <c r="E394" s="4">
        <v>6.2167138810198301E-2</v>
      </c>
      <c r="F394" s="5">
        <v>2.7655807365439098</v>
      </c>
      <c r="G394" s="2">
        <v>1.9121813031161498E-2</v>
      </c>
      <c r="H394" s="2">
        <v>0.33073654390934798</v>
      </c>
      <c r="I394" s="2">
        <v>24.844157223796</v>
      </c>
      <c r="J394" s="2">
        <f>(46.01*(siqueira!$D394*1000))/(0.082*(siqueira!$I394+273.15))</f>
        <v>340.59152121040762</v>
      </c>
      <c r="K394" s="2">
        <f>(48*(siqueira!$F394))/(0.082*(siqueira!$I394+273.15))</f>
        <v>5.4325780874047167</v>
      </c>
      <c r="L394" s="8" t="s">
        <v>16</v>
      </c>
      <c r="M394" s="1">
        <v>-3.7192162962032</v>
      </c>
      <c r="N394" s="1">
        <v>-38.514145586395998</v>
      </c>
    </row>
    <row r="395" spans="1:14" ht="14.25" customHeight="1" x14ac:dyDescent="0.3">
      <c r="A395" s="7">
        <v>44981</v>
      </c>
      <c r="B395" s="1">
        <v>17</v>
      </c>
      <c r="C395" s="2">
        <v>69.724390243902405</v>
      </c>
      <c r="D395" s="3">
        <v>8.1105691056910595E-2</v>
      </c>
      <c r="E395" s="4">
        <v>1.88211382113821E-2</v>
      </c>
      <c r="F395" s="5">
        <v>2.6674959349593501</v>
      </c>
      <c r="G395" s="2">
        <v>2.0325203252032499E-2</v>
      </c>
      <c r="H395" s="2">
        <v>0.35203252032520299</v>
      </c>
      <c r="I395" s="2">
        <v>25.4102682926829</v>
      </c>
      <c r="J395" s="2">
        <f>(46.01*(siqueira!$D395*1000))/(0.082*(siqueira!$I395+273.15))</f>
        <v>152.42552431210146</v>
      </c>
      <c r="K395" s="2">
        <f>(48*(siqueira!$F395))/(0.082*(siqueira!$I395+273.15))</f>
        <v>5.2299692923890131</v>
      </c>
      <c r="L395" s="8" t="s">
        <v>16</v>
      </c>
      <c r="M395" s="1">
        <v>-3.7192162962032</v>
      </c>
      <c r="N395" s="1">
        <v>-38.514145586395998</v>
      </c>
    </row>
    <row r="396" spans="1:14" ht="14.25" customHeight="1" x14ac:dyDescent="0.3">
      <c r="A396" s="7">
        <v>44981</v>
      </c>
      <c r="B396" s="1">
        <v>18</v>
      </c>
      <c r="C396" s="2">
        <v>63.572845156369198</v>
      </c>
      <c r="D396" s="3">
        <v>4.1090770404271601E-2</v>
      </c>
      <c r="E396" s="4">
        <v>9.4431731502669699E-3</v>
      </c>
      <c r="F396" s="5">
        <v>2.82626239511823</v>
      </c>
      <c r="G396" s="2">
        <v>4.1952707856598E-2</v>
      </c>
      <c r="H396" s="2">
        <v>0.28832951945080099</v>
      </c>
      <c r="I396" s="2">
        <v>26.224225781845899</v>
      </c>
      <c r="J396" s="2">
        <f>(46.01*(siqueira!$D396*1000))/(0.082*(siqueira!$I396+273.15))</f>
        <v>77.013747567054864</v>
      </c>
      <c r="K396" s="2">
        <f>(48*(siqueira!$F396))/(0.082*(siqueira!$I396+273.15))</f>
        <v>5.5261854799316055</v>
      </c>
      <c r="L396" s="8" t="s">
        <v>16</v>
      </c>
      <c r="M396" s="1">
        <v>-3.7192162962032</v>
      </c>
      <c r="N396" s="1">
        <v>-38.514145586395998</v>
      </c>
    </row>
    <row r="397" spans="1:14" ht="14.25" customHeight="1" x14ac:dyDescent="0.3">
      <c r="A397" s="7">
        <v>44981</v>
      </c>
      <c r="B397" s="1">
        <v>19</v>
      </c>
      <c r="C397" s="2">
        <v>62.626188734454999</v>
      </c>
      <c r="D397" s="3">
        <v>4.1024140453547901E-2</v>
      </c>
      <c r="E397" s="4">
        <v>8.2662765179224596E-3</v>
      </c>
      <c r="F397" s="5">
        <v>2.75218727139722</v>
      </c>
      <c r="G397" s="2">
        <v>0</v>
      </c>
      <c r="H397" s="2">
        <v>4.6086320409656198E-2</v>
      </c>
      <c r="I397" s="2">
        <v>26.2813460131675</v>
      </c>
      <c r="J397" s="2">
        <f>(46.01*(siqueira!$D397*1000))/(0.082*(siqueira!$I397+273.15))</f>
        <v>76.874199899546696</v>
      </c>
      <c r="K397" s="2">
        <f>(48*(siqueira!$F397))/(0.082*(siqueira!$I397+273.15))</f>
        <v>5.3803199731759106</v>
      </c>
      <c r="L397" s="8" t="s">
        <v>16</v>
      </c>
      <c r="M397" s="1">
        <v>-3.7192162962032</v>
      </c>
      <c r="N397" s="1">
        <v>-38.514145586395998</v>
      </c>
    </row>
    <row r="398" spans="1:14" ht="14.25" customHeight="1" x14ac:dyDescent="0.3">
      <c r="A398" s="7">
        <v>44981</v>
      </c>
      <c r="B398" s="1">
        <v>20</v>
      </c>
      <c r="C398" s="2">
        <v>62.941666666666698</v>
      </c>
      <c r="D398" s="3">
        <v>1.0583333333333301E-2</v>
      </c>
      <c r="E398" s="4">
        <v>8.7500000000000002E-4</v>
      </c>
      <c r="F398" s="5">
        <v>2.7732916666666698</v>
      </c>
      <c r="G398" s="2">
        <v>1.58333333333333E-2</v>
      </c>
      <c r="H398" s="2">
        <v>0.15916666666666701</v>
      </c>
      <c r="I398" s="2">
        <v>26.772024999999999</v>
      </c>
      <c r="J398" s="2">
        <f>(46.01*(siqueira!$D398*1000))/(0.082*(siqueira!$I398+273.15))</f>
        <v>19.799421267328349</v>
      </c>
      <c r="K398" s="2">
        <f>(48*(siqueira!$F398))/(0.082*(siqueira!$I398+273.15))</f>
        <v>5.4127076659423103</v>
      </c>
      <c r="L398" s="8" t="s">
        <v>16</v>
      </c>
      <c r="M398" s="1">
        <v>-3.7192162962032</v>
      </c>
      <c r="N398" s="1">
        <v>-38.514145586395998</v>
      </c>
    </row>
    <row r="399" spans="1:14" ht="14.25" customHeight="1" x14ac:dyDescent="0.3">
      <c r="A399" s="7">
        <v>44981</v>
      </c>
      <c r="B399" s="1">
        <v>21</v>
      </c>
      <c r="C399" s="2">
        <v>63.760365425158099</v>
      </c>
      <c r="D399" s="3">
        <v>9.9648629655657104E-3</v>
      </c>
      <c r="E399" s="4">
        <v>4.2164441321152499E-4</v>
      </c>
      <c r="F399" s="5">
        <v>2.6107097680955702</v>
      </c>
      <c r="G399" s="2">
        <v>0.31553056921995798</v>
      </c>
      <c r="H399" s="2">
        <v>0.56570625439212896</v>
      </c>
      <c r="I399" s="2">
        <v>26.134609978917801</v>
      </c>
      <c r="J399" s="2">
        <f>(46.01*(siqueira!$D399*1000))/(0.082*(siqueira!$I399+273.15))</f>
        <v>18.682084273658312</v>
      </c>
      <c r="K399" s="2">
        <f>(48*(siqueira!$F399))/(0.082*(siqueira!$I399+273.15))</f>
        <v>5.1062443610568362</v>
      </c>
      <c r="L399" s="8" t="s">
        <v>16</v>
      </c>
      <c r="M399" s="1">
        <v>-3.7192162962032</v>
      </c>
      <c r="N399" s="1">
        <v>-38.514145586395998</v>
      </c>
    </row>
    <row r="400" spans="1:14" ht="14.25" customHeight="1" x14ac:dyDescent="0.3">
      <c r="A400" s="7">
        <v>44981</v>
      </c>
      <c r="B400" s="1">
        <v>22</v>
      </c>
      <c r="C400" s="2">
        <v>64.166408668730696</v>
      </c>
      <c r="D400" s="3">
        <v>9.8684210526315801E-3</v>
      </c>
      <c r="E400" s="4">
        <v>2.2445820433436499E-4</v>
      </c>
      <c r="F400" s="5">
        <v>2.5472832817337498</v>
      </c>
      <c r="G400" s="2">
        <v>3.4605263157894699</v>
      </c>
      <c r="H400" s="2">
        <v>3.8335913312693499</v>
      </c>
      <c r="I400" s="2">
        <v>26.016834365325099</v>
      </c>
      <c r="J400" s="2">
        <f>(46.01*(siqueira!$D400*1000))/(0.082*(siqueira!$I400+273.15))</f>
        <v>18.508558928528483</v>
      </c>
      <c r="K400" s="2">
        <f>(48*(siqueira!$F400))/(0.082*(siqueira!$I400+273.15))</f>
        <v>4.984150919955785</v>
      </c>
      <c r="L400" s="8" t="s">
        <v>16</v>
      </c>
      <c r="M400" s="1">
        <v>-3.7192162962032</v>
      </c>
      <c r="N400" s="1">
        <v>-38.514145586395998</v>
      </c>
    </row>
    <row r="401" spans="1:14" ht="14.25" customHeight="1" x14ac:dyDescent="0.3">
      <c r="A401" s="7">
        <v>44981</v>
      </c>
      <c r="B401" s="1">
        <v>23</v>
      </c>
      <c r="C401" s="2">
        <v>67.421134421134397</v>
      </c>
      <c r="D401" s="3">
        <v>9.9533799533799497E-3</v>
      </c>
      <c r="E401" s="4">
        <v>2.4087024087024101E-4</v>
      </c>
      <c r="F401" s="5">
        <v>2.9571950271950298</v>
      </c>
      <c r="G401" s="2">
        <v>6.2424242424242404</v>
      </c>
      <c r="H401" s="2">
        <v>6.7925407925407901</v>
      </c>
      <c r="I401" s="2">
        <v>25.7223931623932</v>
      </c>
      <c r="J401" s="2">
        <f>(46.01*(siqueira!$D401*1000))/(0.082*(siqueira!$I401+273.15))</f>
        <v>18.686293358217569</v>
      </c>
      <c r="K401" s="2">
        <f>(48*(siqueira!$F401))/(0.082*(siqueira!$I401+273.15))</f>
        <v>5.7919066167755133</v>
      </c>
      <c r="L401" s="8" t="s">
        <v>16</v>
      </c>
      <c r="M401" s="1">
        <v>-3.7192162962032</v>
      </c>
      <c r="N401" s="1">
        <v>-38.514145586395998</v>
      </c>
    </row>
    <row r="402" spans="1:14" ht="14.25" customHeight="1" x14ac:dyDescent="0.3">
      <c r="A402" s="7">
        <v>44982</v>
      </c>
      <c r="B402" s="1">
        <v>0</v>
      </c>
      <c r="C402" s="2">
        <v>67.313167259786496</v>
      </c>
      <c r="D402" s="3">
        <v>9.7081850533807801E-3</v>
      </c>
      <c r="E402" s="4">
        <v>3.1316725978647699E-4</v>
      </c>
      <c r="F402" s="5">
        <v>2.6512241992882601</v>
      </c>
      <c r="G402" s="2">
        <v>9.1572953736654803</v>
      </c>
      <c r="H402" s="2">
        <v>9.8234875444839904</v>
      </c>
      <c r="I402" s="2">
        <v>25.9797010676157</v>
      </c>
      <c r="J402" s="2">
        <f>(46.01*(siqueira!$D402*1000))/(0.082*(siqueira!$I402+273.15))</f>
        <v>18.210291173060494</v>
      </c>
      <c r="K402" s="2">
        <f>(48*(siqueira!$F402))/(0.082*(siqueira!$I402+273.15))</f>
        <v>5.188171255203244</v>
      </c>
      <c r="L402" s="8" t="s">
        <v>16</v>
      </c>
      <c r="M402" s="1">
        <v>-3.7192162962032</v>
      </c>
      <c r="N402" s="1">
        <v>-38.514145586395998</v>
      </c>
    </row>
    <row r="403" spans="1:14" ht="14.25" customHeight="1" x14ac:dyDescent="0.3">
      <c r="A403" s="7">
        <v>44982</v>
      </c>
      <c r="B403" s="1">
        <v>1</v>
      </c>
      <c r="C403" s="2">
        <v>66.609612141652605</v>
      </c>
      <c r="D403" s="3">
        <v>1.8971332209106202E-2</v>
      </c>
      <c r="E403" s="4">
        <v>5.7504215851602002E-3</v>
      </c>
      <c r="F403" s="5">
        <v>2.4372934232715</v>
      </c>
      <c r="G403" s="2">
        <v>4.9350758853288399</v>
      </c>
      <c r="H403" s="2">
        <v>6.0345699831365902</v>
      </c>
      <c r="I403" s="2">
        <v>26.623625632377699</v>
      </c>
      <c r="J403" s="2">
        <f>(46.01*(siqueira!$D403*1000))/(0.082*(siqueira!$I403+273.15))</f>
        <v>35.509355462917036</v>
      </c>
      <c r="K403" s="2">
        <f>(48*(siqueira!$F403))/(0.082*(siqueira!$I403+273.15))</f>
        <v>4.7592857521070862</v>
      </c>
      <c r="L403" s="8" t="s">
        <v>16</v>
      </c>
      <c r="M403" s="1">
        <v>-3.7192162962032</v>
      </c>
      <c r="N403" s="1">
        <v>-38.514145586395998</v>
      </c>
    </row>
    <row r="404" spans="1:14" ht="14.25" customHeight="1" x14ac:dyDescent="0.3">
      <c r="A404" s="7">
        <v>44982</v>
      </c>
      <c r="B404" s="1">
        <v>2</v>
      </c>
      <c r="C404" s="2">
        <v>66.780058651026394</v>
      </c>
      <c r="D404" s="3">
        <v>0.01</v>
      </c>
      <c r="E404" s="4">
        <v>1.0850439882697899E-3</v>
      </c>
      <c r="F404" s="5">
        <v>2.3867448680351901</v>
      </c>
      <c r="G404" s="2">
        <v>12.2932551319648</v>
      </c>
      <c r="H404" s="2">
        <v>12.765395894428201</v>
      </c>
      <c r="I404" s="2">
        <v>25.8730791788856</v>
      </c>
      <c r="J404" s="2">
        <f>(46.01*(siqueira!$D404*1000))/(0.082*(siqueira!$I404+273.15))</f>
        <v>18.764356333844802</v>
      </c>
      <c r="K404" s="2">
        <f>(48*(siqueira!$F404))/(0.082*(siqueira!$I404+273.15))</f>
        <v>4.6722779759309052</v>
      </c>
      <c r="L404" s="8" t="s">
        <v>16</v>
      </c>
      <c r="M404" s="1">
        <v>-3.7192162962032</v>
      </c>
      <c r="N404" s="1">
        <v>-38.514145586395998</v>
      </c>
    </row>
    <row r="405" spans="1:14" ht="14.25" customHeight="1" x14ac:dyDescent="0.3">
      <c r="A405" s="7">
        <v>44982</v>
      </c>
      <c r="B405" s="1">
        <v>5</v>
      </c>
      <c r="C405" s="2">
        <v>68</v>
      </c>
      <c r="D405" s="3">
        <v>0.01</v>
      </c>
      <c r="E405" s="4">
        <v>6.6666666666666697E-3</v>
      </c>
      <c r="F405" s="5">
        <v>2.7066666666666701</v>
      </c>
      <c r="G405" s="2">
        <v>20</v>
      </c>
      <c r="H405" s="2">
        <v>20</v>
      </c>
      <c r="I405" s="2">
        <v>25.5</v>
      </c>
      <c r="J405" s="2">
        <f>(46.01*(siqueira!$D405*1000))/(0.082*(siqueira!$I405+273.15))</f>
        <v>18.787797119558338</v>
      </c>
      <c r="K405" s="2">
        <f>(48*(siqueira!$F405))/(0.082*(siqueira!$I405+273.15))</f>
        <v>5.3051740964421263</v>
      </c>
      <c r="L405" s="8" t="s">
        <v>16</v>
      </c>
      <c r="M405" s="1">
        <v>-3.7192162962032</v>
      </c>
      <c r="N405" s="1">
        <v>-38.514145586395998</v>
      </c>
    </row>
    <row r="406" spans="1:14" ht="14.25" customHeight="1" x14ac:dyDescent="0.3">
      <c r="A406" s="7">
        <v>44982</v>
      </c>
      <c r="B406" s="1">
        <v>7</v>
      </c>
      <c r="C406" s="2">
        <v>69.521799307958503</v>
      </c>
      <c r="D406" s="3">
        <v>9.9930795847750897E-3</v>
      </c>
      <c r="E406" s="4">
        <v>4.27681660899654E-3</v>
      </c>
      <c r="F406" s="5">
        <v>2.53589619377163</v>
      </c>
      <c r="G406" s="2">
        <v>5.4200692041522496</v>
      </c>
      <c r="H406" s="2">
        <v>5.9245674740484402</v>
      </c>
      <c r="I406" s="2">
        <v>25.248961937716299</v>
      </c>
      <c r="J406" s="2">
        <f>(46.01*(siqueira!$D406*1000))/(0.082*(siqueira!$I406+273.15))</f>
        <v>18.790590105413337</v>
      </c>
      <c r="K406" s="2">
        <f>(48*(siqueira!$F406))/(0.082*(siqueira!$I406+273.15))</f>
        <v>4.9746387541602877</v>
      </c>
      <c r="L406" s="8" t="s">
        <v>16</v>
      </c>
      <c r="M406" s="1">
        <v>-3.7192162962032</v>
      </c>
      <c r="N406" s="1">
        <v>-38.514145586395998</v>
      </c>
    </row>
    <row r="407" spans="1:14" ht="14.25" customHeight="1" x14ac:dyDescent="0.3">
      <c r="A407" s="7">
        <v>44982</v>
      </c>
      <c r="B407" s="1">
        <v>8</v>
      </c>
      <c r="C407" s="2">
        <v>69.139628732849104</v>
      </c>
      <c r="D407" s="3">
        <v>9.9838579499596392E-3</v>
      </c>
      <c r="E407" s="4">
        <v>4.6004842615012097E-3</v>
      </c>
      <c r="F407" s="5">
        <v>2.9346004842614999</v>
      </c>
      <c r="G407" s="2">
        <v>2.47780468119451</v>
      </c>
      <c r="H407" s="2">
        <v>2.93058918482647</v>
      </c>
      <c r="I407" s="2">
        <v>25.365367231638398</v>
      </c>
      <c r="J407" s="2">
        <f>(46.01*(siqueira!$D407*1000))/(0.082*(siqueira!$I407+273.15))</f>
        <v>18.765929529190348</v>
      </c>
      <c r="K407" s="2">
        <f>(48*(siqueira!$F407))/(0.082*(siqueira!$I407+273.15))</f>
        <v>5.7545275928241182</v>
      </c>
      <c r="L407" s="8" t="s">
        <v>16</v>
      </c>
      <c r="M407" s="1">
        <v>-3.7192162962032</v>
      </c>
      <c r="N407" s="1">
        <v>-38.514145586395998</v>
      </c>
    </row>
    <row r="408" spans="1:14" ht="14.25" customHeight="1" x14ac:dyDescent="0.3">
      <c r="A408" s="7">
        <v>44982</v>
      </c>
      <c r="B408" s="1">
        <v>9</v>
      </c>
      <c r="C408" s="2">
        <v>67.462151394422307</v>
      </c>
      <c r="D408" s="3">
        <v>0.01</v>
      </c>
      <c r="E408" s="4">
        <v>4.8871181938911004E-3</v>
      </c>
      <c r="F408" s="5">
        <v>3.8344223107569699</v>
      </c>
      <c r="G408" s="2">
        <v>2.4648074369189898</v>
      </c>
      <c r="H408" s="2">
        <v>2.8871181938911001</v>
      </c>
      <c r="I408" s="2">
        <v>26.1872908366534</v>
      </c>
      <c r="J408" s="2">
        <f>(46.01*(siqueira!$D408*1000))/(0.082*(siqueira!$I408+273.15))</f>
        <v>18.744659558030055</v>
      </c>
      <c r="K408" s="2">
        <f>(48*(siqueira!$F408))/(0.082*(siqueira!$I408+273.15))</f>
        <v>7.4983637452923437</v>
      </c>
      <c r="L408" s="8" t="s">
        <v>16</v>
      </c>
      <c r="M408" s="1">
        <v>-3.7192162962032</v>
      </c>
      <c r="N408" s="1">
        <v>-38.514145586395998</v>
      </c>
    </row>
    <row r="409" spans="1:14" ht="14.25" customHeight="1" x14ac:dyDescent="0.3">
      <c r="A409" s="7">
        <v>44982</v>
      </c>
      <c r="B409" s="1">
        <v>11</v>
      </c>
      <c r="C409" s="2">
        <v>42.892376681614401</v>
      </c>
      <c r="D409" s="3">
        <v>6.3677130044842998E-3</v>
      </c>
      <c r="E409" s="4">
        <v>1.3901345291479801E-3</v>
      </c>
      <c r="F409" s="5">
        <v>2.3751121076233201</v>
      </c>
      <c r="G409" s="2">
        <v>3.1838565022421501</v>
      </c>
      <c r="H409" s="2">
        <v>4.2466367713004498</v>
      </c>
      <c r="I409" s="2">
        <v>33.595112107623301</v>
      </c>
      <c r="J409" s="2">
        <f>(46.01*(siqueira!$D409*1000))/(0.082*(siqueira!$I409+273.15))</f>
        <v>11.647808212035132</v>
      </c>
      <c r="K409" s="2">
        <f>(48*(siqueira!$F409))/(0.082*(siqueira!$I409+273.15))</f>
        <v>4.5324586164093548</v>
      </c>
      <c r="L409" s="8" t="s">
        <v>16</v>
      </c>
      <c r="M409" s="1">
        <v>-3.7192162962032</v>
      </c>
      <c r="N409" s="1">
        <v>-38.514145586395998</v>
      </c>
    </row>
    <row r="410" spans="1:14" ht="14.25" customHeight="1" x14ac:dyDescent="0.3">
      <c r="A410" s="7">
        <v>44982</v>
      </c>
      <c r="B410" s="1">
        <v>12</v>
      </c>
      <c r="C410" s="2">
        <v>41.25</v>
      </c>
      <c r="D410" s="3">
        <v>2.0559701492537299E-2</v>
      </c>
      <c r="E410" s="4">
        <v>1.0634328358209001E-2</v>
      </c>
      <c r="F410" s="5">
        <v>2.0978544776119401</v>
      </c>
      <c r="G410" s="2">
        <v>1.0410447761193999</v>
      </c>
      <c r="H410" s="2">
        <v>1.6809701492537299</v>
      </c>
      <c r="I410" s="2">
        <v>33.386641791044802</v>
      </c>
      <c r="J410" s="2">
        <f>(46.01*(siqueira!$D410*1000))/(0.082*(siqueira!$I410+273.15))</f>
        <v>37.633342279886286</v>
      </c>
      <c r="K410" s="2">
        <f>(48*(siqueira!$F410))/(0.082*(siqueira!$I410+273.15))</f>
        <v>4.0060867437041656</v>
      </c>
      <c r="L410" s="8" t="s">
        <v>16</v>
      </c>
      <c r="M410" s="1">
        <v>-3.7192162962032</v>
      </c>
      <c r="N410" s="1">
        <v>-38.514145586395998</v>
      </c>
    </row>
    <row r="411" spans="1:14" ht="14.25" customHeight="1" x14ac:dyDescent="0.3">
      <c r="A411" s="7">
        <v>44982</v>
      </c>
      <c r="B411" s="1">
        <v>13</v>
      </c>
      <c r="C411" s="2">
        <v>41.016883116883101</v>
      </c>
      <c r="D411" s="3">
        <v>2.4714285714285699E-2</v>
      </c>
      <c r="E411" s="4">
        <v>1.03376623376623E-2</v>
      </c>
      <c r="F411" s="5">
        <v>3.2023246753246801</v>
      </c>
      <c r="G411" s="2">
        <v>1.2922077922077899</v>
      </c>
      <c r="H411" s="2">
        <v>1.9506493506493501</v>
      </c>
      <c r="I411" s="2">
        <v>31.9301298701299</v>
      </c>
      <c r="J411" s="2">
        <f>(46.01*(siqueira!$D411*1000))/(0.082*(siqueira!$I411+273.15))</f>
        <v>45.454043308042323</v>
      </c>
      <c r="K411" s="2">
        <f>(48*(siqueira!$F411))/(0.082*(siqueira!$I411+273.15))</f>
        <v>6.1443907148630101</v>
      </c>
      <c r="L411" s="8" t="s">
        <v>16</v>
      </c>
      <c r="M411" s="1">
        <v>-3.7192162962032</v>
      </c>
      <c r="N411" s="1">
        <v>-38.514145586395998</v>
      </c>
    </row>
    <row r="412" spans="1:14" ht="14.25" customHeight="1" x14ac:dyDescent="0.3">
      <c r="A412" s="7">
        <v>44982</v>
      </c>
      <c r="B412" s="1">
        <v>15</v>
      </c>
      <c r="C412" s="2">
        <v>51.215053763440899</v>
      </c>
      <c r="D412" s="3">
        <v>3.7849462365591398E-2</v>
      </c>
      <c r="E412" s="4">
        <v>1.1935483870967699E-2</v>
      </c>
      <c r="F412" s="5">
        <v>2.4774193548387098</v>
      </c>
      <c r="G412" s="2">
        <v>0</v>
      </c>
      <c r="H412" s="2">
        <v>0</v>
      </c>
      <c r="I412" s="2">
        <v>29.5259139784946</v>
      </c>
      <c r="J412" s="2">
        <f>(46.01*(siqueira!$D412*1000))/(0.082*(siqueira!$I412+273.15))</f>
        <v>70.164952137818247</v>
      </c>
      <c r="K412" s="2">
        <f>(48*(siqueira!$F412))/(0.082*(siqueira!$I412+273.15))</f>
        <v>4.791252387589652</v>
      </c>
      <c r="L412" s="8" t="s">
        <v>16</v>
      </c>
      <c r="M412" s="1">
        <v>-3.7192162962032</v>
      </c>
      <c r="N412" s="1">
        <v>-38.514145586395998</v>
      </c>
    </row>
    <row r="413" spans="1:14" ht="14.25" customHeight="1" x14ac:dyDescent="0.3">
      <c r="A413" s="7">
        <v>44982</v>
      </c>
      <c r="B413" s="1">
        <v>17</v>
      </c>
      <c r="C413" s="2">
        <v>63.005484460694703</v>
      </c>
      <c r="D413" s="3">
        <v>8.2522851919561199E-2</v>
      </c>
      <c r="E413" s="4">
        <v>2.1517367458866499E-2</v>
      </c>
      <c r="F413" s="5">
        <v>2.3549085923217601</v>
      </c>
      <c r="G413" s="2">
        <v>1.1115173674588701</v>
      </c>
      <c r="H413" s="2">
        <v>2.0941499085923199</v>
      </c>
      <c r="I413" s="2">
        <v>26.910630712979899</v>
      </c>
      <c r="J413" s="2">
        <f>(46.01*(siqueira!$D413*1000))/(0.082*(siqueira!$I413+273.15))</f>
        <v>154.31338268800832</v>
      </c>
      <c r="K413" s="2">
        <f>(48*(siqueira!$F413))/(0.082*(siqueira!$I413+273.15))</f>
        <v>4.5940151333975718</v>
      </c>
      <c r="L413" s="8" t="s">
        <v>16</v>
      </c>
      <c r="M413" s="1">
        <v>-3.7192162962032</v>
      </c>
      <c r="N413" s="1">
        <v>-38.514145586395998</v>
      </c>
    </row>
    <row r="414" spans="1:14" ht="14.25" customHeight="1" x14ac:dyDescent="0.3">
      <c r="A414" s="7">
        <v>44982</v>
      </c>
      <c r="B414" s="1">
        <v>18</v>
      </c>
      <c r="C414" s="2">
        <v>62.744680851063798</v>
      </c>
      <c r="D414" s="3">
        <v>4.6012608353033897E-2</v>
      </c>
      <c r="E414" s="4">
        <v>1.17966903073286E-2</v>
      </c>
      <c r="F414" s="5">
        <v>1.9663987391647</v>
      </c>
      <c r="G414" s="2">
        <v>1.1355397951142601</v>
      </c>
      <c r="H414" s="2">
        <v>1.5240346729708401</v>
      </c>
      <c r="I414" s="2">
        <v>28.243522458628799</v>
      </c>
      <c r="J414" s="2">
        <f>(46.01*(siqueira!$D414*1000))/(0.082*(siqueira!$I414+273.15))</f>
        <v>85.660640979957279</v>
      </c>
      <c r="K414" s="2">
        <f>(48*(siqueira!$F414))/(0.082*(siqueira!$I414+273.15))</f>
        <v>3.8191354186857716</v>
      </c>
      <c r="L414" s="8" t="s">
        <v>16</v>
      </c>
      <c r="M414" s="1">
        <v>-3.7192162962032</v>
      </c>
      <c r="N414" s="1">
        <v>-38.514145586395998</v>
      </c>
    </row>
    <row r="415" spans="1:14" ht="14.25" customHeight="1" x14ac:dyDescent="0.3">
      <c r="A415" s="7">
        <v>44982</v>
      </c>
      <c r="B415" s="1">
        <v>19</v>
      </c>
      <c r="C415" s="2">
        <v>60.327926657263802</v>
      </c>
      <c r="D415" s="3">
        <v>6.2129760225670003E-2</v>
      </c>
      <c r="E415" s="4">
        <v>1.41537376586742E-2</v>
      </c>
      <c r="F415" s="5">
        <v>2.35509167842031</v>
      </c>
      <c r="G415" s="2">
        <v>2.90620592383639</v>
      </c>
      <c r="H415" s="2">
        <v>3.3138222849083201</v>
      </c>
      <c r="I415" s="2">
        <v>28.873046544428799</v>
      </c>
      <c r="J415" s="2">
        <f>(46.01*(siqueira!$D415*1000))/(0.082*(siqueira!$I415+273.15))</f>
        <v>115.42449268517898</v>
      </c>
      <c r="K415" s="2">
        <f>(48*(siqueira!$F415))/(0.082*(siqueira!$I415+273.15))</f>
        <v>4.5645200475779735</v>
      </c>
      <c r="L415" s="8" t="s">
        <v>16</v>
      </c>
      <c r="M415" s="1">
        <v>-3.7192162962032</v>
      </c>
      <c r="N415" s="1">
        <v>-38.514145586395998</v>
      </c>
    </row>
    <row r="416" spans="1:14" ht="14.25" customHeight="1" x14ac:dyDescent="0.3">
      <c r="A416" s="7">
        <v>44982</v>
      </c>
      <c r="B416" s="1">
        <v>20</v>
      </c>
      <c r="C416" s="2">
        <v>60.554991539763101</v>
      </c>
      <c r="D416" s="3">
        <v>0.14293570219966201</v>
      </c>
      <c r="E416" s="4">
        <v>3.5160744500845997E-2</v>
      </c>
      <c r="F416" s="5">
        <v>2.1878849407783401</v>
      </c>
      <c r="G416" s="2">
        <v>4.0228426395939101</v>
      </c>
      <c r="H416" s="2">
        <v>4.6209813874788503</v>
      </c>
      <c r="I416" s="2">
        <v>28.406827411167502</v>
      </c>
      <c r="J416" s="2">
        <f>(46.01*(siqueira!$D416*1000))/(0.082*(siqueira!$I416+273.15))</f>
        <v>265.9560871795947</v>
      </c>
      <c r="K416" s="2">
        <f>(48*(siqueira!$F416))/(0.082*(siqueira!$I416+273.15))</f>
        <v>4.2470042779669503</v>
      </c>
      <c r="L416" s="8" t="s">
        <v>16</v>
      </c>
      <c r="M416" s="1">
        <v>-3.7192162962032</v>
      </c>
      <c r="N416" s="1">
        <v>-38.514145586395998</v>
      </c>
    </row>
    <row r="417" spans="1:14" ht="14.25" customHeight="1" x14ac:dyDescent="0.3">
      <c r="A417" s="7">
        <v>44982</v>
      </c>
      <c r="B417" s="1">
        <v>21</v>
      </c>
      <c r="C417" s="2">
        <v>61.085427135678401</v>
      </c>
      <c r="D417" s="3">
        <v>0.190581478822685</v>
      </c>
      <c r="E417" s="4">
        <v>4.4206748025843498E-2</v>
      </c>
      <c r="F417" s="5">
        <v>1.8825340990667601</v>
      </c>
      <c r="G417" s="2">
        <v>0.72218234027279204</v>
      </c>
      <c r="H417" s="2">
        <v>1.22900215362527</v>
      </c>
      <c r="I417" s="2">
        <v>28.1836898779612</v>
      </c>
      <c r="J417" s="2">
        <f>(46.01*(siqueira!$D417*1000))/(0.082*(siqueira!$I417+273.15))</f>
        <v>354.87171373981278</v>
      </c>
      <c r="K417" s="2">
        <f>(48*(siqueira!$F417))/(0.082*(siqueira!$I417+273.15))</f>
        <v>3.6569796772070573</v>
      </c>
      <c r="L417" s="8" t="s">
        <v>16</v>
      </c>
      <c r="M417" s="1">
        <v>-3.7192162962032</v>
      </c>
      <c r="N417" s="1">
        <v>-38.514145586395998</v>
      </c>
    </row>
    <row r="418" spans="1:14" ht="14.25" customHeight="1" x14ac:dyDescent="0.3">
      <c r="A418" s="7">
        <v>44982</v>
      </c>
      <c r="B418" s="1">
        <v>22</v>
      </c>
      <c r="C418" s="2">
        <v>63.280542986425303</v>
      </c>
      <c r="D418" s="3">
        <v>0.233031674208145</v>
      </c>
      <c r="E418" s="4">
        <v>5.9555052790346903E-2</v>
      </c>
      <c r="F418" s="5">
        <v>1.84984917043741</v>
      </c>
      <c r="G418" s="2">
        <v>0.52413273001508298</v>
      </c>
      <c r="H418" s="2">
        <v>1.10030165912519</v>
      </c>
      <c r="I418" s="2">
        <v>28.151696832579201</v>
      </c>
      <c r="J418" s="2">
        <f>(46.01*(siqueira!$D418*1000))/(0.082*(siqueira!$I418+273.15))</f>
        <v>433.96205664552673</v>
      </c>
      <c r="K418" s="2">
        <f>(48*(siqueira!$F418))/(0.082*(siqueira!$I418+273.15))</f>
        <v>3.5938680404920471</v>
      </c>
      <c r="L418" s="8" t="s">
        <v>16</v>
      </c>
      <c r="M418" s="1">
        <v>-3.7192162962032</v>
      </c>
      <c r="N418" s="1">
        <v>-38.514145586395998</v>
      </c>
    </row>
    <row r="419" spans="1:14" ht="14.25" customHeight="1" x14ac:dyDescent="0.3">
      <c r="A419" s="7">
        <v>44982</v>
      </c>
      <c r="B419" s="1">
        <v>23</v>
      </c>
      <c r="C419" s="2">
        <v>62.835737179487197</v>
      </c>
      <c r="D419" s="3">
        <v>0.157988782051282</v>
      </c>
      <c r="E419" s="4">
        <v>3.5128205128205102E-2</v>
      </c>
      <c r="F419" s="5">
        <v>1.8978365384615401</v>
      </c>
      <c r="G419" s="2">
        <v>0.58814102564102599</v>
      </c>
      <c r="H419" s="2">
        <v>1.21875</v>
      </c>
      <c r="I419" s="2">
        <v>28.1481891025641</v>
      </c>
      <c r="J419" s="2">
        <f>(46.01*(siqueira!$D419*1000))/(0.082*(siqueira!$I419+273.15))</f>
        <v>294.21723553839678</v>
      </c>
      <c r="K419" s="2">
        <f>(48*(siqueira!$F419))/(0.082*(siqueira!$I419+273.15))</f>
        <v>3.6871403334678963</v>
      </c>
      <c r="L419" s="8" t="s">
        <v>16</v>
      </c>
      <c r="M419" s="1">
        <v>-3.7192162962032</v>
      </c>
      <c r="N419" s="1">
        <v>-38.514145586395998</v>
      </c>
    </row>
    <row r="420" spans="1:14" ht="14.25" customHeight="1" x14ac:dyDescent="0.3">
      <c r="A420" s="7">
        <v>44983</v>
      </c>
      <c r="B420" s="1">
        <v>0</v>
      </c>
      <c r="C420" s="2">
        <v>61.470341939986</v>
      </c>
      <c r="D420" s="3">
        <v>7.6127006280530402E-2</v>
      </c>
      <c r="E420" s="4">
        <v>1.55896720167481E-2</v>
      </c>
      <c r="F420" s="5">
        <v>1.96062107466853</v>
      </c>
      <c r="G420" s="2">
        <v>0.97906489881367798</v>
      </c>
      <c r="H420" s="2">
        <v>1.46964410327983</v>
      </c>
      <c r="I420" s="2">
        <v>28.137836706210699</v>
      </c>
      <c r="J420" s="2">
        <f>(46.01*(siqueira!$D420*1000))/(0.082*(siqueira!$I420+273.15))</f>
        <v>141.77365410881856</v>
      </c>
      <c r="K420" s="2">
        <f>(48*(siqueira!$F420))/(0.082*(siqueira!$I420+273.15))</f>
        <v>3.8092497912332859</v>
      </c>
      <c r="L420" s="8" t="s">
        <v>16</v>
      </c>
      <c r="M420" s="1">
        <v>-3.7192162962032</v>
      </c>
      <c r="N420" s="1">
        <v>-38.514145586395998</v>
      </c>
    </row>
    <row r="421" spans="1:14" ht="14.25" customHeight="1" x14ac:dyDescent="0.3">
      <c r="A421" s="7">
        <v>44983</v>
      </c>
      <c r="B421" s="1">
        <v>1</v>
      </c>
      <c r="C421" s="2">
        <v>62.666437414030298</v>
      </c>
      <c r="D421" s="3">
        <v>0.13068088033012401</v>
      </c>
      <c r="E421" s="4">
        <v>2.9264099037138901E-2</v>
      </c>
      <c r="F421" s="5">
        <v>1.9072283356258599</v>
      </c>
      <c r="G421" s="2">
        <v>0.82187070151306696</v>
      </c>
      <c r="H421" s="2">
        <v>1.2627235213204999</v>
      </c>
      <c r="I421" s="2">
        <v>28.122262723521299</v>
      </c>
      <c r="J421" s="2">
        <f>(46.01*(siqueira!$D421*1000))/(0.082*(siqueira!$I421+273.15))</f>
        <v>243.38358452423645</v>
      </c>
      <c r="K421" s="2">
        <f>(48*(siqueira!$F421))/(0.082*(siqueira!$I421+273.15))</f>
        <v>3.7057057052408777</v>
      </c>
      <c r="L421" s="8" t="s">
        <v>16</v>
      </c>
      <c r="M421" s="1">
        <v>-3.7192162962032</v>
      </c>
      <c r="N421" s="1">
        <v>-38.514145586395998</v>
      </c>
    </row>
    <row r="422" spans="1:14" ht="14.25" customHeight="1" x14ac:dyDescent="0.3">
      <c r="A422" s="7">
        <v>44983</v>
      </c>
      <c r="B422" s="1">
        <v>2</v>
      </c>
      <c r="C422" s="2">
        <v>63.791968767428898</v>
      </c>
      <c r="D422" s="3">
        <v>9.0646960401561602E-2</v>
      </c>
      <c r="E422" s="4">
        <v>1.8042387060792E-2</v>
      </c>
      <c r="F422" s="5">
        <v>1.86540992749582</v>
      </c>
      <c r="G422" s="2">
        <v>1.3123257110987201</v>
      </c>
      <c r="H422" s="2">
        <v>1.82041271611824</v>
      </c>
      <c r="I422" s="2">
        <v>28.006832124930298</v>
      </c>
      <c r="J422" s="2">
        <f>(46.01*(siqueira!$D422*1000))/(0.082*(siqueira!$I422+273.15))</f>
        <v>168.88804425353254</v>
      </c>
      <c r="K422" s="2">
        <f>(48*(siqueira!$F422))/(0.082*(siqueira!$I422+273.15))</f>
        <v>3.6258426113963171</v>
      </c>
      <c r="L422" s="8" t="s">
        <v>16</v>
      </c>
      <c r="M422" s="1">
        <v>-3.7192162962032</v>
      </c>
      <c r="N422" s="1">
        <v>-38.514145586395998</v>
      </c>
    </row>
    <row r="423" spans="1:14" ht="14.25" customHeight="1" x14ac:dyDescent="0.3">
      <c r="A423" s="7">
        <v>44983</v>
      </c>
      <c r="B423" s="1">
        <v>3</v>
      </c>
      <c r="C423" s="2">
        <v>63.166297117516599</v>
      </c>
      <c r="D423" s="3">
        <v>5.0768662232076898E-2</v>
      </c>
      <c r="E423" s="4">
        <v>9.7930524759792994E-3</v>
      </c>
      <c r="F423" s="5">
        <v>2.3587065779748699</v>
      </c>
      <c r="G423" s="2">
        <v>1.2350332594235001</v>
      </c>
      <c r="H423" s="2">
        <v>1.77827050997783</v>
      </c>
      <c r="I423" s="2">
        <v>27.870369549149999</v>
      </c>
      <c r="J423" s="2">
        <f>(46.01*(siqueira!$D423*1000))/(0.082*(siqueira!$I423+273.15))</f>
        <v>94.632042991235991</v>
      </c>
      <c r="K423" s="2">
        <f>(48*(siqueira!$F423))/(0.082*(siqueira!$I423+273.15))</f>
        <v>4.5867536858525666</v>
      </c>
      <c r="L423" s="8" t="s">
        <v>16</v>
      </c>
      <c r="M423" s="1">
        <v>-3.7192162962032</v>
      </c>
      <c r="N423" s="1">
        <v>-38.514145586395998</v>
      </c>
    </row>
    <row r="424" spans="1:14" ht="14.25" customHeight="1" x14ac:dyDescent="0.3">
      <c r="A424" s="7">
        <v>44983</v>
      </c>
      <c r="B424" s="1">
        <v>4</v>
      </c>
      <c r="C424" s="2">
        <v>61.698884758364301</v>
      </c>
      <c r="D424" s="3">
        <v>1.8914498141263902E-2</v>
      </c>
      <c r="E424" s="4">
        <v>3.1375464684014901E-3</v>
      </c>
      <c r="F424" s="5">
        <v>2.4714126394051998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35.271605128286467</v>
      </c>
      <c r="K424" s="2">
        <f>(48*(siqueira!$F424))/(0.082*(siqueira!$I424+273.15))</f>
        <v>4.8080023221646107</v>
      </c>
      <c r="L424" s="8" t="s">
        <v>16</v>
      </c>
      <c r="M424" s="1">
        <v>-3.7192162962032</v>
      </c>
      <c r="N424" s="1">
        <v>-38.514145586395998</v>
      </c>
    </row>
    <row r="425" spans="1:14" ht="14.25" customHeight="1" x14ac:dyDescent="0.3">
      <c r="A425" s="7">
        <v>44983</v>
      </c>
      <c r="B425" s="1">
        <v>5</v>
      </c>
      <c r="C425" s="2">
        <v>62.8393442622951</v>
      </c>
      <c r="D425" s="3">
        <v>9.8606557377049191E-3</v>
      </c>
      <c r="E425" s="4">
        <v>7.4590163934426198E-4</v>
      </c>
      <c r="F425" s="5">
        <v>2.6584508196721299</v>
      </c>
      <c r="G425" s="2">
        <v>2.8590163934426198</v>
      </c>
      <c r="H425" s="2">
        <v>3.2959016393442599</v>
      </c>
      <c r="I425" s="2">
        <v>27.401549180327901</v>
      </c>
      <c r="J425" s="2">
        <f>(46.01*(siqueira!$D425*1000))/(0.082*(siqueira!$I425+273.15))</f>
        <v>18.408788439572355</v>
      </c>
      <c r="K425" s="2">
        <f>(48*(siqueira!$F425))/(0.082*(siqueira!$I425+273.15))</f>
        <v>5.1777019207208568</v>
      </c>
      <c r="L425" s="8" t="s">
        <v>16</v>
      </c>
      <c r="M425" s="1">
        <v>-3.7192162962032</v>
      </c>
      <c r="N425" s="1">
        <v>-38.514145586395998</v>
      </c>
    </row>
    <row r="426" spans="1:14" ht="14.25" customHeight="1" x14ac:dyDescent="0.3">
      <c r="A426" s="7">
        <v>44983</v>
      </c>
      <c r="B426" s="1">
        <v>6</v>
      </c>
      <c r="C426" s="2">
        <v>64.646043165467603</v>
      </c>
      <c r="D426" s="3">
        <v>9.9856115107913694E-3</v>
      </c>
      <c r="E426" s="4">
        <v>1.64028776978417E-3</v>
      </c>
      <c r="F426" s="5">
        <v>2.3370503597122299</v>
      </c>
      <c r="G426" s="2">
        <v>4.7784172661870503</v>
      </c>
      <c r="H426" s="2">
        <v>5.3496402877697804</v>
      </c>
      <c r="I426" s="2">
        <v>26.6854100719424</v>
      </c>
      <c r="J426" s="2">
        <f>(46.01*(siqueira!$D426*1000))/(0.082*(siqueira!$I426+273.15))</f>
        <v>18.686592961820793</v>
      </c>
      <c r="K426" s="2">
        <f>(48*(siqueira!$F426))/(0.082*(siqueira!$I426+273.15))</f>
        <v>4.5626014570050115</v>
      </c>
      <c r="L426" s="8" t="s">
        <v>16</v>
      </c>
      <c r="M426" s="1">
        <v>-3.7192162962032</v>
      </c>
      <c r="N426" s="1">
        <v>-38.514145586395998</v>
      </c>
    </row>
    <row r="427" spans="1:14" ht="14.25" customHeight="1" x14ac:dyDescent="0.3">
      <c r="A427" s="7">
        <v>44983</v>
      </c>
      <c r="B427" s="1">
        <v>7</v>
      </c>
      <c r="C427" s="2">
        <v>65.674822415153898</v>
      </c>
      <c r="D427" s="3">
        <v>1.10576164167324E-2</v>
      </c>
      <c r="E427" s="4">
        <v>4.6645619573796402E-3</v>
      </c>
      <c r="F427" s="5">
        <v>2.6316732438831898</v>
      </c>
      <c r="G427" s="2">
        <v>3.2809786898184701</v>
      </c>
      <c r="H427" s="2">
        <v>3.8310970797158599</v>
      </c>
      <c r="I427" s="2">
        <v>26.229968429360699</v>
      </c>
      <c r="J427" s="2">
        <f>(46.01*(siqueira!$D427*1000))/(0.082*(siqueira!$I427+273.15))</f>
        <v>20.72417080602489</v>
      </c>
      <c r="K427" s="2">
        <f>(48*(siqueira!$F427))/(0.082*(siqueira!$I427+273.15))</f>
        <v>5.1456069791105463</v>
      </c>
      <c r="L427" s="8" t="s">
        <v>16</v>
      </c>
      <c r="M427" s="1">
        <v>-3.7192162962032</v>
      </c>
      <c r="N427" s="1">
        <v>-38.514145586395998</v>
      </c>
    </row>
    <row r="428" spans="1:14" ht="14.25" customHeight="1" x14ac:dyDescent="0.3">
      <c r="A428" s="7">
        <v>44983</v>
      </c>
      <c r="B428" s="1">
        <v>8</v>
      </c>
      <c r="C428" s="2">
        <v>71.942834768989798</v>
      </c>
      <c r="D428" s="3">
        <v>2.9843382928739198E-2</v>
      </c>
      <c r="E428" s="4">
        <v>7.66640563821457E-3</v>
      </c>
      <c r="F428" s="5">
        <v>3.2822317932654701</v>
      </c>
      <c r="G428" s="2">
        <v>3.3993735317149598</v>
      </c>
      <c r="H428" s="2">
        <v>4.5458104933437697</v>
      </c>
      <c r="I428" s="2">
        <v>24.477588097102601</v>
      </c>
      <c r="J428" s="2">
        <f>(46.01*(siqueira!$D428*1000))/(0.082*(siqueira!$I428+273.15))</f>
        <v>56.261751404286997</v>
      </c>
      <c r="K428" s="2">
        <f>(48*(siqueira!$F428))/(0.082*(siqueira!$I428+273.15))</f>
        <v>6.4554043119927265</v>
      </c>
      <c r="L428" s="8" t="s">
        <v>16</v>
      </c>
      <c r="M428" s="1">
        <v>-3.7192162962032</v>
      </c>
      <c r="N428" s="1">
        <v>-38.514145586395998</v>
      </c>
    </row>
    <row r="429" spans="1:14" ht="14.25" customHeight="1" x14ac:dyDescent="0.3">
      <c r="A429" s="7">
        <v>44983</v>
      </c>
      <c r="B429" s="1">
        <v>9</v>
      </c>
      <c r="C429" s="2">
        <v>68.360108303249106</v>
      </c>
      <c r="D429" s="3">
        <v>1.14620938628159E-2</v>
      </c>
      <c r="E429" s="4">
        <v>4.6570397111913402E-3</v>
      </c>
      <c r="F429" s="5">
        <v>2.88177797833935</v>
      </c>
      <c r="G429" s="2">
        <v>9.3862815884476494E-2</v>
      </c>
      <c r="H429" s="2">
        <v>0.42870036101082998</v>
      </c>
      <c r="I429" s="2">
        <v>25.007779783393499</v>
      </c>
      <c r="J429" s="2">
        <f>(46.01*(siqueira!$D429*1000))/(0.082*(siqueira!$I429+273.15))</f>
        <v>21.570300512607027</v>
      </c>
      <c r="K429" s="2">
        <f>(48*(siqueira!$F429))/(0.082*(siqueira!$I429+273.15))</f>
        <v>5.6577239995900328</v>
      </c>
      <c r="L429" s="8" t="s">
        <v>16</v>
      </c>
      <c r="M429" s="1">
        <v>-3.7192162962032</v>
      </c>
      <c r="N429" s="1">
        <v>-38.514145586395998</v>
      </c>
    </row>
    <row r="430" spans="1:14" ht="14.25" customHeight="1" x14ac:dyDescent="0.3">
      <c r="A430" s="7">
        <v>44983</v>
      </c>
      <c r="B430" s="1">
        <v>12</v>
      </c>
      <c r="C430" s="2">
        <v>61.509917355371897</v>
      </c>
      <c r="D430" s="3">
        <v>1.03140495867769E-2</v>
      </c>
      <c r="E430" s="4">
        <v>3.2809917355371902E-3</v>
      </c>
      <c r="F430" s="5">
        <v>4.2881487603305803</v>
      </c>
      <c r="G430" s="2">
        <v>0.77272727272727304</v>
      </c>
      <c r="H430" s="2">
        <v>1.2801652892562001</v>
      </c>
      <c r="I430" s="2">
        <v>27.417280991735499</v>
      </c>
      <c r="J430" s="2">
        <f>(46.01*(siqueira!$D430*1000))/(0.082*(siqueira!$I430+273.15))</f>
        <v>19.254218382742533</v>
      </c>
      <c r="K430" s="2">
        <f>(48*(siqueira!$F430))/(0.082*(siqueira!$I430+273.15))</f>
        <v>8.3513277008175937</v>
      </c>
      <c r="L430" s="8" t="s">
        <v>16</v>
      </c>
      <c r="M430" s="1">
        <v>-3.7192162962032</v>
      </c>
      <c r="N430" s="1">
        <v>-38.514145586395998</v>
      </c>
    </row>
    <row r="431" spans="1:14" ht="14.25" customHeight="1" x14ac:dyDescent="0.3">
      <c r="A431" s="7">
        <v>44983</v>
      </c>
      <c r="B431" s="1">
        <v>13</v>
      </c>
      <c r="C431" s="2">
        <v>58.431578947368401</v>
      </c>
      <c r="D431" s="3">
        <v>9.6842105263157899E-3</v>
      </c>
      <c r="E431" s="4">
        <v>7.3684210526315803E-4</v>
      </c>
      <c r="F431" s="5">
        <v>4.3182105263157897</v>
      </c>
      <c r="G431" s="2">
        <v>1.6736842105263201</v>
      </c>
      <c r="H431" s="2">
        <v>2.2000000000000002</v>
      </c>
      <c r="I431" s="2">
        <v>29.143157894736799</v>
      </c>
      <c r="J431" s="2">
        <f>(46.01*(siqueira!$D431*1000))/(0.082*(siqueira!$I431+273.15))</f>
        <v>17.975222939654639</v>
      </c>
      <c r="K431" s="2">
        <f>(48*(siqueira!$F431))/(0.082*(siqueira!$I431+273.15))</f>
        <v>8.3618597543458684</v>
      </c>
      <c r="L431" s="8" t="s">
        <v>16</v>
      </c>
      <c r="M431" s="1">
        <v>-3.7192162962032</v>
      </c>
      <c r="N431" s="1">
        <v>-38.514145586395998</v>
      </c>
    </row>
    <row r="432" spans="1:14" ht="14.25" customHeight="1" x14ac:dyDescent="0.3">
      <c r="A432" s="7">
        <v>44984</v>
      </c>
      <c r="B432" s="1">
        <v>4</v>
      </c>
      <c r="C432" s="2">
        <v>62.760736196319002</v>
      </c>
      <c r="D432" s="3">
        <v>5.2914110429447901E-2</v>
      </c>
      <c r="E432" s="4">
        <v>1.17791411042945E-2</v>
      </c>
      <c r="F432" s="5">
        <v>2.0156748466257701</v>
      </c>
      <c r="G432" s="2">
        <v>3.5521472392638</v>
      </c>
      <c r="H432" s="2">
        <v>4.3098159509202496</v>
      </c>
      <c r="I432" s="2">
        <v>28.5309202453988</v>
      </c>
      <c r="J432" s="2">
        <f>(46.01*(siqueira!$D432*1000))/(0.082*(siqueira!$I432+273.15))</f>
        <v>98.415167518735785</v>
      </c>
      <c r="K432" s="2">
        <f>(48*(siqueira!$F432))/(0.082*(siqueira!$I432+273.15))</f>
        <v>3.91110987838857</v>
      </c>
      <c r="L432" s="8" t="s">
        <v>16</v>
      </c>
      <c r="M432" s="1">
        <v>-3.7192162962032</v>
      </c>
      <c r="N432" s="1">
        <v>-38.514145586395998</v>
      </c>
    </row>
    <row r="433" spans="1:14" ht="14.25" customHeight="1" x14ac:dyDescent="0.3">
      <c r="A433" s="7">
        <v>44984</v>
      </c>
      <c r="B433" s="1">
        <v>5</v>
      </c>
      <c r="C433" s="2">
        <v>62.466981132075503</v>
      </c>
      <c r="D433" s="3">
        <v>2.7515723270440301E-2</v>
      </c>
      <c r="E433" s="4">
        <v>7.9402515723270405E-3</v>
      </c>
      <c r="F433" s="5">
        <v>2.0959119496855299</v>
      </c>
      <c r="G433" s="2">
        <v>3.10691823899371</v>
      </c>
      <c r="H433" s="2">
        <v>4.1525157232704402</v>
      </c>
      <c r="I433" s="2">
        <v>28.4086713836478</v>
      </c>
      <c r="J433" s="2">
        <f>(46.01*(siqueira!$D433*1000))/(0.082*(siqueira!$I433+273.15))</f>
        <v>51.197351230806191</v>
      </c>
      <c r="K433" s="2">
        <f>(48*(siqueira!$F433))/(0.082*(siqueira!$I433+273.15))</f>
        <v>4.0684463888619131</v>
      </c>
      <c r="L433" s="8" t="s">
        <v>16</v>
      </c>
      <c r="M433" s="1">
        <v>-3.7192162962032</v>
      </c>
      <c r="N433" s="1">
        <v>-38.514145586395998</v>
      </c>
    </row>
    <row r="434" spans="1:14" ht="14.25" customHeight="1" x14ac:dyDescent="0.3">
      <c r="A434" s="7">
        <v>44984</v>
      </c>
      <c r="B434" s="1">
        <v>6</v>
      </c>
      <c r="C434" s="2">
        <v>62.314199395770402</v>
      </c>
      <c r="D434" s="3">
        <v>2.8904833836858001E-2</v>
      </c>
      <c r="E434" s="4">
        <v>8.6631419939577001E-3</v>
      </c>
      <c r="F434" s="5">
        <v>2.0125453172205399</v>
      </c>
      <c r="G434" s="2">
        <v>3.1608761329305102</v>
      </c>
      <c r="H434" s="2">
        <v>4.2394259818731097</v>
      </c>
      <c r="I434" s="2">
        <v>28.4229833836858</v>
      </c>
      <c r="J434" s="2">
        <f>(46.01*(siqueira!$D434*1000))/(0.082*(siqueira!$I434+273.15))</f>
        <v>53.779458571830638</v>
      </c>
      <c r="K434" s="2">
        <f>(48*(siqueira!$F434))/(0.082*(siqueira!$I434+273.15))</f>
        <v>3.906435166781661</v>
      </c>
      <c r="L434" s="8" t="s">
        <v>16</v>
      </c>
      <c r="M434" s="1">
        <v>-3.7192162962032</v>
      </c>
      <c r="N434" s="1">
        <v>-38.514145586395998</v>
      </c>
    </row>
    <row r="435" spans="1:14" ht="14.25" customHeight="1" x14ac:dyDescent="0.3">
      <c r="A435" s="7">
        <v>44984</v>
      </c>
      <c r="B435" s="1">
        <v>7</v>
      </c>
      <c r="C435" s="2">
        <v>62.756962025316497</v>
      </c>
      <c r="D435" s="3">
        <v>2.5122362869198299E-2</v>
      </c>
      <c r="E435" s="4">
        <v>7.9915611814345994E-3</v>
      </c>
      <c r="F435" s="5">
        <v>2.0193670886075901</v>
      </c>
      <c r="G435" s="2">
        <v>3.5324894514767902</v>
      </c>
      <c r="H435" s="2">
        <v>4.5248945147679303</v>
      </c>
      <c r="I435" s="2">
        <v>28.457772151898698</v>
      </c>
      <c r="J435" s="2">
        <f>(46.01*(siqueira!$D435*1000))/(0.082*(siqueira!$I435+273.15))</f>
        <v>46.736516208714171</v>
      </c>
      <c r="K435" s="2">
        <f>(48*(siqueira!$F435))/(0.082*(siqueira!$I435+273.15))</f>
        <v>3.9192243994210152</v>
      </c>
      <c r="L435" s="8" t="s">
        <v>16</v>
      </c>
      <c r="M435" s="1">
        <v>-3.7192162962032</v>
      </c>
      <c r="N435" s="1">
        <v>-38.514145586395998</v>
      </c>
    </row>
    <row r="436" spans="1:14" ht="14.25" customHeight="1" x14ac:dyDescent="0.3">
      <c r="A436" s="7">
        <v>44984</v>
      </c>
      <c r="B436" s="1">
        <v>8</v>
      </c>
      <c r="C436" s="2">
        <v>63.973071324599701</v>
      </c>
      <c r="D436" s="3">
        <v>3.46797671033479E-2</v>
      </c>
      <c r="E436" s="4">
        <v>9.0538573508005798E-3</v>
      </c>
      <c r="F436" s="5">
        <v>2.3733114992722002</v>
      </c>
      <c r="G436" s="2">
        <v>3.2736535662299899</v>
      </c>
      <c r="H436" s="2">
        <v>4.2962154294032002</v>
      </c>
      <c r="I436" s="2">
        <v>28.454257641921402</v>
      </c>
      <c r="J436" s="2">
        <f>(46.01*(siqueira!$D436*1000))/(0.082*(siqueira!$I436+273.15))</f>
        <v>64.517433835410259</v>
      </c>
      <c r="K436" s="2">
        <f>(48*(siqueira!$F436))/(0.082*(siqueira!$I436+273.15))</f>
        <v>4.6062198280320095</v>
      </c>
      <c r="L436" s="8" t="s">
        <v>16</v>
      </c>
      <c r="M436" s="1">
        <v>-3.7192162962032</v>
      </c>
      <c r="N436" s="1">
        <v>-38.514145586395998</v>
      </c>
    </row>
    <row r="437" spans="1:14" ht="14.25" customHeight="1" x14ac:dyDescent="0.3">
      <c r="A437" s="7">
        <v>44984</v>
      </c>
      <c r="B437" s="1">
        <v>9</v>
      </c>
      <c r="C437" s="2">
        <v>58.086255924170601</v>
      </c>
      <c r="D437" s="3">
        <v>2.19431279620853E-2</v>
      </c>
      <c r="E437" s="4">
        <v>7.4407582938388599E-3</v>
      </c>
      <c r="F437" s="5">
        <v>2.0909004739336501</v>
      </c>
      <c r="G437" s="2">
        <v>2.7137440758293798</v>
      </c>
      <c r="H437" s="2">
        <v>3.6</v>
      </c>
      <c r="I437" s="2">
        <v>29.8432037914692</v>
      </c>
      <c r="J437" s="2">
        <f>(46.01*(siqueira!$D437*1000))/(0.082*(siqueira!$I437+273.15))</f>
        <v>40.63535229712771</v>
      </c>
      <c r="K437" s="2">
        <f>(48*(siqueira!$F437))/(0.082*(siqueira!$I437+273.15))</f>
        <v>4.0395022908882483</v>
      </c>
      <c r="L437" s="8" t="s">
        <v>16</v>
      </c>
      <c r="M437" s="1">
        <v>-3.7192162962032</v>
      </c>
      <c r="N437" s="1">
        <v>-38.514145586395998</v>
      </c>
    </row>
    <row r="438" spans="1:14" ht="14.25" customHeight="1" x14ac:dyDescent="0.3">
      <c r="A438" s="7">
        <v>44984</v>
      </c>
      <c r="B438" s="1">
        <v>10</v>
      </c>
      <c r="C438" s="2">
        <v>52.554156171284603</v>
      </c>
      <c r="D438" s="3">
        <v>1.21662468513854E-2</v>
      </c>
      <c r="E438" s="4">
        <v>6.0705289672544098E-3</v>
      </c>
      <c r="F438" s="5">
        <v>2.7455163727959699</v>
      </c>
      <c r="G438" s="2">
        <v>2.6498740554156202</v>
      </c>
      <c r="H438" s="2">
        <v>3.3450881612090702</v>
      </c>
      <c r="I438" s="2">
        <v>30.939924433249399</v>
      </c>
      <c r="J438" s="2">
        <f>(46.01*(siqueira!$D438*1000))/(0.082*(siqueira!$I438+273.15))</f>
        <v>22.448791906744052</v>
      </c>
      <c r="K438" s="2">
        <f>(48*(siqueira!$F438))/(0.082*(siqueira!$I438+273.15))</f>
        <v>5.285053552137609</v>
      </c>
      <c r="L438" s="8" t="s">
        <v>16</v>
      </c>
      <c r="M438" s="1">
        <v>-3.7192162962032</v>
      </c>
      <c r="N438" s="1">
        <v>-38.514145586395998</v>
      </c>
    </row>
    <row r="439" spans="1:14" ht="14.25" customHeight="1" x14ac:dyDescent="0.3">
      <c r="A439" s="7">
        <v>44984</v>
      </c>
      <c r="B439" s="1">
        <v>12</v>
      </c>
      <c r="C439" s="2">
        <v>34.580536912751697</v>
      </c>
      <c r="D439" s="3">
        <v>1.20805369127517E-2</v>
      </c>
      <c r="E439" s="4">
        <v>4.9328859060402703E-3</v>
      </c>
      <c r="F439" s="5">
        <v>3.05197986577181</v>
      </c>
      <c r="G439" s="2">
        <v>1.4261744966443</v>
      </c>
      <c r="H439" s="2">
        <v>2.3187919463087199</v>
      </c>
      <c r="I439" s="2">
        <v>36.110704697986598</v>
      </c>
      <c r="J439" s="2">
        <f>(46.01*(siqueira!$D439*1000))/(0.082*(siqueira!$I439+273.15))</f>
        <v>21.917947201343651</v>
      </c>
      <c r="K439" s="2">
        <f>(48*(siqueira!$F439))/(0.082*(siqueira!$I439+273.15))</f>
        <v>5.7767597769035692</v>
      </c>
      <c r="L439" s="8" t="s">
        <v>16</v>
      </c>
      <c r="M439" s="1">
        <v>-3.7192162962032</v>
      </c>
      <c r="N439" s="1">
        <v>-38.514145586395998</v>
      </c>
    </row>
    <row r="440" spans="1:14" ht="14.25" customHeight="1" x14ac:dyDescent="0.3">
      <c r="A440" s="7">
        <v>44984</v>
      </c>
      <c r="B440" s="1">
        <v>13</v>
      </c>
      <c r="C440" s="2">
        <v>35.9684466019417</v>
      </c>
      <c r="D440" s="3">
        <v>1.55987055016181E-2</v>
      </c>
      <c r="E440" s="4">
        <v>7.3462783171521001E-3</v>
      </c>
      <c r="F440" s="5">
        <v>3.27084951456311</v>
      </c>
      <c r="G440" s="2">
        <v>1.5525889967637501</v>
      </c>
      <c r="H440" s="2">
        <v>2.4069579288025902</v>
      </c>
      <c r="I440" s="2">
        <v>35.308414239482197</v>
      </c>
      <c r="J440" s="2">
        <f>(46.01*(siqueira!$D440*1000))/(0.082*(siqueira!$I440+273.15))</f>
        <v>28.374637251877722</v>
      </c>
      <c r="K440" s="2">
        <f>(48*(siqueira!$F440))/(0.082*(siqueira!$I440+273.15))</f>
        <v>6.2071369425972147</v>
      </c>
      <c r="L440" s="8" t="s">
        <v>16</v>
      </c>
      <c r="M440" s="1">
        <v>-3.7192162962032</v>
      </c>
      <c r="N440" s="1">
        <v>-38.514145586395998</v>
      </c>
    </row>
    <row r="441" spans="1:14" ht="14.25" customHeight="1" x14ac:dyDescent="0.3">
      <c r="A441" s="7">
        <v>44984</v>
      </c>
      <c r="B441" s="1">
        <v>14</v>
      </c>
      <c r="C441" s="2">
        <v>41.683146067415699</v>
      </c>
      <c r="D441" s="3">
        <v>3.0374531835206001E-2</v>
      </c>
      <c r="E441" s="4">
        <v>1.10337078651685E-2</v>
      </c>
      <c r="F441" s="5">
        <v>3.4286217228464402</v>
      </c>
      <c r="G441" s="2">
        <v>2.0239700374531799</v>
      </c>
      <c r="H441" s="2">
        <v>2.8636704119850198</v>
      </c>
      <c r="I441" s="2">
        <v>32.911917602996297</v>
      </c>
      <c r="J441" s="2">
        <f>(46.01*(siqueira!$D441*1000))/(0.082*(siqueira!$I441+273.15))</f>
        <v>55.685058311035192</v>
      </c>
      <c r="K441" s="2">
        <f>(48*(siqueira!$F441))/(0.082*(siqueira!$I441+273.15))</f>
        <v>6.5574903842481866</v>
      </c>
      <c r="L441" s="8" t="s">
        <v>16</v>
      </c>
      <c r="M441" s="1">
        <v>-3.7192162962032</v>
      </c>
      <c r="N441" s="1">
        <v>-38.514145586395998</v>
      </c>
    </row>
    <row r="442" spans="1:14" ht="14.25" customHeight="1" x14ac:dyDescent="0.3">
      <c r="A442" s="7">
        <v>44984</v>
      </c>
      <c r="B442" s="1">
        <v>15</v>
      </c>
      <c r="C442" s="2">
        <v>47.289806234203901</v>
      </c>
      <c r="D442" s="3">
        <v>4.98820556023589E-2</v>
      </c>
      <c r="E442" s="4">
        <v>1.39005897219882E-2</v>
      </c>
      <c r="F442" s="5">
        <v>2.7148272957034498</v>
      </c>
      <c r="G442" s="2">
        <v>2.2999157540016899</v>
      </c>
      <c r="H442" s="2">
        <v>3.3824768323504601</v>
      </c>
      <c r="I442" s="2">
        <v>32.170328559393397</v>
      </c>
      <c r="J442" s="2">
        <f>(46.01*(siqueira!$D442*1000))/(0.082*(siqueira!$I442+273.15))</f>
        <v>91.669951578375617</v>
      </c>
      <c r="K442" s="2">
        <f>(48*(siqueira!$F442))/(0.082*(siqueira!$I442+273.15))</f>
        <v>5.2049177497718047</v>
      </c>
      <c r="L442" s="8" t="s">
        <v>16</v>
      </c>
      <c r="M442" s="1">
        <v>-3.7192162962032</v>
      </c>
      <c r="N442" s="1">
        <v>-38.514145586395998</v>
      </c>
    </row>
    <row r="443" spans="1:14" ht="14.25" customHeight="1" x14ac:dyDescent="0.3">
      <c r="A443" s="7">
        <v>44984</v>
      </c>
      <c r="B443" s="1">
        <v>16</v>
      </c>
      <c r="C443" s="2">
        <v>47.6375451263538</v>
      </c>
      <c r="D443" s="3">
        <v>5.7046931407942203E-2</v>
      </c>
      <c r="E443" s="4">
        <v>1.44548736462094E-2</v>
      </c>
      <c r="F443" s="5">
        <v>2.96276534296029</v>
      </c>
      <c r="G443" s="2">
        <v>2.1610108303249098</v>
      </c>
      <c r="H443" s="2">
        <v>2.97256317689531</v>
      </c>
      <c r="I443" s="2">
        <v>32.098267148014401</v>
      </c>
      <c r="J443" s="2">
        <f>(46.01*(siqueira!$D443*1000))/(0.082*(siqueira!$I443+273.15))</f>
        <v>104.86183713081724</v>
      </c>
      <c r="K443" s="2">
        <f>(48*(siqueira!$F443))/(0.082*(siqueira!$I443+273.15))</f>
        <v>5.6816101869332369</v>
      </c>
      <c r="L443" s="8" t="s">
        <v>16</v>
      </c>
      <c r="M443" s="1">
        <v>-3.7192162962032</v>
      </c>
      <c r="N443" s="1">
        <v>-38.514145586395998</v>
      </c>
    </row>
    <row r="444" spans="1:14" ht="14.25" customHeight="1" x14ac:dyDescent="0.3">
      <c r="A444" s="7">
        <v>44984</v>
      </c>
      <c r="B444" s="1">
        <v>17</v>
      </c>
      <c r="C444" s="2">
        <v>50.379032258064498</v>
      </c>
      <c r="D444" s="3">
        <v>7.5653225806451604E-2</v>
      </c>
      <c r="E444" s="4">
        <v>1.84435483870968E-2</v>
      </c>
      <c r="F444" s="5">
        <v>3.30729838709677</v>
      </c>
      <c r="G444" s="2">
        <v>2.0645161290322598</v>
      </c>
      <c r="H444" s="2">
        <v>2.8951612903225801</v>
      </c>
      <c r="I444" s="2">
        <v>31.579338709677401</v>
      </c>
      <c r="J444" s="2">
        <f>(46.01*(siqueira!$D444*1000))/(0.082*(siqueira!$I444+273.15))</f>
        <v>139.30014307017228</v>
      </c>
      <c r="K444" s="2">
        <f>(48*(siqueira!$F444))/(0.082*(siqueira!$I444+273.15))</f>
        <v>6.3531117543980686</v>
      </c>
      <c r="L444" s="8" t="s">
        <v>16</v>
      </c>
      <c r="M444" s="1">
        <v>-3.7192162962032</v>
      </c>
      <c r="N444" s="1">
        <v>-38.514145586395998</v>
      </c>
    </row>
    <row r="445" spans="1:14" ht="14.25" customHeight="1" x14ac:dyDescent="0.3">
      <c r="A445" s="7">
        <v>44984</v>
      </c>
      <c r="B445" s="1">
        <v>18</v>
      </c>
      <c r="C445" s="2">
        <v>54.1630265210608</v>
      </c>
      <c r="D445" s="3">
        <v>7.70982839313573E-2</v>
      </c>
      <c r="E445" s="4">
        <v>1.78315132605304E-2</v>
      </c>
      <c r="F445" s="5">
        <v>3.4066458658346299</v>
      </c>
      <c r="G445" s="2">
        <v>2.7737909516380701</v>
      </c>
      <c r="H445" s="2">
        <v>3.8377535101404101</v>
      </c>
      <c r="I445" s="2">
        <v>30.869344773790999</v>
      </c>
      <c r="J445" s="2">
        <f>(46.01*(siqueira!$D445*1000))/(0.082*(siqueira!$I445+273.15))</f>
        <v>142.29245544054922</v>
      </c>
      <c r="K445" s="2">
        <f>(48*(siqueira!$F445))/(0.082*(siqueira!$I445+273.15))</f>
        <v>6.5592344686170234</v>
      </c>
      <c r="L445" s="8" t="s">
        <v>16</v>
      </c>
      <c r="M445" s="1">
        <v>-3.7192162962032</v>
      </c>
      <c r="N445" s="1">
        <v>-38.514145586395998</v>
      </c>
    </row>
    <row r="446" spans="1:14" ht="14.25" customHeight="1" x14ac:dyDescent="0.3">
      <c r="A446" s="7">
        <v>44984</v>
      </c>
      <c r="B446" s="1">
        <v>19</v>
      </c>
      <c r="C446" s="2">
        <v>58.683599419448498</v>
      </c>
      <c r="D446" s="3">
        <v>8.8272859216255398E-2</v>
      </c>
      <c r="E446" s="4">
        <v>1.7721335268505101E-2</v>
      </c>
      <c r="F446" s="5">
        <v>3.3710377358490602</v>
      </c>
      <c r="G446" s="2">
        <v>4.4259796806966598</v>
      </c>
      <c r="H446" s="2">
        <v>5.7735849056603801</v>
      </c>
      <c r="I446" s="2">
        <v>30.018773584905698</v>
      </c>
      <c r="J446" s="2">
        <f>(46.01*(siqueira!$D446*1000))/(0.082*(siqueira!$I446+273.15))</f>
        <v>163.3733099253804</v>
      </c>
      <c r="K446" s="2">
        <f>(48*(siqueira!$F446))/(0.082*(siqueira!$I446+273.15))</f>
        <v>6.5088840075008054</v>
      </c>
      <c r="L446" s="8" t="s">
        <v>16</v>
      </c>
      <c r="M446" s="1">
        <v>-3.7192162962032</v>
      </c>
      <c r="N446" s="1">
        <v>-38.514145586395998</v>
      </c>
    </row>
    <row r="447" spans="1:14" ht="14.25" customHeight="1" x14ac:dyDescent="0.3">
      <c r="A447" s="7">
        <v>44984</v>
      </c>
      <c r="B447" s="1">
        <v>20</v>
      </c>
      <c r="C447" s="2">
        <v>60.802264808362402</v>
      </c>
      <c r="D447" s="3">
        <v>0.110113240418118</v>
      </c>
      <c r="E447" s="4">
        <v>1.9137630662020899E-2</v>
      </c>
      <c r="F447" s="5">
        <v>2.1953745644599301</v>
      </c>
      <c r="G447" s="2">
        <v>5.8127177700348396</v>
      </c>
      <c r="H447" s="2">
        <v>7.1385017421602797</v>
      </c>
      <c r="I447" s="2">
        <v>29.3480139372822</v>
      </c>
      <c r="J447" s="2">
        <f>(46.01*(siqueira!$D447*1000))/(0.082*(siqueira!$I447+273.15))</f>
        <v>204.24686372498584</v>
      </c>
      <c r="K447" s="2">
        <f>(48*(siqueira!$F447))/(0.082*(siqueira!$I447+273.15))</f>
        <v>4.2482834491990014</v>
      </c>
      <c r="L447" s="8" t="s">
        <v>16</v>
      </c>
      <c r="M447" s="1">
        <v>-3.7192162962032</v>
      </c>
      <c r="N447" s="1">
        <v>-38.514145586395998</v>
      </c>
    </row>
    <row r="448" spans="1:14" ht="14.25" customHeight="1" x14ac:dyDescent="0.3">
      <c r="A448" s="7">
        <v>44984</v>
      </c>
      <c r="B448" s="1">
        <v>21</v>
      </c>
      <c r="C448" s="2">
        <v>62.579254930606297</v>
      </c>
      <c r="D448" s="3">
        <v>9.0854638422205994E-2</v>
      </c>
      <c r="E448" s="4">
        <v>1.43754565376187E-2</v>
      </c>
      <c r="F448" s="5">
        <v>2.5962162162162201</v>
      </c>
      <c r="G448" s="2">
        <v>4.3133674214755304</v>
      </c>
      <c r="H448" s="2">
        <v>5.6281957633308997</v>
      </c>
      <c r="I448" s="2">
        <v>29.0646457268079</v>
      </c>
      <c r="J448" s="2">
        <f>(46.01*(siqueira!$D448*1000))/(0.082*(siqueira!$I448+273.15))</f>
        <v>168.68248029284268</v>
      </c>
      <c r="K448" s="2">
        <f>(48*(siqueira!$F448))/(0.082*(siqueira!$I448+273.15))</f>
        <v>5.0286653647531541</v>
      </c>
      <c r="L448" s="8" t="s">
        <v>16</v>
      </c>
      <c r="M448" s="1">
        <v>-3.7192162962032</v>
      </c>
      <c r="N448" s="1">
        <v>-38.514145586395998</v>
      </c>
    </row>
    <row r="449" spans="1:14" ht="14.25" customHeight="1" x14ac:dyDescent="0.3">
      <c r="A449" s="7">
        <v>44984</v>
      </c>
      <c r="B449" s="1">
        <v>22</v>
      </c>
      <c r="C449" s="2">
        <v>64.147598253275106</v>
      </c>
      <c r="D449" s="3">
        <v>8.8637554585152795E-2</v>
      </c>
      <c r="E449" s="4">
        <v>1.45502183406114E-2</v>
      </c>
      <c r="F449" s="5">
        <v>1.9551877729257601</v>
      </c>
      <c r="G449" s="2">
        <v>3.15021834061135</v>
      </c>
      <c r="H449" s="2">
        <v>4.7449781659388703</v>
      </c>
      <c r="I449" s="2">
        <v>28.908602620087301</v>
      </c>
      <c r="J449" s="2">
        <f>(46.01*(siqueira!$D449*1000))/(0.082*(siqueira!$I449+273.15))</f>
        <v>164.6512142252237</v>
      </c>
      <c r="K449" s="2">
        <f>(48*(siqueira!$F449))/(0.082*(siqueira!$I449+273.15))</f>
        <v>3.7890003788467164</v>
      </c>
      <c r="L449" s="8" t="s">
        <v>16</v>
      </c>
      <c r="M449" s="1">
        <v>-3.7192162962032</v>
      </c>
      <c r="N449" s="1">
        <v>-38.514145586395998</v>
      </c>
    </row>
    <row r="450" spans="1:14" ht="14.25" customHeight="1" x14ac:dyDescent="0.3">
      <c r="A450" s="7">
        <v>44984</v>
      </c>
      <c r="B450" s="1">
        <v>23</v>
      </c>
      <c r="C450" s="2">
        <v>62.966076696165203</v>
      </c>
      <c r="D450" s="3">
        <v>7.1364306784660797E-2</v>
      </c>
      <c r="E450" s="4">
        <v>1.1740412979351E-2</v>
      </c>
      <c r="F450" s="5">
        <v>2.7383702064896802</v>
      </c>
      <c r="G450" s="2">
        <v>2.6629793510324502</v>
      </c>
      <c r="H450" s="2">
        <v>3.7817109144542802</v>
      </c>
      <c r="I450" s="2">
        <v>28.919623893805301</v>
      </c>
      <c r="J450" s="2">
        <f>(46.01*(siqueira!$D450*1000))/(0.082*(siqueira!$I450+273.15))</f>
        <v>132.5599640289071</v>
      </c>
      <c r="K450" s="2">
        <f>(48*(siqueira!$F450))/(0.082*(siqueira!$I450+273.15))</f>
        <v>5.3065528168382219</v>
      </c>
      <c r="L450" s="8" t="s">
        <v>16</v>
      </c>
      <c r="M450" s="1">
        <v>-3.7192162962032</v>
      </c>
      <c r="N450" s="1">
        <v>-38.514145586395998</v>
      </c>
    </row>
    <row r="451" spans="1:14" ht="14.25" customHeight="1" x14ac:dyDescent="0.3">
      <c r="A451" s="7">
        <v>44985</v>
      </c>
      <c r="B451" s="1">
        <v>0</v>
      </c>
      <c r="C451" s="2">
        <v>62.7399355877617</v>
      </c>
      <c r="D451" s="3">
        <v>8.9468599033816404E-2</v>
      </c>
      <c r="E451" s="4">
        <v>1.4299516908212601E-2</v>
      </c>
      <c r="F451" s="5">
        <v>2.8034380032206099</v>
      </c>
      <c r="G451" s="2">
        <v>2.6859903381642498</v>
      </c>
      <c r="H451" s="2">
        <v>3.84380032206119</v>
      </c>
      <c r="I451" s="2">
        <v>28.929057971014501</v>
      </c>
      <c r="J451" s="2">
        <f>(46.01*(siqueira!$D451*1000))/(0.082*(siqueira!$I451+273.15))</f>
        <v>166.18369058405929</v>
      </c>
      <c r="K451" s="2">
        <f>(48*(siqueira!$F451))/(0.082*(siqueira!$I451+273.15))</f>
        <v>5.4324748327687074</v>
      </c>
      <c r="L451" s="8" t="s">
        <v>16</v>
      </c>
      <c r="M451" s="1">
        <v>-3.7192162962032</v>
      </c>
      <c r="N451" s="1">
        <v>-38.514145586395998</v>
      </c>
    </row>
    <row r="452" spans="1:14" ht="14.25" customHeight="1" x14ac:dyDescent="0.3">
      <c r="A452" s="7">
        <v>44985</v>
      </c>
      <c r="B452" s="1">
        <v>1</v>
      </c>
      <c r="C452" s="2">
        <v>63.4670463791701</v>
      </c>
      <c r="D452" s="3">
        <v>8.6094385679414201E-2</v>
      </c>
      <c r="E452" s="4">
        <v>1.42554922701383E-2</v>
      </c>
      <c r="F452" s="5">
        <v>2.5702359641985399</v>
      </c>
      <c r="G452" s="2">
        <v>2.1187957689178201</v>
      </c>
      <c r="H452" s="2">
        <v>3.23433685923515</v>
      </c>
      <c r="I452" s="2">
        <v>28.838681855166801</v>
      </c>
      <c r="J452" s="2">
        <f>(46.01*(siqueira!$D452*1000))/(0.082*(siqueira!$I452+273.15))</f>
        <v>159.96410700445023</v>
      </c>
      <c r="K452" s="2">
        <f>(48*(siqueira!$F452))/(0.082*(siqueira!$I452+273.15))</f>
        <v>4.9820687319947954</v>
      </c>
      <c r="L452" s="8" t="s">
        <v>16</v>
      </c>
      <c r="M452" s="1">
        <v>-3.7192162962032</v>
      </c>
      <c r="N452" s="1">
        <v>-38.514145586395998</v>
      </c>
    </row>
    <row r="453" spans="1:14" ht="14.25" customHeight="1" x14ac:dyDescent="0.3">
      <c r="A453" s="7">
        <v>44985</v>
      </c>
      <c r="B453" s="1">
        <v>2</v>
      </c>
      <c r="C453" s="2">
        <v>63.626765799256503</v>
      </c>
      <c r="D453" s="3">
        <v>0.101613382899628</v>
      </c>
      <c r="E453" s="4">
        <v>1.7650557620817801E-2</v>
      </c>
      <c r="F453" s="5">
        <v>2.1487583643122701</v>
      </c>
      <c r="G453" s="2">
        <v>2.13977695167286</v>
      </c>
      <c r="H453" s="2">
        <v>3.32639405204461</v>
      </c>
      <c r="I453" s="2">
        <v>28.680304832713801</v>
      </c>
      <c r="J453" s="2">
        <f>(46.01*(siqueira!$D453*1000))/(0.082*(siqueira!$I453+273.15))</f>
        <v>188.89760370172891</v>
      </c>
      <c r="K453" s="2">
        <f>(48*(siqueira!$F453))/(0.082*(siqueira!$I453+273.15))</f>
        <v>4.1672746377428886</v>
      </c>
      <c r="L453" s="8" t="s">
        <v>16</v>
      </c>
      <c r="M453" s="1">
        <v>-3.7192162962032</v>
      </c>
      <c r="N453" s="1">
        <v>-38.514145586395998</v>
      </c>
    </row>
    <row r="454" spans="1:14" ht="14.25" customHeight="1" x14ac:dyDescent="0.3">
      <c r="A454" s="7">
        <v>44985</v>
      </c>
      <c r="B454" s="1">
        <v>3</v>
      </c>
      <c r="C454" s="2">
        <v>62.158951965065498</v>
      </c>
      <c r="D454" s="3">
        <v>8.1502183406113496E-2</v>
      </c>
      <c r="E454" s="4">
        <v>1.4497816593886499E-2</v>
      </c>
      <c r="F454" s="5">
        <v>2.3380087336244499</v>
      </c>
      <c r="G454" s="2">
        <v>1.83493449781659</v>
      </c>
      <c r="H454" s="2">
        <v>2.9580786026200898</v>
      </c>
      <c r="I454" s="2">
        <v>28.651240174672498</v>
      </c>
      <c r="J454" s="2">
        <f>(46.01*(siqueira!$D454*1000))/(0.082*(siqueira!$I454+273.15))</f>
        <v>151.52580651056869</v>
      </c>
      <c r="K454" s="2">
        <f>(48*(siqueira!$F454))/(0.082*(siqueira!$I454+273.15))</f>
        <v>4.534741068085391</v>
      </c>
      <c r="L454" s="8" t="s">
        <v>16</v>
      </c>
      <c r="M454" s="1">
        <v>-3.7192162962032</v>
      </c>
      <c r="N454" s="1">
        <v>-38.514145586395998</v>
      </c>
    </row>
    <row r="455" spans="1:14" ht="14.25" customHeight="1" x14ac:dyDescent="0.3">
      <c r="A455" s="7">
        <v>44985</v>
      </c>
      <c r="B455" s="1">
        <v>4</v>
      </c>
      <c r="C455" s="2">
        <v>60.385640266469302</v>
      </c>
      <c r="D455" s="3">
        <v>7.1872686898593593E-2</v>
      </c>
      <c r="E455" s="4">
        <v>1.29015544041451E-2</v>
      </c>
      <c r="F455" s="5">
        <v>2.2282087342709098</v>
      </c>
      <c r="G455" s="2">
        <v>1.3634344929681701</v>
      </c>
      <c r="H455" s="2">
        <v>2.3197631384159898</v>
      </c>
      <c r="I455" s="2">
        <v>28.5816876387861</v>
      </c>
      <c r="J455" s="2">
        <f>(46.01*(siqueira!$D455*1000))/(0.082*(siqueira!$I455+273.15))</f>
        <v>133.65380890270347</v>
      </c>
      <c r="K455" s="2">
        <f>(48*(siqueira!$F455))/(0.082*(siqueira!$I455+273.15))</f>
        <v>4.3227720564349346</v>
      </c>
      <c r="L455" s="8" t="s">
        <v>16</v>
      </c>
      <c r="M455" s="1">
        <v>-3.7192162962032</v>
      </c>
      <c r="N455" s="1">
        <v>-38.514145586395998</v>
      </c>
    </row>
    <row r="456" spans="1:14" ht="14.25" customHeight="1" x14ac:dyDescent="0.3">
      <c r="A456" s="7">
        <v>44985</v>
      </c>
      <c r="B456" s="1">
        <v>5</v>
      </c>
      <c r="C456" s="2">
        <v>60.042023346303502</v>
      </c>
      <c r="D456" s="3">
        <v>6.0871595330739298E-2</v>
      </c>
      <c r="E456" s="4">
        <v>1.12140077821012E-2</v>
      </c>
      <c r="F456" s="5">
        <v>2.2375175097276299</v>
      </c>
      <c r="G456" s="2">
        <v>1.4350194552529201</v>
      </c>
      <c r="H456" s="2">
        <v>2.3953307392996099</v>
      </c>
      <c r="I456" s="2">
        <v>28.4705836575876</v>
      </c>
      <c r="J456" s="2">
        <f>(46.01*(siqueira!$D456*1000))/(0.082*(siqueira!$I456+273.15))</f>
        <v>113.23797354475721</v>
      </c>
      <c r="K456" s="2">
        <f>(48*(siqueira!$F456))/(0.082*(siqueira!$I456+273.15))</f>
        <v>4.342430252189085</v>
      </c>
      <c r="L456" s="8" t="s">
        <v>16</v>
      </c>
      <c r="M456" s="1">
        <v>-3.7192162962032</v>
      </c>
      <c r="N456" s="1">
        <v>-38.514145586395998</v>
      </c>
    </row>
    <row r="457" spans="1:14" ht="14.25" customHeight="1" x14ac:dyDescent="0.3">
      <c r="A457" s="7">
        <v>44985</v>
      </c>
      <c r="B457" s="1">
        <v>6</v>
      </c>
      <c r="C457" s="2">
        <v>60.467165419783903</v>
      </c>
      <c r="D457" s="3">
        <v>6.2261014131338298E-2</v>
      </c>
      <c r="E457" s="4">
        <v>1.1895261845386499E-2</v>
      </c>
      <c r="F457" s="5">
        <v>2.1941230257689099</v>
      </c>
      <c r="G457" s="2">
        <v>1.43724023275145</v>
      </c>
      <c r="H457" s="2">
        <v>2.49210307564422</v>
      </c>
      <c r="I457" s="2">
        <v>28.399950124688299</v>
      </c>
      <c r="J457" s="2">
        <f>(46.01*(siqueira!$D457*1000))/(0.082*(siqueira!$I457+273.15))</f>
        <v>115.849805839851</v>
      </c>
      <c r="K457" s="2">
        <f>(48*(siqueira!$F457))/(0.082*(siqueira!$I457+273.15))</f>
        <v>4.2592104474896963</v>
      </c>
      <c r="L457" s="8" t="s">
        <v>16</v>
      </c>
      <c r="M457" s="1">
        <v>-3.7192162962032</v>
      </c>
      <c r="N457" s="1">
        <v>-38.514145586395998</v>
      </c>
    </row>
    <row r="458" spans="1:14" ht="14.25" customHeight="1" x14ac:dyDescent="0.3">
      <c r="A458" s="7">
        <v>44985</v>
      </c>
      <c r="B458" s="1">
        <v>7</v>
      </c>
      <c r="C458" s="2">
        <v>60.859422492401201</v>
      </c>
      <c r="D458" s="3">
        <v>6.00911854103343E-2</v>
      </c>
      <c r="E458" s="4">
        <v>1.1291793313069899E-2</v>
      </c>
      <c r="F458" s="5">
        <v>2.1399316109422499</v>
      </c>
      <c r="G458" s="2">
        <v>1.6778115501519799</v>
      </c>
      <c r="H458" s="2">
        <v>2.6428571428571401</v>
      </c>
      <c r="I458" s="2">
        <v>28.3480927051672</v>
      </c>
      <c r="J458" s="2">
        <f>(46.01*(siqueira!$D458*1000))/(0.082*(siqueira!$I458+273.15))</f>
        <v>111.83161149494683</v>
      </c>
      <c r="K458" s="2">
        <f>(48*(siqueira!$F458))/(0.082*(siqueira!$I458+273.15))</f>
        <v>4.1547290829300465</v>
      </c>
      <c r="L458" s="8" t="s">
        <v>16</v>
      </c>
      <c r="M458" s="1">
        <v>-3.7192162962032</v>
      </c>
      <c r="N458" s="1">
        <v>-38.514145586395998</v>
      </c>
    </row>
    <row r="459" spans="1:14" ht="14.25" customHeight="1" x14ac:dyDescent="0.3">
      <c r="A459" s="7">
        <v>44985</v>
      </c>
      <c r="B459" s="1">
        <v>8</v>
      </c>
      <c r="C459" s="2">
        <v>60.727506426735196</v>
      </c>
      <c r="D459" s="3">
        <v>4.9040274207369297E-2</v>
      </c>
      <c r="E459" s="4">
        <v>1.0411311053984599E-2</v>
      </c>
      <c r="F459" s="5">
        <v>1.9309254498714701</v>
      </c>
      <c r="G459" s="2">
        <v>1.6383890317052301</v>
      </c>
      <c r="H459" s="2">
        <v>2.3487574978577599</v>
      </c>
      <c r="I459" s="2">
        <v>28.3904027420737</v>
      </c>
      <c r="J459" s="2">
        <f>(46.01*(siqueira!$D459*1000))/(0.082*(siqueira!$I459+273.15))</f>
        <v>91.252707753615667</v>
      </c>
      <c r="K459" s="2">
        <f>(48*(siqueira!$F459))/(0.082*(siqueira!$I459+273.15))</f>
        <v>3.7484125312448464</v>
      </c>
      <c r="L459" s="8" t="s">
        <v>16</v>
      </c>
      <c r="M459" s="1">
        <v>-3.7192162962032</v>
      </c>
      <c r="N459" s="1">
        <v>-38.514145586395998</v>
      </c>
    </row>
    <row r="460" spans="1:14" ht="14.25" customHeight="1" x14ac:dyDescent="0.3">
      <c r="A460" s="7">
        <v>44985</v>
      </c>
      <c r="B460" s="1">
        <v>9</v>
      </c>
      <c r="C460" s="2">
        <v>58.378440366972498</v>
      </c>
      <c r="D460" s="3">
        <v>2.64449541284404E-2</v>
      </c>
      <c r="E460" s="4">
        <v>8.2798165137614697E-3</v>
      </c>
      <c r="F460" s="5">
        <v>2.1025</v>
      </c>
      <c r="G460" s="2">
        <v>1.44266055045872</v>
      </c>
      <c r="H460" s="2">
        <v>2.4701834862385299</v>
      </c>
      <c r="I460" s="2">
        <v>29.581307339449499</v>
      </c>
      <c r="J460" s="2">
        <f>(46.01*(siqueira!$D460*1000))/(0.082*(siqueira!$I460+273.15))</f>
        <v>49.014419393835169</v>
      </c>
      <c r="K460" s="2">
        <f>(48*(siqueira!$F460))/(0.082*(siqueira!$I460+273.15))</f>
        <v>4.0654259321024453</v>
      </c>
      <c r="L460" s="8" t="s">
        <v>16</v>
      </c>
      <c r="M460" s="1">
        <v>-3.7192162962032</v>
      </c>
      <c r="N460" s="1">
        <v>-38.514145586395998</v>
      </c>
    </row>
    <row r="461" spans="1:14" ht="14.25" customHeight="1" x14ac:dyDescent="0.3">
      <c r="A461" s="7">
        <v>44985</v>
      </c>
      <c r="B461" s="1">
        <v>11</v>
      </c>
      <c r="C461" s="2">
        <v>40.052631578947398</v>
      </c>
      <c r="D461" s="3">
        <v>9.7076023391812899E-3</v>
      </c>
      <c r="E461" s="4">
        <v>5.1169590643274903E-3</v>
      </c>
      <c r="F461" s="5">
        <v>2.8307894736842099</v>
      </c>
      <c r="G461" s="2">
        <v>1.3391812865497099</v>
      </c>
      <c r="H461" s="2">
        <v>2.0906432748538002</v>
      </c>
      <c r="I461" s="2">
        <v>33.301432748537998</v>
      </c>
      <c r="J461" s="2">
        <f>(46.01*(siqueira!$D461*1000))/(0.082*(siqueira!$I461+273.15))</f>
        <v>17.774144328785919</v>
      </c>
      <c r="K461" s="2">
        <f>(48*(siqueira!$F461))/(0.082*(siqueira!$I461+273.15))</f>
        <v>5.4072107998609527</v>
      </c>
      <c r="L461" s="8" t="s">
        <v>16</v>
      </c>
      <c r="M461" s="1">
        <v>-3.7192162962032</v>
      </c>
      <c r="N461" s="1">
        <v>-38.514145586395998</v>
      </c>
    </row>
    <row r="462" spans="1:14" ht="14.25" customHeight="1" x14ac:dyDescent="0.3">
      <c r="A462" s="7">
        <v>44985</v>
      </c>
      <c r="B462" s="1">
        <v>13</v>
      </c>
      <c r="C462" s="2">
        <v>40.1407151095732</v>
      </c>
      <c r="D462" s="3">
        <v>1.54555940023068E-2</v>
      </c>
      <c r="E462" s="4">
        <v>7.6585928489042703E-3</v>
      </c>
      <c r="F462" s="5">
        <v>2.13343713956171</v>
      </c>
      <c r="G462" s="2">
        <v>1.86851211072664</v>
      </c>
      <c r="H462" s="2">
        <v>2.7104959630911201</v>
      </c>
      <c r="I462" s="2">
        <v>34.159307958477498</v>
      </c>
      <c r="J462" s="2">
        <f>(46.01*(siqueira!$D462*1000))/(0.082*(siqueira!$I462+273.15))</f>
        <v>28.219438440489252</v>
      </c>
      <c r="K462" s="2">
        <f>(48*(siqueira!$F462))/(0.082*(siqueira!$I462+273.15))</f>
        <v>4.0637924725505084</v>
      </c>
      <c r="L462" s="8" t="s">
        <v>16</v>
      </c>
      <c r="M462" s="1">
        <v>-3.7192162962032</v>
      </c>
      <c r="N462" s="1">
        <v>-38.514145586395998</v>
      </c>
    </row>
    <row r="463" spans="1:14" ht="14.25" customHeight="1" x14ac:dyDescent="0.3">
      <c r="A463" s="7">
        <v>44985</v>
      </c>
      <c r="B463" s="1">
        <v>14</v>
      </c>
      <c r="C463" s="2">
        <v>44.124183006536001</v>
      </c>
      <c r="D463" s="3">
        <v>3.8242556281771999E-2</v>
      </c>
      <c r="E463" s="4">
        <v>1.3326071169208401E-2</v>
      </c>
      <c r="F463" s="5">
        <v>3.0261873638344201</v>
      </c>
      <c r="G463" s="2">
        <v>2.3928830791575901</v>
      </c>
      <c r="H463" s="2">
        <v>3.4059549745824298</v>
      </c>
      <c r="I463" s="2">
        <v>32.5721786492375</v>
      </c>
      <c r="J463" s="2">
        <f>(46.01*(siqueira!$D463*1000))/(0.082*(siqueira!$I463+273.15))</f>
        <v>70.187269860436956</v>
      </c>
      <c r="K463" s="2">
        <f>(48*(siqueira!$F463))/(0.082*(siqueira!$I463+273.15))</f>
        <v>5.7942369683097565</v>
      </c>
      <c r="L463" s="8" t="s">
        <v>16</v>
      </c>
      <c r="M463" s="1">
        <v>-3.7192162962032</v>
      </c>
      <c r="N463" s="1">
        <v>-38.514145586395998</v>
      </c>
    </row>
    <row r="464" spans="1:14" ht="14.25" customHeight="1" x14ac:dyDescent="0.3">
      <c r="A464" s="7">
        <v>44985</v>
      </c>
      <c r="B464" s="1">
        <v>15</v>
      </c>
      <c r="C464" s="2">
        <v>46.670935960591102</v>
      </c>
      <c r="D464" s="3">
        <v>4.5133004926108403E-2</v>
      </c>
      <c r="E464" s="4">
        <v>1.32118226600985E-2</v>
      </c>
      <c r="F464" s="5">
        <v>4.0222561576354696</v>
      </c>
      <c r="G464" s="2">
        <v>2.5408866995073902</v>
      </c>
      <c r="H464" s="2">
        <v>3.56748768472906</v>
      </c>
      <c r="I464" s="2">
        <v>32.291586206896604</v>
      </c>
      <c r="J464" s="2">
        <f>(46.01*(siqueira!$D464*1000))/(0.082*(siqueira!$I464+273.15))</f>
        <v>82.909532058237502</v>
      </c>
      <c r="K464" s="2">
        <f>(48*(siqueira!$F464))/(0.082*(siqueira!$I464+273.15))</f>
        <v>7.7084834406037066</v>
      </c>
      <c r="L464" s="8" t="s">
        <v>16</v>
      </c>
      <c r="M464" s="1">
        <v>-3.7192162962032</v>
      </c>
      <c r="N464" s="1">
        <v>-38.514145586395998</v>
      </c>
    </row>
    <row r="465" spans="1:14" ht="14.25" customHeight="1" x14ac:dyDescent="0.3">
      <c r="A465" s="7">
        <v>44985</v>
      </c>
      <c r="B465" s="1">
        <v>16</v>
      </c>
      <c r="C465" s="2">
        <v>50.990291262135898</v>
      </c>
      <c r="D465" s="3">
        <v>5.3883495145631101E-2</v>
      </c>
      <c r="E465" s="4">
        <v>1.35922330097087E-2</v>
      </c>
      <c r="F465" s="5">
        <v>3.92881337648328</v>
      </c>
      <c r="G465" s="2">
        <v>2.9902912621359201</v>
      </c>
      <c r="H465" s="2">
        <v>4.0377562028047498</v>
      </c>
      <c r="I465" s="2">
        <v>31.815728155339801</v>
      </c>
      <c r="J465" s="2">
        <f>(46.01*(siqueira!$D465*1000))/(0.082*(siqueira!$I465+273.15))</f>
        <v>99.138673338580986</v>
      </c>
      <c r="K465" s="2">
        <f>(48*(siqueira!$F465))/(0.082*(siqueira!$I465+273.15))</f>
        <v>7.5411529351218496</v>
      </c>
      <c r="L465" s="8" t="s">
        <v>16</v>
      </c>
      <c r="M465" s="1">
        <v>-3.7192162962032</v>
      </c>
      <c r="N465" s="1">
        <v>-38.514145586395998</v>
      </c>
    </row>
    <row r="466" spans="1:14" ht="14.25" customHeight="1" x14ac:dyDescent="0.3">
      <c r="A466" s="7">
        <v>44985</v>
      </c>
      <c r="B466" s="1">
        <v>17</v>
      </c>
      <c r="C466" s="2">
        <v>53.649295774647896</v>
      </c>
      <c r="D466" s="3">
        <v>6.59366197183099E-2</v>
      </c>
      <c r="E466" s="4">
        <v>1.61971830985915E-2</v>
      </c>
      <c r="F466" s="5">
        <v>3.8599647887323898</v>
      </c>
      <c r="G466" s="2">
        <v>2.5147887323943698</v>
      </c>
      <c r="H466" s="2">
        <v>3.4204225352112698</v>
      </c>
      <c r="I466" s="2">
        <v>31.272873239436599</v>
      </c>
      <c r="J466" s="2">
        <f>(46.01*(siqueira!$D466*1000))/(0.082*(siqueira!$I466+273.15))</f>
        <v>121.53119806415127</v>
      </c>
      <c r="K466" s="2">
        <f>(48*(siqueira!$F466))/(0.082*(siqueira!$I466+273.15))</f>
        <v>7.4222135794345485</v>
      </c>
      <c r="L466" s="8" t="s">
        <v>16</v>
      </c>
      <c r="M466" s="1">
        <v>-3.7192162962032</v>
      </c>
      <c r="N466" s="1">
        <v>-38.514145586395998</v>
      </c>
    </row>
    <row r="467" spans="1:14" ht="14.25" customHeight="1" x14ac:dyDescent="0.3">
      <c r="A467" s="7">
        <v>44985</v>
      </c>
      <c r="B467" s="1">
        <v>18</v>
      </c>
      <c r="C467" s="2">
        <v>53.445199660152902</v>
      </c>
      <c r="D467" s="3">
        <v>5.9617672047578597E-2</v>
      </c>
      <c r="E467" s="4">
        <v>1.4468988954970299E-2</v>
      </c>
      <c r="F467" s="5">
        <v>3.8403738317756999</v>
      </c>
      <c r="G467" s="2">
        <v>2.2795242141036498</v>
      </c>
      <c r="H467" s="2">
        <v>3.30671197960918</v>
      </c>
      <c r="I467" s="2">
        <v>30.8102209005947</v>
      </c>
      <c r="J467" s="2">
        <f>(46.01*(siqueira!$D467*1000))/(0.082*(siqueira!$I467+273.15))</f>
        <v>110.05167149118455</v>
      </c>
      <c r="K467" s="2">
        <f>(48*(siqueira!$F467))/(0.082*(siqueira!$I467+273.15))</f>
        <v>7.3957825788673439</v>
      </c>
      <c r="L467" s="8" t="s">
        <v>16</v>
      </c>
      <c r="M467" s="1">
        <v>-3.7192162962032</v>
      </c>
      <c r="N467" s="1">
        <v>-38.514145586395998</v>
      </c>
    </row>
    <row r="468" spans="1:14" ht="14.25" customHeight="1" x14ac:dyDescent="0.3">
      <c r="A468" s="7">
        <v>44985</v>
      </c>
      <c r="B468" s="1">
        <v>19</v>
      </c>
      <c r="C468" s="2">
        <v>55.881744271988197</v>
      </c>
      <c r="D468" s="3">
        <v>5.2660753880266101E-2</v>
      </c>
      <c r="E468" s="4">
        <v>1.28085735402809E-2</v>
      </c>
      <c r="F468" s="5">
        <v>3.54719881744272</v>
      </c>
      <c r="G468" s="2">
        <v>2.6378418329637801</v>
      </c>
      <c r="H468" s="2">
        <v>3.5654101995565401</v>
      </c>
      <c r="I468" s="2">
        <v>30.049076127124899</v>
      </c>
      <c r="J468" s="2">
        <f>(46.01*(siqueira!$D468*1000))/(0.082*(siqueira!$I468+273.15))</f>
        <v>97.453530989538407</v>
      </c>
      <c r="K468" s="2">
        <f>(48*(siqueira!$F468))/(0.082*(siqueira!$I468+273.15))</f>
        <v>6.8483357218354959</v>
      </c>
      <c r="L468" s="8" t="s">
        <v>16</v>
      </c>
      <c r="M468" s="1">
        <v>-3.7192162962032</v>
      </c>
      <c r="N468" s="1">
        <v>-38.514145586395998</v>
      </c>
    </row>
    <row r="469" spans="1:14" ht="14.25" customHeight="1" x14ac:dyDescent="0.3">
      <c r="A469" s="7">
        <v>44985</v>
      </c>
      <c r="B469" s="1">
        <v>20</v>
      </c>
      <c r="C469" s="2">
        <v>61.493312352478398</v>
      </c>
      <c r="D469" s="3">
        <v>0.12601888276947301</v>
      </c>
      <c r="E469" s="4">
        <v>2.53265145554681E-2</v>
      </c>
      <c r="F469" s="5">
        <v>2.3430369787568801</v>
      </c>
      <c r="G469" s="2">
        <v>4.2816679779701001</v>
      </c>
      <c r="H469" s="2">
        <v>5.5413060582218696</v>
      </c>
      <c r="I469" s="2">
        <v>29.204343036978798</v>
      </c>
      <c r="J469" s="2">
        <f>(46.01*(siqueira!$D469*1000))/(0.082*(siqueira!$I469+273.15))</f>
        <v>233.86099583882839</v>
      </c>
      <c r="K469" s="2">
        <f>(48*(siqueira!$F469))/(0.082*(siqueira!$I469+273.15))</f>
        <v>4.5361803883723182</v>
      </c>
      <c r="L469" s="8" t="s">
        <v>16</v>
      </c>
      <c r="M469" s="1">
        <v>-3.7192162962032</v>
      </c>
      <c r="N469" s="1">
        <v>-38.514145586395998</v>
      </c>
    </row>
    <row r="470" spans="1:14" ht="14.25" customHeight="1" x14ac:dyDescent="0.3">
      <c r="A470" s="7">
        <v>44985</v>
      </c>
      <c r="B470" s="1">
        <v>21</v>
      </c>
      <c r="C470" s="2">
        <v>64.506193228736606</v>
      </c>
      <c r="D470" s="3">
        <v>0.14650701899256799</v>
      </c>
      <c r="E470" s="4">
        <v>2.44838976052849E-2</v>
      </c>
      <c r="F470" s="5">
        <v>2.6518001651527698</v>
      </c>
      <c r="G470" s="2">
        <v>4.2246077621800202</v>
      </c>
      <c r="H470" s="2">
        <v>5.4748142031378997</v>
      </c>
      <c r="I470" s="2">
        <v>28.899595375722502</v>
      </c>
      <c r="J470" s="2">
        <f>(46.01*(siqueira!$D470*1000))/(0.082*(siqueira!$I470+273.15))</f>
        <v>272.15640173356945</v>
      </c>
      <c r="K470" s="2">
        <f>(48*(siqueira!$F470))/(0.082*(siqueira!$I470+273.15))</f>
        <v>5.1391337421777088</v>
      </c>
      <c r="L470" s="8" t="s">
        <v>16</v>
      </c>
      <c r="M470" s="1">
        <v>-3.7192162962032</v>
      </c>
      <c r="N470" s="1">
        <v>-38.514145586395998</v>
      </c>
    </row>
    <row r="471" spans="1:14" ht="14.25" customHeight="1" x14ac:dyDescent="0.3">
      <c r="A471" s="7">
        <v>44985</v>
      </c>
      <c r="B471" s="1">
        <v>22</v>
      </c>
      <c r="C471" s="2">
        <v>65.504101416853104</v>
      </c>
      <c r="D471" s="3">
        <v>0.13068605518269899</v>
      </c>
      <c r="E471" s="4">
        <v>2.3064876957494401E-2</v>
      </c>
      <c r="F471" s="5">
        <v>2.8277554064131198</v>
      </c>
      <c r="G471" s="2">
        <v>4.3997017151379598</v>
      </c>
      <c r="H471" s="2">
        <v>5.8255033557046998</v>
      </c>
      <c r="I471" s="2">
        <v>28.736979865771801</v>
      </c>
      <c r="J471" s="2">
        <f>(46.01*(siqueira!$D471*1000))/(0.082*(siqueira!$I471+273.15))</f>
        <v>242.89761303763436</v>
      </c>
      <c r="K471" s="2">
        <f>(48*(siqueira!$F471))/(0.082*(siqueira!$I471+273.15))</f>
        <v>5.4830832987515477</v>
      </c>
      <c r="L471" s="8" t="s">
        <v>16</v>
      </c>
      <c r="M471" s="1">
        <v>-3.7192162962032</v>
      </c>
      <c r="N471" s="1">
        <v>-38.514145586395998</v>
      </c>
    </row>
    <row r="472" spans="1:14" ht="14.25" customHeight="1" x14ac:dyDescent="0.3">
      <c r="A472" s="7">
        <v>44985</v>
      </c>
      <c r="B472" s="1">
        <v>23</v>
      </c>
      <c r="C472" s="2">
        <v>64.185903083700396</v>
      </c>
      <c r="D472" s="3">
        <v>0.101550660792952</v>
      </c>
      <c r="E472" s="4">
        <v>1.8105726872246701E-2</v>
      </c>
      <c r="F472" s="5">
        <v>2.130140969163</v>
      </c>
      <c r="G472" s="2">
        <v>2.6431718061674001</v>
      </c>
      <c r="H472" s="2">
        <v>3.5867841409691601</v>
      </c>
      <c r="I472" s="2">
        <v>28.8491101321586</v>
      </c>
      <c r="J472" s="2">
        <f>(46.01*(siqueira!$D472*1000))/(0.082*(siqueira!$I472+273.15))</f>
        <v>188.67548338619855</v>
      </c>
      <c r="K472" s="2">
        <f>(48*(siqueira!$F472))/(0.082*(siqueira!$I472+273.15))</f>
        <v>4.1288591422718355</v>
      </c>
      <c r="L472" s="8" t="s">
        <v>16</v>
      </c>
      <c r="M472" s="1">
        <v>-3.7192162962032</v>
      </c>
      <c r="N472" s="1">
        <v>-38.514145586395998</v>
      </c>
    </row>
    <row r="473" spans="1:14" ht="14.25" customHeight="1" x14ac:dyDescent="0.3">
      <c r="A473" s="7">
        <v>44986</v>
      </c>
      <c r="B473" s="1">
        <v>0</v>
      </c>
      <c r="C473" s="2">
        <v>64.370753323485999</v>
      </c>
      <c r="D473" s="3">
        <v>0.110221565731167</v>
      </c>
      <c r="E473" s="4">
        <v>2.0147710487444601E-2</v>
      </c>
      <c r="F473" s="5">
        <v>1.81302067946824</v>
      </c>
      <c r="G473" s="2">
        <v>3.07090103397341</v>
      </c>
      <c r="H473" s="2">
        <v>4.3146233382570198</v>
      </c>
      <c r="I473" s="2">
        <v>28.867237813884799</v>
      </c>
      <c r="J473" s="2">
        <f>(46.01*(siqueira!$D473*1000))/(0.082*(siqueira!$I473+273.15))</f>
        <v>204.77325117708034</v>
      </c>
      <c r="K473" s="2">
        <f>(48*(siqueira!$F473))/(0.082*(siqueira!$I473+273.15))</f>
        <v>3.5139729288945758</v>
      </c>
      <c r="L473" s="8" t="s">
        <v>16</v>
      </c>
      <c r="M473" s="1">
        <v>-3.7192162962032</v>
      </c>
      <c r="N473" s="1">
        <v>-38.514145586395998</v>
      </c>
    </row>
    <row r="474" spans="1:14" ht="14.25" customHeight="1" x14ac:dyDescent="0.3">
      <c r="A474" s="7">
        <v>44986</v>
      </c>
      <c r="B474" s="1">
        <v>1</v>
      </c>
      <c r="C474" s="2">
        <v>64.435199999999995</v>
      </c>
      <c r="D474" s="3">
        <v>0.107736</v>
      </c>
      <c r="E474" s="4">
        <v>2.0487999999999999E-2</v>
      </c>
      <c r="F474" s="5">
        <v>1.720712</v>
      </c>
      <c r="G474" s="2">
        <v>3.6175999999999999</v>
      </c>
      <c r="H474" s="2">
        <v>4.8928000000000003</v>
      </c>
      <c r="I474" s="2">
        <v>28.791768000000001</v>
      </c>
      <c r="J474" s="2">
        <f>(46.01*(siqueira!$D474*1000))/(0.082*(siqueira!$I474+273.15))</f>
        <v>200.20551389653482</v>
      </c>
      <c r="K474" s="2">
        <f>(48*(siqueira!$F474))/(0.082*(siqueira!$I474+273.15))</f>
        <v>3.3358950484137324</v>
      </c>
      <c r="L474" s="8" t="s">
        <v>16</v>
      </c>
      <c r="M474" s="1">
        <v>-3.7192162962032</v>
      </c>
      <c r="N474" s="1">
        <v>-38.514145586395998</v>
      </c>
    </row>
    <row r="475" spans="1:14" ht="14.25" customHeight="1" x14ac:dyDescent="0.3">
      <c r="A475" s="7">
        <v>44986</v>
      </c>
      <c r="B475" s="1">
        <v>2</v>
      </c>
      <c r="C475" s="2">
        <v>63.4665605095541</v>
      </c>
      <c r="D475" s="3">
        <v>0.131632165605096</v>
      </c>
      <c r="E475" s="4">
        <v>2.49522292993631E-2</v>
      </c>
      <c r="F475" s="5">
        <v>1.58870222929936</v>
      </c>
      <c r="G475" s="2">
        <v>3.4195859872611498</v>
      </c>
      <c r="H475" s="2">
        <v>4.6035031847133796</v>
      </c>
      <c r="I475" s="2">
        <v>28.714235668789801</v>
      </c>
      <c r="J475" s="2">
        <f>(46.01*(siqueira!$D475*1000))/(0.082*(siqueira!$I475+273.15))</f>
        <v>244.67452032971403</v>
      </c>
      <c r="K475" s="2">
        <f>(48*(siqueira!$F475))/(0.082*(siqueira!$I475+273.15))</f>
        <v>3.0807625640137775</v>
      </c>
      <c r="L475" s="8" t="s">
        <v>16</v>
      </c>
      <c r="M475" s="1">
        <v>-3.7192162962032</v>
      </c>
      <c r="N475" s="1">
        <v>-38.514145586395998</v>
      </c>
    </row>
    <row r="476" spans="1:14" ht="14.25" customHeight="1" x14ac:dyDescent="0.3">
      <c r="A476" s="7">
        <v>44986</v>
      </c>
      <c r="B476" s="1">
        <v>3</v>
      </c>
      <c r="C476" s="2">
        <v>63.186415094339601</v>
      </c>
      <c r="D476" s="3">
        <v>9.3947169811320799E-2</v>
      </c>
      <c r="E476" s="4">
        <v>1.7788679245283E-2</v>
      </c>
      <c r="F476" s="5">
        <v>1.62587169811321</v>
      </c>
      <c r="G476" s="2">
        <v>3.4566037735849102</v>
      </c>
      <c r="H476" s="2">
        <v>4.7252830188679198</v>
      </c>
      <c r="I476" s="2">
        <v>28.634</v>
      </c>
      <c r="J476" s="2">
        <f>(46.01*(siqueira!$D476*1000))/(0.082*(siqueira!$I476+273.15))</f>
        <v>174.67303714475761</v>
      </c>
      <c r="K476" s="2">
        <f>(48*(siqueira!$F476))/(0.082*(siqueira!$I476+273.15))</f>
        <v>3.1536787056480584</v>
      </c>
      <c r="L476" s="8" t="s">
        <v>16</v>
      </c>
      <c r="M476" s="1">
        <v>-3.7192162962032</v>
      </c>
      <c r="N476" s="1">
        <v>-38.514145586395998</v>
      </c>
    </row>
    <row r="477" spans="1:14" ht="14.25" customHeight="1" x14ac:dyDescent="0.3">
      <c r="A477" s="7">
        <v>44986</v>
      </c>
      <c r="B477" s="1">
        <v>4</v>
      </c>
      <c r="C477" s="2">
        <v>62.126808510638298</v>
      </c>
      <c r="D477" s="3">
        <v>8.7548936170212796E-2</v>
      </c>
      <c r="E477" s="4">
        <v>1.6527659574468102E-2</v>
      </c>
      <c r="F477" s="5">
        <v>1.60593191489362</v>
      </c>
      <c r="G477" s="2">
        <v>3.3097872340425498</v>
      </c>
      <c r="H477" s="2">
        <v>4.4910638297872296</v>
      </c>
      <c r="I477" s="2">
        <v>28.6644340425532</v>
      </c>
      <c r="J477" s="2">
        <f>(46.01*(siqueira!$D477*1000))/(0.082*(siqueira!$I477+273.15))</f>
        <v>162.7605873355605</v>
      </c>
      <c r="K477" s="2">
        <f>(48*(siqueira!$F477))/(0.082*(siqueira!$I477+273.15))</f>
        <v>3.1146877029302455</v>
      </c>
      <c r="L477" s="8" t="s">
        <v>16</v>
      </c>
      <c r="M477" s="1">
        <v>-3.7192162962032</v>
      </c>
      <c r="N477" s="1">
        <v>-38.514145586395998</v>
      </c>
    </row>
    <row r="478" spans="1:14" ht="14.25" customHeight="1" x14ac:dyDescent="0.3">
      <c r="A478" s="7">
        <v>44986</v>
      </c>
      <c r="B478" s="1">
        <v>5</v>
      </c>
      <c r="C478" s="2">
        <v>62.3272727272727</v>
      </c>
      <c r="D478" s="3">
        <v>7.7250909090909106E-2</v>
      </c>
      <c r="E478" s="4">
        <v>1.5694545454545499E-2</v>
      </c>
      <c r="F478" s="5">
        <v>1.88252363636364</v>
      </c>
      <c r="G478" s="2">
        <v>3.38109090909091</v>
      </c>
      <c r="H478" s="2">
        <v>4.5469090909090903</v>
      </c>
      <c r="I478" s="2">
        <v>28.718967272727301</v>
      </c>
      <c r="J478" s="2">
        <f>(46.01*(siqueira!$D478*1000))/(0.082*(siqueira!$I478+273.15))</f>
        <v>143.58977362153561</v>
      </c>
      <c r="K478" s="2">
        <f>(48*(siqueira!$F478))/(0.082*(siqueira!$I478+273.15))</f>
        <v>3.6504747917224312</v>
      </c>
      <c r="L478" s="8" t="s">
        <v>16</v>
      </c>
      <c r="M478" s="1">
        <v>-3.7192162962032</v>
      </c>
      <c r="N478" s="1">
        <v>-38.514145586395998</v>
      </c>
    </row>
    <row r="479" spans="1:14" ht="14.25" customHeight="1" x14ac:dyDescent="0.3">
      <c r="A479" s="7">
        <v>44986</v>
      </c>
      <c r="B479" s="1">
        <v>6</v>
      </c>
      <c r="C479" s="2">
        <v>61.9725058915947</v>
      </c>
      <c r="D479" s="3">
        <v>5.1358994501178298E-2</v>
      </c>
      <c r="E479" s="4">
        <v>1.1225451688923801E-2</v>
      </c>
      <c r="F479" s="5">
        <v>1.9486095836606401</v>
      </c>
      <c r="G479" s="2">
        <v>3.2663000785545999</v>
      </c>
      <c r="H479" s="2">
        <v>4.1987431264729</v>
      </c>
      <c r="I479" s="2">
        <v>28.785278868813801</v>
      </c>
      <c r="J479" s="2">
        <f>(46.01*(siqueira!$D479*1000))/(0.082*(siqueira!$I479+273.15))</f>
        <v>95.442330080585293</v>
      </c>
      <c r="K479" s="2">
        <f>(48*(siqueira!$F479))/(0.082*(siqueira!$I479+273.15))</f>
        <v>3.7777947534322767</v>
      </c>
      <c r="L479" s="8" t="s">
        <v>16</v>
      </c>
      <c r="M479" s="1">
        <v>-3.7192162962032</v>
      </c>
      <c r="N479" s="1">
        <v>-38.514145586395998</v>
      </c>
    </row>
    <row r="480" spans="1:14" ht="14.25" customHeight="1" x14ac:dyDescent="0.3">
      <c r="A480" s="7">
        <v>44986</v>
      </c>
      <c r="B480" s="1">
        <v>7</v>
      </c>
      <c r="C480" s="2">
        <v>59.996763754045297</v>
      </c>
      <c r="D480" s="3">
        <v>2.33252427184466E-2</v>
      </c>
      <c r="E480" s="4">
        <v>6.3430420711974101E-3</v>
      </c>
      <c r="F480" s="5">
        <v>2.0726699029126201</v>
      </c>
      <c r="G480" s="2">
        <v>3.2993527508090601</v>
      </c>
      <c r="H480" s="2">
        <v>4.0711974110032401</v>
      </c>
      <c r="I480" s="2">
        <v>28.7376699029126</v>
      </c>
      <c r="J480" s="2">
        <f>(46.01*(siqueira!$D480*1000))/(0.082*(siqueira!$I480+273.15))</f>
        <v>43.353002137164189</v>
      </c>
      <c r="K480" s="2">
        <f>(48*(siqueira!$F480))/(0.082*(siqueira!$I480+273.15))</f>
        <v>4.0189458133914204</v>
      </c>
      <c r="L480" s="8" t="s">
        <v>16</v>
      </c>
      <c r="M480" s="1">
        <v>-3.7192162962032</v>
      </c>
      <c r="N480" s="1">
        <v>-38.514145586395998</v>
      </c>
    </row>
    <row r="481" spans="1:14" ht="14.25" customHeight="1" x14ac:dyDescent="0.3">
      <c r="A481" s="7">
        <v>44986</v>
      </c>
      <c r="B481" s="1">
        <v>8</v>
      </c>
      <c r="C481" s="2">
        <v>60.465204236006102</v>
      </c>
      <c r="D481" s="3">
        <v>3.3237518910741302E-2</v>
      </c>
      <c r="E481" s="4">
        <v>7.7685325264750396E-3</v>
      </c>
      <c r="F481" s="5">
        <v>1.8539863842662601</v>
      </c>
      <c r="G481" s="2">
        <v>3.5605143721633898</v>
      </c>
      <c r="H481" s="2">
        <v>4.4054462934947098</v>
      </c>
      <c r="I481" s="2">
        <v>28.628033282904699</v>
      </c>
      <c r="J481" s="2">
        <f>(46.01*(siqueira!$D481*1000))/(0.082*(siqueira!$I481+273.15))</f>
        <v>61.798702148126551</v>
      </c>
      <c r="K481" s="2">
        <f>(48*(siqueira!$F481))/(0.082*(siqueira!$I481+273.15))</f>
        <v>3.596220409720595</v>
      </c>
      <c r="L481" s="8" t="s">
        <v>16</v>
      </c>
      <c r="M481" s="1">
        <v>-3.7192162962032</v>
      </c>
      <c r="N481" s="1">
        <v>-38.514145586395998</v>
      </c>
    </row>
    <row r="482" spans="1:14" ht="14.25" customHeight="1" x14ac:dyDescent="0.3">
      <c r="A482" s="7">
        <v>44986</v>
      </c>
      <c r="B482" s="1">
        <v>9</v>
      </c>
      <c r="C482" s="2">
        <v>56.873732718893997</v>
      </c>
      <c r="D482" s="3">
        <v>1.31797235023041E-2</v>
      </c>
      <c r="E482" s="4">
        <v>2.5253456221198201E-3</v>
      </c>
      <c r="F482" s="5">
        <v>2.03016589861751</v>
      </c>
      <c r="G482" s="2">
        <v>3.4276497695852499</v>
      </c>
      <c r="H482" s="2">
        <v>4.1990783410138297</v>
      </c>
      <c r="I482" s="2">
        <v>29.7764608294931</v>
      </c>
      <c r="J482" s="2">
        <f>(46.01*(siqueira!$D482*1000))/(0.082*(siqueira!$I482+273.15))</f>
        <v>24.412230913159497</v>
      </c>
      <c r="K482" s="2">
        <f>(48*(siqueira!$F482))/(0.082*(siqueira!$I482+273.15))</f>
        <v>3.9230306624867368</v>
      </c>
      <c r="L482" s="8" t="s">
        <v>16</v>
      </c>
      <c r="M482" s="1">
        <v>-3.7192162962032</v>
      </c>
      <c r="N482" s="1">
        <v>-38.514145586395998</v>
      </c>
    </row>
    <row r="483" spans="1:14" ht="14.25" customHeight="1" x14ac:dyDescent="0.3">
      <c r="A483" s="7">
        <v>44986</v>
      </c>
      <c r="B483" s="1">
        <v>10</v>
      </c>
      <c r="C483" s="2">
        <v>49.289156626505999</v>
      </c>
      <c r="D483" s="3">
        <v>9.7590361445783098E-3</v>
      </c>
      <c r="E483" s="4">
        <v>5.7228915662650595E-4</v>
      </c>
      <c r="F483" s="5">
        <v>2.0977710843373498</v>
      </c>
      <c r="G483" s="2">
        <v>4.1626506024096397</v>
      </c>
      <c r="H483" s="2">
        <v>5.0301204819277103</v>
      </c>
      <c r="I483" s="2">
        <v>31.9775602409639</v>
      </c>
      <c r="J483" s="2">
        <f>(46.01*(siqueira!$D483*1000))/(0.082*(siqueira!$I483+273.15))</f>
        <v>17.945843285579997</v>
      </c>
      <c r="K483" s="2">
        <f>(48*(siqueira!$F483))/(0.082*(siqueira!$I483+273.15))</f>
        <v>4.024426900649634</v>
      </c>
      <c r="L483" s="8" t="s">
        <v>16</v>
      </c>
      <c r="M483" s="1">
        <v>-3.7192162962032</v>
      </c>
      <c r="N483" s="1">
        <v>-38.514145586395998</v>
      </c>
    </row>
    <row r="484" spans="1:14" ht="14.25" customHeight="1" x14ac:dyDescent="0.3">
      <c r="A484" s="7">
        <v>44986</v>
      </c>
      <c r="B484" s="1">
        <v>11</v>
      </c>
      <c r="C484" s="2">
        <v>34.490783410138199</v>
      </c>
      <c r="D484" s="3">
        <v>7.9608294930875595E-3</v>
      </c>
      <c r="E484" s="4">
        <v>2.5345622119815701E-3</v>
      </c>
      <c r="F484" s="5">
        <v>3.2286751152073698</v>
      </c>
      <c r="G484" s="2">
        <v>2.4032258064516099</v>
      </c>
      <c r="H484" s="2">
        <v>3.0806451612903198</v>
      </c>
      <c r="I484" s="2">
        <v>36.192327188940098</v>
      </c>
      <c r="J484" s="2">
        <f>(46.01*(siqueira!$D484*1000))/(0.082*(siqueira!$I484+273.15))</f>
        <v>14.439672877956646</v>
      </c>
      <c r="K484" s="2">
        <f>(48*(siqueira!$F484))/(0.082*(siqueira!$I484+273.15))</f>
        <v>6.1095944488873277</v>
      </c>
      <c r="L484" s="8" t="s">
        <v>16</v>
      </c>
      <c r="M484" s="1">
        <v>-3.7192162962032</v>
      </c>
      <c r="N484" s="1">
        <v>-38.514145586395998</v>
      </c>
    </row>
    <row r="485" spans="1:14" ht="14.25" customHeight="1" x14ac:dyDescent="0.3">
      <c r="A485" s="7">
        <v>44986</v>
      </c>
      <c r="B485" s="1">
        <v>12</v>
      </c>
      <c r="C485" s="2">
        <v>34.176369863013697</v>
      </c>
      <c r="D485" s="3">
        <v>1.16438356164384E-2</v>
      </c>
      <c r="E485" s="4">
        <v>6.2071917808219201E-3</v>
      </c>
      <c r="F485" s="5">
        <v>4.0485188356164397</v>
      </c>
      <c r="G485" s="2">
        <v>1.8441780821917799</v>
      </c>
      <c r="H485" s="2">
        <v>2.3955479452054802</v>
      </c>
      <c r="I485" s="2">
        <v>35.777114726027399</v>
      </c>
      <c r="J485" s="2">
        <f>(46.01*(siqueira!$D485*1000))/(0.082*(siqueira!$I485+273.15))</f>
        <v>21.148443931762401</v>
      </c>
      <c r="K485" s="2">
        <f>(48*(siqueira!$F485))/(0.082*(siqueira!$I485+273.15))</f>
        <v>7.6712744569702176</v>
      </c>
      <c r="L485" s="8" t="s">
        <v>16</v>
      </c>
      <c r="M485" s="1">
        <v>-3.7192162962032</v>
      </c>
      <c r="N485" s="1">
        <v>-38.514145586395998</v>
      </c>
    </row>
    <row r="486" spans="1:14" ht="14.25" customHeight="1" x14ac:dyDescent="0.3">
      <c r="A486" s="7">
        <v>44986</v>
      </c>
      <c r="B486" s="1">
        <v>13</v>
      </c>
      <c r="C486" s="2">
        <v>36.368188512518401</v>
      </c>
      <c r="D486" s="3">
        <v>1.6222385861561099E-2</v>
      </c>
      <c r="E486" s="4">
        <v>7.2459499263623E-3</v>
      </c>
      <c r="F486" s="5">
        <v>4.0816568483063298</v>
      </c>
      <c r="G486" s="2">
        <v>1.77245949926362</v>
      </c>
      <c r="H486" s="2">
        <v>2.360088365243</v>
      </c>
      <c r="I486" s="2">
        <v>35.097908689248897</v>
      </c>
      <c r="J486" s="2">
        <f>(46.01*(siqueira!$D486*1000))/(0.082*(siqueira!$I486+273.15))</f>
        <v>29.529287575162133</v>
      </c>
      <c r="K486" s="2">
        <f>(48*(siqueira!$F486))/(0.082*(siqueira!$I486+273.15))</f>
        <v>7.7511070732314735</v>
      </c>
      <c r="L486" s="8" t="s">
        <v>16</v>
      </c>
      <c r="M486" s="1">
        <v>-3.7192162962032</v>
      </c>
      <c r="N486" s="1">
        <v>-38.514145586395998</v>
      </c>
    </row>
    <row r="487" spans="1:14" ht="14.25" customHeight="1" x14ac:dyDescent="0.3">
      <c r="A487" s="7">
        <v>44986</v>
      </c>
      <c r="B487" s="1">
        <v>14</v>
      </c>
      <c r="C487" s="2">
        <v>41.531115879828299</v>
      </c>
      <c r="D487" s="3">
        <v>3.0171673819742499E-2</v>
      </c>
      <c r="E487" s="4">
        <v>1.1319742489270399E-2</v>
      </c>
      <c r="F487" s="5">
        <v>2.9055042918454901</v>
      </c>
      <c r="G487" s="2">
        <v>2.32403433476395</v>
      </c>
      <c r="H487" s="2">
        <v>3.0718884120171701</v>
      </c>
      <c r="I487" s="2">
        <v>33.067961373390602</v>
      </c>
      <c r="J487" s="2">
        <f>(46.01*(siqueira!$D487*1000))/(0.082*(siqueira!$I487+273.15))</f>
        <v>55.28497582206252</v>
      </c>
      <c r="K487" s="2">
        <f>(48*(siqueira!$F487))/(0.082*(siqueira!$I487+273.15))</f>
        <v>5.5541581965886264</v>
      </c>
      <c r="L487" s="8" t="s">
        <v>16</v>
      </c>
      <c r="M487" s="1">
        <v>-3.7192162962032</v>
      </c>
      <c r="N487" s="1">
        <v>-38.514145586395998</v>
      </c>
    </row>
    <row r="488" spans="1:14" ht="14.25" customHeight="1" x14ac:dyDescent="0.3">
      <c r="A488" s="7">
        <v>44986</v>
      </c>
      <c r="B488" s="1">
        <v>15</v>
      </c>
      <c r="C488" s="2">
        <v>47.480043149946098</v>
      </c>
      <c r="D488" s="3">
        <v>5.7842502696871599E-2</v>
      </c>
      <c r="E488" s="4">
        <v>1.8090614886731402E-2</v>
      </c>
      <c r="F488" s="5">
        <v>2.9343581445523199</v>
      </c>
      <c r="G488" s="2">
        <v>2.1423948220064699</v>
      </c>
      <c r="H488" s="2">
        <v>2.9665587918015102</v>
      </c>
      <c r="I488" s="2">
        <v>32.2442502696872</v>
      </c>
      <c r="J488" s="2">
        <f>(46.01*(siqueira!$D488*1000))/(0.082*(siqueira!$I488+273.15))</f>
        <v>106.27340611448712</v>
      </c>
      <c r="K488" s="2">
        <f>(48*(siqueira!$F488))/(0.082*(siqueira!$I488+273.15))</f>
        <v>5.6244446603330207</v>
      </c>
      <c r="L488" s="8" t="s">
        <v>16</v>
      </c>
      <c r="M488" s="1">
        <v>-3.7192162962032</v>
      </c>
      <c r="N488" s="1">
        <v>-38.514145586395998</v>
      </c>
    </row>
    <row r="489" spans="1:14" ht="14.25" customHeight="1" x14ac:dyDescent="0.3">
      <c r="A489" s="7">
        <v>44986</v>
      </c>
      <c r="B489" s="1">
        <v>16</v>
      </c>
      <c r="C489" s="2">
        <v>49.8940092165899</v>
      </c>
      <c r="D489" s="3">
        <v>7.4930875576036907E-2</v>
      </c>
      <c r="E489" s="4">
        <v>2.0355497037524699E-2</v>
      </c>
      <c r="F489" s="5">
        <v>3.3685253456221198</v>
      </c>
      <c r="G489" s="2">
        <v>1.95720868992758</v>
      </c>
      <c r="H489" s="2">
        <v>2.6491112574061901</v>
      </c>
      <c r="I489" s="2">
        <v>31.736655694535902</v>
      </c>
      <c r="J489" s="2">
        <f>(46.01*(siqueira!$D489*1000))/(0.082*(siqueira!$I489+273.15))</f>
        <v>137.8988904309553</v>
      </c>
      <c r="K489" s="2">
        <f>(48*(siqueira!$F489))/(0.082*(siqueira!$I489+273.15))</f>
        <v>6.4673860848999034</v>
      </c>
      <c r="L489" s="8" t="s">
        <v>16</v>
      </c>
      <c r="M489" s="1">
        <v>-3.7192162962032</v>
      </c>
      <c r="N489" s="1">
        <v>-38.514145586395998</v>
      </c>
    </row>
    <row r="490" spans="1:14" ht="14.25" customHeight="1" x14ac:dyDescent="0.3">
      <c r="A490" s="7">
        <v>44986</v>
      </c>
      <c r="B490" s="1">
        <v>17</v>
      </c>
      <c r="C490" s="2">
        <v>51.639653815892999</v>
      </c>
      <c r="D490" s="3">
        <v>8.0755310778914194E-2</v>
      </c>
      <c r="E490" s="4">
        <v>2.1691581431943399E-2</v>
      </c>
      <c r="F490" s="5">
        <v>2.8529661683713599</v>
      </c>
      <c r="G490" s="2">
        <v>2.0330448465775</v>
      </c>
      <c r="H490" s="2">
        <v>2.95515342250197</v>
      </c>
      <c r="I490" s="2">
        <v>31.353910306844998</v>
      </c>
      <c r="J490" s="2">
        <f>(46.01*(siqueira!$D490*1000))/(0.082*(siqueira!$I490+273.15))</f>
        <v>148.80468322464611</v>
      </c>
      <c r="K490" s="2">
        <f>(48*(siqueira!$F490))/(0.082*(siqueira!$I490+273.15))</f>
        <v>5.4844253885763132</v>
      </c>
      <c r="L490" s="8" t="s">
        <v>16</v>
      </c>
      <c r="M490" s="1">
        <v>-3.7192162962032</v>
      </c>
      <c r="N490" s="1">
        <v>-38.514145586395998</v>
      </c>
    </row>
    <row r="491" spans="1:14" ht="14.25" customHeight="1" x14ac:dyDescent="0.3">
      <c r="A491" s="7">
        <v>44986</v>
      </c>
      <c r="B491" s="1">
        <v>18</v>
      </c>
      <c r="C491" s="2">
        <v>53.678921568627501</v>
      </c>
      <c r="D491" s="3">
        <v>9.6895424836601296E-2</v>
      </c>
      <c r="E491" s="4">
        <v>2.6454248366013101E-2</v>
      </c>
      <c r="F491" s="5">
        <v>2.7742892156862702</v>
      </c>
      <c r="G491" s="2">
        <v>2.8202614379085</v>
      </c>
      <c r="H491" s="2">
        <v>3.8872549019607798</v>
      </c>
      <c r="I491" s="2">
        <v>31.040841503267998</v>
      </c>
      <c r="J491" s="2">
        <f>(46.01*(siqueira!$D491*1000))/(0.082*(siqueira!$I491+273.15))</f>
        <v>178.72920261778629</v>
      </c>
      <c r="K491" s="2">
        <f>(48*(siqueira!$F491))/(0.082*(siqueira!$I491+273.15))</f>
        <v>5.338668866591826</v>
      </c>
      <c r="L491" s="8" t="s">
        <v>16</v>
      </c>
      <c r="M491" s="1">
        <v>-3.7192162962032</v>
      </c>
      <c r="N491" s="1">
        <v>-38.514145586395998</v>
      </c>
    </row>
    <row r="492" spans="1:14" ht="14.25" customHeight="1" x14ac:dyDescent="0.3">
      <c r="A492" s="7">
        <v>44986</v>
      </c>
      <c r="B492" s="1">
        <v>19</v>
      </c>
      <c r="C492" s="2">
        <v>57.405465288035501</v>
      </c>
      <c r="D492" s="3">
        <v>0.17762186115214201</v>
      </c>
      <c r="E492" s="4">
        <v>5.6329394387001498E-2</v>
      </c>
      <c r="F492" s="5">
        <v>2.2273929098965999</v>
      </c>
      <c r="G492" s="2">
        <v>3.6248153618906902</v>
      </c>
      <c r="H492" s="2">
        <v>4.9881831610044296</v>
      </c>
      <c r="I492" s="2">
        <v>30.246750369276199</v>
      </c>
      <c r="J492" s="2">
        <f>(46.01*(siqueira!$D492*1000))/(0.082*(siqueira!$I492+273.15))</f>
        <v>328.49130040816613</v>
      </c>
      <c r="K492" s="2">
        <f>(48*(siqueira!$F492))/(0.082*(siqueira!$I492+273.15))</f>
        <v>4.2974743485144131</v>
      </c>
      <c r="L492" s="8" t="s">
        <v>16</v>
      </c>
      <c r="M492" s="1">
        <v>-3.7192162962032</v>
      </c>
      <c r="N492" s="1">
        <v>-38.514145586395998</v>
      </c>
    </row>
    <row r="493" spans="1:14" ht="14.25" customHeight="1" x14ac:dyDescent="0.3">
      <c r="A493" s="7">
        <v>44986</v>
      </c>
      <c r="B493" s="1">
        <v>20</v>
      </c>
      <c r="C493" s="2">
        <v>62.430412371133997</v>
      </c>
      <c r="D493" s="3">
        <v>0.285455326460481</v>
      </c>
      <c r="E493" s="4">
        <v>8.3805841924398605E-2</v>
      </c>
      <c r="F493" s="5">
        <v>2.5492010309278399</v>
      </c>
      <c r="G493" s="2">
        <v>4.6847079037800698</v>
      </c>
      <c r="H493" s="2">
        <v>6.48539518900344</v>
      </c>
      <c r="I493" s="2">
        <v>29.32735395189</v>
      </c>
      <c r="J493" s="2">
        <f>(46.01*(siqueira!$D493*1000))/(0.082*(siqueira!$I493+273.15))</f>
        <v>529.52158352306799</v>
      </c>
      <c r="K493" s="2">
        <f>(48*(siqueira!$F493))/(0.082*(siqueira!$I493+273.15))</f>
        <v>4.9333122566710834</v>
      </c>
      <c r="L493" s="8" t="s">
        <v>16</v>
      </c>
      <c r="M493" s="1">
        <v>-3.7192162962032</v>
      </c>
      <c r="N493" s="1">
        <v>-38.514145586395998</v>
      </c>
    </row>
    <row r="494" spans="1:14" ht="14.25" customHeight="1" x14ac:dyDescent="0.3">
      <c r="A494" s="7">
        <v>44986</v>
      </c>
      <c r="B494" s="1">
        <v>21</v>
      </c>
      <c r="C494" s="2">
        <v>67.446671438797395</v>
      </c>
      <c r="D494" s="3">
        <v>0.24630637079456</v>
      </c>
      <c r="E494" s="4">
        <v>6.5003579098067296E-2</v>
      </c>
      <c r="F494" s="5">
        <v>1.6326485325697899</v>
      </c>
      <c r="G494" s="2">
        <v>5.22548317823908</v>
      </c>
      <c r="H494" s="2">
        <v>7.3214030064423801</v>
      </c>
      <c r="I494" s="2">
        <v>28.605068002863302</v>
      </c>
      <c r="J494" s="2">
        <f>(46.01*(siqueira!$D494*1000))/(0.082*(siqueira!$I494+273.15))</f>
        <v>457.99364637107078</v>
      </c>
      <c r="K494" s="2">
        <f>(48*(siqueira!$F494))/(0.082*(siqueira!$I494+273.15))</f>
        <v>3.1671272609181296</v>
      </c>
      <c r="L494" s="8" t="s">
        <v>16</v>
      </c>
      <c r="M494" s="1">
        <v>-3.7192162962032</v>
      </c>
      <c r="N494" s="1">
        <v>-38.514145586395998</v>
      </c>
    </row>
    <row r="495" spans="1:14" ht="14.25" customHeight="1" x14ac:dyDescent="0.3">
      <c r="A495" s="7">
        <v>44986</v>
      </c>
      <c r="B495" s="1">
        <v>22</v>
      </c>
      <c r="C495" s="2">
        <v>67.6113537117904</v>
      </c>
      <c r="D495" s="3">
        <v>0.189764192139738</v>
      </c>
      <c r="E495" s="4">
        <v>4.1956331877729298E-2</v>
      </c>
      <c r="F495" s="5">
        <v>1.45791266375546</v>
      </c>
      <c r="G495" s="2">
        <v>4.3842794759825301</v>
      </c>
      <c r="H495" s="2">
        <v>6.3327510917030603</v>
      </c>
      <c r="I495" s="2">
        <v>27.998611353711802</v>
      </c>
      <c r="J495" s="2">
        <f>(46.01*(siqueira!$D495*1000))/(0.082*(siqueira!$I495+273.15))</f>
        <v>353.56704748358652</v>
      </c>
      <c r="K495" s="2">
        <f>(48*(siqueira!$F495))/(0.082*(siqueira!$I495+273.15))</f>
        <v>2.8338576330887912</v>
      </c>
      <c r="L495" s="8" t="s">
        <v>16</v>
      </c>
      <c r="M495" s="1">
        <v>-3.7192162962032</v>
      </c>
      <c r="N495" s="1">
        <v>-38.514145586395998</v>
      </c>
    </row>
    <row r="496" spans="1:14" ht="14.25" customHeight="1" x14ac:dyDescent="0.3">
      <c r="A496" s="7">
        <v>44986</v>
      </c>
      <c r="B496" s="1">
        <v>23</v>
      </c>
      <c r="C496" s="2">
        <v>65.922238372093005</v>
      </c>
      <c r="D496" s="3">
        <v>0.157797965116279</v>
      </c>
      <c r="E496" s="4">
        <v>3.2819767441860499E-2</v>
      </c>
      <c r="F496" s="5">
        <v>1.7085973837209301</v>
      </c>
      <c r="G496" s="2">
        <v>4.0574127906976702</v>
      </c>
      <c r="H496" s="2">
        <v>5.5501453488372103</v>
      </c>
      <c r="I496" s="2">
        <v>28.143415697674399</v>
      </c>
      <c r="J496" s="2">
        <f>(46.01*(siqueira!$D496*1000))/(0.082*(siqueira!$I496+273.15))</f>
        <v>293.8665391961365</v>
      </c>
      <c r="K496" s="2">
        <f>(48*(siqueira!$F496))/(0.082*(siqueira!$I496+273.15))</f>
        <v>3.3195367504616344</v>
      </c>
      <c r="L496" s="8" t="s">
        <v>16</v>
      </c>
      <c r="M496" s="1">
        <v>-3.7192162962032</v>
      </c>
      <c r="N496" s="1">
        <v>-38.514145586395998</v>
      </c>
    </row>
    <row r="497" spans="1:14" ht="14.25" customHeight="1" x14ac:dyDescent="0.3">
      <c r="A497" s="7">
        <v>44987</v>
      </c>
      <c r="B497" s="1">
        <v>0</v>
      </c>
      <c r="C497" s="2">
        <v>66.168469860896494</v>
      </c>
      <c r="D497" s="3">
        <v>0.118284389489954</v>
      </c>
      <c r="E497" s="4">
        <v>2.3268933539412701E-2</v>
      </c>
      <c r="F497" s="5">
        <v>1.7270479134466801</v>
      </c>
      <c r="G497" s="2">
        <v>3.2959814528593498</v>
      </c>
      <c r="H497" s="2">
        <v>4.7187017001545604</v>
      </c>
      <c r="I497" s="2">
        <v>28.145587326120602</v>
      </c>
      <c r="J497" s="2">
        <f>(46.01*(siqueira!$D497*1000))/(0.082*(siqueira!$I497+273.15))</f>
        <v>220.27897266369428</v>
      </c>
      <c r="K497" s="2">
        <f>(48*(siqueira!$F497))/(0.082*(siqueira!$I497+273.15))</f>
        <v>3.3553590516732612</v>
      </c>
      <c r="L497" s="8" t="s">
        <v>16</v>
      </c>
      <c r="M497" s="1">
        <v>-3.7192162962032</v>
      </c>
      <c r="N497" s="1">
        <v>-38.514145586395998</v>
      </c>
    </row>
    <row r="498" spans="1:14" ht="14.25" customHeight="1" x14ac:dyDescent="0.3">
      <c r="A498" s="7">
        <v>44987</v>
      </c>
      <c r="B498" s="1">
        <v>1</v>
      </c>
      <c r="C498" s="2">
        <v>65.555733761026502</v>
      </c>
      <c r="D498" s="3">
        <v>8.8356054530874098E-2</v>
      </c>
      <c r="E498" s="4">
        <v>1.8187650360866101E-2</v>
      </c>
      <c r="F498" s="5">
        <v>1.95846832397755</v>
      </c>
      <c r="G498" s="2">
        <v>4.0954290296712097</v>
      </c>
      <c r="H498" s="2">
        <v>5.4033680834001601</v>
      </c>
      <c r="I498" s="2">
        <v>28.486760224538902</v>
      </c>
      <c r="J498" s="2">
        <f>(46.01*(siqueira!$D498*1000))/(0.082*(siqueira!$I498+273.15))</f>
        <v>164.35784105954693</v>
      </c>
      <c r="K498" s="2">
        <f>(48*(siqueira!$F498))/(0.082*(siqueira!$I498+273.15))</f>
        <v>3.8006656797232687</v>
      </c>
      <c r="L498" s="8" t="s">
        <v>16</v>
      </c>
      <c r="M498" s="1">
        <v>-3.7192162962032</v>
      </c>
      <c r="N498" s="1">
        <v>-38.514145586395998</v>
      </c>
    </row>
    <row r="499" spans="1:14" ht="14.25" customHeight="1" x14ac:dyDescent="0.3">
      <c r="A499" s="7">
        <v>44987</v>
      </c>
      <c r="B499" s="1">
        <v>2</v>
      </c>
      <c r="C499" s="2">
        <v>63.359259259259296</v>
      </c>
      <c r="D499" s="3">
        <v>6.92444444444444E-2</v>
      </c>
      <c r="E499" s="4">
        <v>1.3874074074074099E-2</v>
      </c>
      <c r="F499" s="5">
        <v>1.9555037037037</v>
      </c>
      <c r="G499" s="2">
        <v>2.62666666666667</v>
      </c>
      <c r="H499" s="2">
        <v>3.8244444444444401</v>
      </c>
      <c r="I499" s="2">
        <v>28.727585185185202</v>
      </c>
      <c r="J499" s="2">
        <f>(46.01*(siqueira!$D499*1000))/(0.082*(siqueira!$I499+273.15))</f>
        <v>128.7041198009278</v>
      </c>
      <c r="K499" s="2">
        <f>(48*(siqueira!$F499))/(0.082*(siqueira!$I499+273.15))</f>
        <v>3.7918850256760384</v>
      </c>
      <c r="L499" s="8" t="s">
        <v>16</v>
      </c>
      <c r="M499" s="1">
        <v>-3.7192162962032</v>
      </c>
      <c r="N499" s="1">
        <v>-38.514145586395998</v>
      </c>
    </row>
    <row r="500" spans="1:14" ht="14.25" customHeight="1" x14ac:dyDescent="0.3">
      <c r="A500" s="7">
        <v>44987</v>
      </c>
      <c r="B500" s="1">
        <v>3</v>
      </c>
      <c r="C500" s="2">
        <v>62.716227697536098</v>
      </c>
      <c r="D500" s="3">
        <v>5.1775700934579401E-2</v>
      </c>
      <c r="E500" s="4">
        <v>1.1648258283772301E-2</v>
      </c>
      <c r="F500" s="5">
        <v>1.98809685641461</v>
      </c>
      <c r="G500" s="2">
        <v>2.7179269328802</v>
      </c>
      <c r="H500" s="2">
        <v>4.035683942226</v>
      </c>
      <c r="I500" s="2">
        <v>28.601937128292299</v>
      </c>
      <c r="J500" s="2">
        <f>(46.01*(siqueira!$D500*1000))/(0.082*(siqueira!$I500+273.15))</f>
        <v>96.275171548753747</v>
      </c>
      <c r="K500" s="2">
        <f>(48*(siqueira!$F500))/(0.082*(siqueira!$I500+273.15))</f>
        <v>3.856691110540269</v>
      </c>
      <c r="L500" s="8" t="s">
        <v>16</v>
      </c>
      <c r="M500" s="1">
        <v>-3.7192162962032</v>
      </c>
      <c r="N500" s="1">
        <v>-38.514145586395998</v>
      </c>
    </row>
    <row r="501" spans="1:14" ht="14.25" customHeight="1" x14ac:dyDescent="0.3">
      <c r="A501" s="7">
        <v>44987</v>
      </c>
      <c r="B501" s="1">
        <v>4</v>
      </c>
      <c r="C501" s="2">
        <v>63.798416126709903</v>
      </c>
      <c r="D501" s="3">
        <v>7.9517638588912906E-2</v>
      </c>
      <c r="E501" s="4">
        <v>1.81497480201584E-2</v>
      </c>
      <c r="F501" s="5">
        <v>1.8899064074873999</v>
      </c>
      <c r="G501" s="2">
        <v>3.0770338372930199</v>
      </c>
      <c r="H501" s="2">
        <v>4.4874010079193702</v>
      </c>
      <c r="I501" s="2">
        <v>28.589445644348501</v>
      </c>
      <c r="J501" s="2">
        <f>(46.01*(siqueira!$D501*1000))/(0.082*(siqueira!$I501+273.15))</f>
        <v>147.86649114271916</v>
      </c>
      <c r="K501" s="2">
        <f>(48*(siqueira!$F501))/(0.082*(siqueira!$I501+273.15))</f>
        <v>3.6663641215061675</v>
      </c>
      <c r="L501" s="8" t="s">
        <v>16</v>
      </c>
      <c r="M501" s="1">
        <v>-3.7192162962032</v>
      </c>
      <c r="N501" s="1">
        <v>-38.514145586395998</v>
      </c>
    </row>
    <row r="502" spans="1:14" ht="14.25" customHeight="1" x14ac:dyDescent="0.3">
      <c r="A502" s="7">
        <v>44987</v>
      </c>
      <c r="B502" s="1">
        <v>5</v>
      </c>
      <c r="C502" s="2">
        <v>63.600787401574799</v>
      </c>
      <c r="D502" s="3">
        <v>7.3826771653543302E-2</v>
      </c>
      <c r="E502" s="4">
        <v>1.6055118110236199E-2</v>
      </c>
      <c r="F502" s="5">
        <v>1.92594488188976</v>
      </c>
      <c r="G502" s="2">
        <v>3.2220472440944898</v>
      </c>
      <c r="H502" s="2">
        <v>4.4346456692913403</v>
      </c>
      <c r="I502" s="2">
        <v>28.608874015748</v>
      </c>
      <c r="J502" s="2">
        <f>(46.01*(siqueira!$D502*1000))/(0.082*(siqueira!$I502+273.15))</f>
        <v>137.27523886288301</v>
      </c>
      <c r="K502" s="2">
        <f>(48*(siqueira!$F502))/(0.082*(siqueira!$I502+273.15))</f>
        <v>3.7360371706180664</v>
      </c>
      <c r="L502" s="8" t="s">
        <v>16</v>
      </c>
      <c r="M502" s="1">
        <v>-3.7192162962032</v>
      </c>
      <c r="N502" s="1">
        <v>-38.514145586395998</v>
      </c>
    </row>
    <row r="503" spans="1:14" ht="14.25" customHeight="1" x14ac:dyDescent="0.3">
      <c r="A503" s="7">
        <v>44987</v>
      </c>
      <c r="B503" s="1">
        <v>6</v>
      </c>
      <c r="C503" s="2">
        <v>61.4739747634069</v>
      </c>
      <c r="D503" s="3">
        <v>6.1798107255520499E-2</v>
      </c>
      <c r="E503" s="4">
        <v>1.3548895899053601E-2</v>
      </c>
      <c r="F503" s="5">
        <v>1.90213722397476</v>
      </c>
      <c r="G503" s="2">
        <v>2.6869085173501599</v>
      </c>
      <c r="H503" s="2">
        <v>3.8367507886435299</v>
      </c>
      <c r="I503" s="2">
        <v>28.742342271293399</v>
      </c>
      <c r="J503" s="2">
        <f>(46.01*(siqueira!$D503*1000))/(0.082*(siqueira!$I503+273.15))</f>
        <v>114.85805500432818</v>
      </c>
      <c r="K503" s="2">
        <f>(48*(siqueira!$F503))/(0.082*(siqueira!$I503+273.15))</f>
        <v>3.6882226674271652</v>
      </c>
      <c r="L503" s="8" t="s">
        <v>16</v>
      </c>
      <c r="M503" s="1">
        <v>-3.7192162962032</v>
      </c>
      <c r="N503" s="1">
        <v>-38.514145586395998</v>
      </c>
    </row>
    <row r="504" spans="1:14" ht="14.25" customHeight="1" x14ac:dyDescent="0.3">
      <c r="A504" s="7">
        <v>44987</v>
      </c>
      <c r="B504" s="1">
        <v>7</v>
      </c>
      <c r="C504" s="2">
        <v>59.5571321882001</v>
      </c>
      <c r="D504" s="3">
        <v>4.3420463032113499E-2</v>
      </c>
      <c r="E504" s="4">
        <v>9.4622852875280092E-3</v>
      </c>
      <c r="F504" s="5">
        <v>1.8944660194174801</v>
      </c>
      <c r="G504" s="2">
        <v>2.1568334578043298</v>
      </c>
      <c r="H504" s="2">
        <v>3.0395817774458598</v>
      </c>
      <c r="I504" s="2">
        <v>28.791015683345801</v>
      </c>
      <c r="J504" s="2">
        <f>(46.01*(siqueira!$D504*1000))/(0.082*(siqueira!$I504+273.15))</f>
        <v>80.688328641315849</v>
      </c>
      <c r="K504" s="2">
        <f>(48*(siqueira!$F504))/(0.082*(siqueira!$I504+273.15))</f>
        <v>3.6727561380610729</v>
      </c>
      <c r="L504" s="8" t="s">
        <v>16</v>
      </c>
      <c r="M504" s="1">
        <v>-3.7192162962032</v>
      </c>
      <c r="N504" s="1">
        <v>-38.514145586395998</v>
      </c>
    </row>
    <row r="505" spans="1:14" ht="14.25" customHeight="1" x14ac:dyDescent="0.3">
      <c r="A505" s="7">
        <v>44987</v>
      </c>
      <c r="B505" s="1">
        <v>8</v>
      </c>
      <c r="C505" s="2">
        <v>59.117886178861802</v>
      </c>
      <c r="D505" s="3">
        <v>3.1024390243902401E-2</v>
      </c>
      <c r="E505" s="4">
        <v>8.3414634146341503E-3</v>
      </c>
      <c r="F505" s="5">
        <v>1.9712845528455301</v>
      </c>
      <c r="G505" s="2">
        <v>2.3365853658536602</v>
      </c>
      <c r="H505" s="2">
        <v>3.1804878048780498</v>
      </c>
      <c r="I505" s="2">
        <v>28.667016260162601</v>
      </c>
      <c r="J505" s="2">
        <f>(46.01*(siqueira!$D505*1000))/(0.082*(siqueira!$I505+273.15))</f>
        <v>57.676369319097311</v>
      </c>
      <c r="K505" s="2">
        <f>(48*(siqueira!$F505))/(0.082*(siqueira!$I505+273.15))</f>
        <v>3.8232525103410437</v>
      </c>
      <c r="L505" s="8" t="s">
        <v>16</v>
      </c>
      <c r="M505" s="1">
        <v>-3.7192162962032</v>
      </c>
      <c r="N505" s="1">
        <v>-38.514145586395998</v>
      </c>
    </row>
    <row r="506" spans="1:14" ht="14.25" customHeight="1" x14ac:dyDescent="0.3">
      <c r="A506" s="7">
        <v>44987</v>
      </c>
      <c r="B506" s="1">
        <v>9</v>
      </c>
      <c r="C506" s="2">
        <v>56.832291666666698</v>
      </c>
      <c r="D506" s="3">
        <v>1.5052083333333299E-2</v>
      </c>
      <c r="E506" s="4">
        <v>4.3333333333333297E-3</v>
      </c>
      <c r="F506" s="5">
        <v>2.5557395833333301</v>
      </c>
      <c r="G506" s="2">
        <v>3.8937499999999998</v>
      </c>
      <c r="H506" s="2">
        <v>4.6864583333333298</v>
      </c>
      <c r="I506" s="2">
        <v>29.85740625</v>
      </c>
      <c r="J506" s="2">
        <f>(46.01*(siqueira!$D506*1000))/(0.082*(siqueira!$I506+273.15))</f>
        <v>27.872873968521819</v>
      </c>
      <c r="K506" s="2">
        <f>(48*(siqueira!$F506))/(0.082*(siqueira!$I506+273.15))</f>
        <v>4.9373139140120523</v>
      </c>
      <c r="L506" s="8" t="s">
        <v>16</v>
      </c>
      <c r="M506" s="1">
        <v>-3.7192162962032</v>
      </c>
      <c r="N506" s="1">
        <v>-38.514145586395998</v>
      </c>
    </row>
    <row r="507" spans="1:14" ht="14.25" customHeight="1" x14ac:dyDescent="0.3">
      <c r="A507" s="7">
        <v>44987</v>
      </c>
      <c r="B507" s="1">
        <v>10</v>
      </c>
      <c r="C507" s="2">
        <v>39.390625</v>
      </c>
      <c r="D507" s="3">
        <v>1.0937499999999999E-2</v>
      </c>
      <c r="E507" s="4">
        <v>6.875E-3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20.151057537910795</v>
      </c>
      <c r="K507" s="2">
        <f>(48*(siqueira!$F507))/(0.082*(siqueira!$I507+273.15))</f>
        <v>3.4137732199847037</v>
      </c>
      <c r="L507" s="8" t="s">
        <v>16</v>
      </c>
      <c r="M507" s="1">
        <v>-3.7192162962032</v>
      </c>
      <c r="N507" s="1">
        <v>-38.514145586395998</v>
      </c>
    </row>
    <row r="508" spans="1:14" ht="14.25" customHeight="1" x14ac:dyDescent="0.3">
      <c r="A508" s="7">
        <v>44987</v>
      </c>
      <c r="B508" s="1">
        <v>11</v>
      </c>
      <c r="C508" s="2">
        <v>33.821348314606702</v>
      </c>
      <c r="D508" s="3">
        <v>1.25505617977528E-2</v>
      </c>
      <c r="E508" s="4">
        <v>3.96629213483146E-3</v>
      </c>
      <c r="F508" s="5">
        <v>3.0029101123595501</v>
      </c>
      <c r="G508" s="2">
        <v>1.2696629213483099</v>
      </c>
      <c r="H508" s="2">
        <v>1.85280898876404</v>
      </c>
      <c r="I508" s="2">
        <v>35.970471910112401</v>
      </c>
      <c r="J508" s="2">
        <f>(46.01*(siqueira!$D508*1000))/(0.082*(siqueira!$I508+273.15))</f>
        <v>22.781052222385622</v>
      </c>
      <c r="K508" s="2">
        <f>(48*(siqueira!$F508))/(0.082*(siqueira!$I508+273.15))</f>
        <v>5.6864594910826289</v>
      </c>
      <c r="L508" s="8" t="s">
        <v>16</v>
      </c>
      <c r="M508" s="1">
        <v>-3.7192162962032</v>
      </c>
      <c r="N508" s="1">
        <v>-38.514145586395998</v>
      </c>
    </row>
    <row r="509" spans="1:14" ht="14.25" customHeight="1" x14ac:dyDescent="0.3">
      <c r="A509" s="7">
        <v>44987</v>
      </c>
      <c r="B509" s="1">
        <v>12</v>
      </c>
      <c r="C509" s="2">
        <v>31.8719043552519</v>
      </c>
      <c r="D509" s="3">
        <v>1.1742100768573901E-2</v>
      </c>
      <c r="E509" s="4">
        <v>3.62937660119556E-3</v>
      </c>
      <c r="F509" s="5">
        <v>4.1040136635354401</v>
      </c>
      <c r="G509" s="2">
        <v>0.98377455166524297</v>
      </c>
      <c r="H509" s="2">
        <v>1.5465414175918</v>
      </c>
      <c r="I509" s="2">
        <v>36.315644748078597</v>
      </c>
      <c r="J509" s="2">
        <f>(46.01*(siqueira!$D509*1000))/(0.082*(siqueira!$I509+273.15))</f>
        <v>21.289807814822243</v>
      </c>
      <c r="K509" s="2">
        <f>(48*(siqueira!$F509))/(0.082*(siqueira!$I509+273.15))</f>
        <v>7.7628955018168826</v>
      </c>
      <c r="L509" s="8" t="s">
        <v>16</v>
      </c>
      <c r="M509" s="1">
        <v>-3.7192162962032</v>
      </c>
      <c r="N509" s="1">
        <v>-38.514145586395998</v>
      </c>
    </row>
    <row r="510" spans="1:14" ht="14.25" customHeight="1" x14ac:dyDescent="0.3">
      <c r="A510" s="7">
        <v>44987</v>
      </c>
      <c r="B510" s="1">
        <v>13</v>
      </c>
      <c r="C510" s="2">
        <v>32.635294117647099</v>
      </c>
      <c r="D510" s="3">
        <v>2.0485294117647102E-2</v>
      </c>
      <c r="E510" s="4">
        <v>8.0808823529411808E-3</v>
      </c>
      <c r="F510" s="5">
        <v>4.2215588235294099</v>
      </c>
      <c r="G510" s="2">
        <v>1.2514705882352899</v>
      </c>
      <c r="H510" s="2">
        <v>1.9477941176470599</v>
      </c>
      <c r="I510" s="2">
        <v>35.875867647058797</v>
      </c>
      <c r="J510" s="2">
        <f>(46.01*(siqueira!$D510*1000))/(0.082*(siqueira!$I510+273.15))</f>
        <v>37.195101668341493</v>
      </c>
      <c r="K510" s="2">
        <f>(48*(siqueira!$F510))/(0.082*(siqueira!$I510+273.15))</f>
        <v>7.9966004248141145</v>
      </c>
      <c r="L510" s="8" t="s">
        <v>16</v>
      </c>
      <c r="M510" s="1">
        <v>-3.7192162962032</v>
      </c>
      <c r="N510" s="1">
        <v>-38.514145586395998</v>
      </c>
    </row>
    <row r="511" spans="1:14" ht="14.25" customHeight="1" x14ac:dyDescent="0.3">
      <c r="A511" s="7">
        <v>44987</v>
      </c>
      <c r="B511" s="1">
        <v>14</v>
      </c>
      <c r="C511" s="2">
        <v>38.977252843394602</v>
      </c>
      <c r="D511" s="3">
        <v>2.91076115485564E-2</v>
      </c>
      <c r="E511" s="4">
        <v>1.0909886264217E-2</v>
      </c>
      <c r="F511" s="5">
        <v>3.6122397200349998</v>
      </c>
      <c r="G511" s="2">
        <v>1.31321084864392</v>
      </c>
      <c r="H511" s="2">
        <v>1.9973753280839901</v>
      </c>
      <c r="I511" s="2">
        <v>33.505826771653503</v>
      </c>
      <c r="J511" s="2">
        <f>(46.01*(siqueira!$D511*1000))/(0.082*(siqueira!$I511+273.15))</f>
        <v>53.259088593421744</v>
      </c>
      <c r="K511" s="2">
        <f>(48*(siqueira!$F511))/(0.082*(siqueira!$I511+273.15))</f>
        <v>6.8952930377940511</v>
      </c>
      <c r="L511" s="8" t="s">
        <v>16</v>
      </c>
      <c r="M511" s="1">
        <v>-3.7192162962032</v>
      </c>
      <c r="N511" s="1">
        <v>-38.514145586395998</v>
      </c>
    </row>
    <row r="512" spans="1:14" ht="14.25" customHeight="1" x14ac:dyDescent="0.3">
      <c r="A512" s="7">
        <v>44987</v>
      </c>
      <c r="B512" s="1">
        <v>15</v>
      </c>
      <c r="C512" s="2">
        <v>45.170626349891997</v>
      </c>
      <c r="D512" s="3">
        <v>4.52627789776818E-2</v>
      </c>
      <c r="E512" s="4">
        <v>1.43124550035997E-2</v>
      </c>
      <c r="F512" s="5">
        <v>2.5079841612671001</v>
      </c>
      <c r="G512" s="2">
        <v>1.55435565154788</v>
      </c>
      <c r="H512" s="2">
        <v>2.3700503959683199</v>
      </c>
      <c r="I512" s="2">
        <v>32.553102951763897</v>
      </c>
      <c r="J512" s="2">
        <f>(46.01*(siqueira!$D512*1000))/(0.082*(siqueira!$I512+273.15))</f>
        <v>83.076797854298064</v>
      </c>
      <c r="K512" s="2">
        <f>(48*(siqueira!$F512))/(0.082*(siqueira!$I512+273.15))</f>
        <v>4.8023336215656629</v>
      </c>
      <c r="L512" s="8" t="s">
        <v>16</v>
      </c>
      <c r="M512" s="1">
        <v>-3.7192162962032</v>
      </c>
      <c r="N512" s="1">
        <v>-38.514145586395998</v>
      </c>
    </row>
    <row r="513" spans="1:14" ht="14.25" customHeight="1" x14ac:dyDescent="0.3">
      <c r="A513" s="7">
        <v>44987</v>
      </c>
      <c r="B513" s="1">
        <v>16</v>
      </c>
      <c r="C513" s="2">
        <v>48.076923076923102</v>
      </c>
      <c r="D513" s="3">
        <v>6.4347826086956494E-2</v>
      </c>
      <c r="E513" s="4">
        <v>1.80183946488294E-2</v>
      </c>
      <c r="F513" s="5">
        <v>2.6100836120401301</v>
      </c>
      <c r="G513" s="2">
        <v>1.31103678929766</v>
      </c>
      <c r="H513" s="2">
        <v>2.0091973244147199</v>
      </c>
      <c r="I513" s="2">
        <v>32.2137040133779</v>
      </c>
      <c r="J513" s="2">
        <f>(46.01*(siqueira!$D513*1000))/(0.082*(siqueira!$I513+273.15))</f>
        <v>118.23739297415726</v>
      </c>
      <c r="K513" s="2">
        <f>(48*(siqueira!$F513))/(0.082*(siqueira!$I513+273.15))</f>
        <v>5.003390388580998</v>
      </c>
      <c r="L513" s="8" t="s">
        <v>16</v>
      </c>
      <c r="M513" s="1">
        <v>-3.7192162962032</v>
      </c>
      <c r="N513" s="1">
        <v>-38.514145586395998</v>
      </c>
    </row>
    <row r="514" spans="1:14" ht="14.25" customHeight="1" x14ac:dyDescent="0.3">
      <c r="A514" s="7">
        <v>44987</v>
      </c>
      <c r="B514" s="1">
        <v>17</v>
      </c>
      <c r="C514" s="2">
        <v>51.434682964094698</v>
      </c>
      <c r="D514" s="3">
        <v>7.1856378915202399E-2</v>
      </c>
      <c r="E514" s="4">
        <v>1.97631779984721E-2</v>
      </c>
      <c r="F514" s="5">
        <v>2.5752788388082499</v>
      </c>
      <c r="G514" s="2">
        <v>1.4201680672268899</v>
      </c>
      <c r="H514" s="2">
        <v>2.1558441558441599</v>
      </c>
      <c r="I514" s="2">
        <v>31.612062643239099</v>
      </c>
      <c r="J514" s="2">
        <f>(46.01*(siqueira!$D514*1000))/(0.082*(siqueira!$I514+273.15))</f>
        <v>132.29480926914749</v>
      </c>
      <c r="K514" s="2">
        <f>(48*(siqueira!$F514))/(0.082*(siqueira!$I514+273.15))</f>
        <v>4.9464171583995489</v>
      </c>
      <c r="L514" s="8" t="s">
        <v>16</v>
      </c>
      <c r="M514" s="1">
        <v>-3.7192162962032</v>
      </c>
      <c r="N514" s="1">
        <v>-38.514145586395998</v>
      </c>
    </row>
    <row r="515" spans="1:14" ht="14.25" customHeight="1" x14ac:dyDescent="0.3">
      <c r="A515" s="7">
        <v>44987</v>
      </c>
      <c r="B515" s="1">
        <v>18</v>
      </c>
      <c r="C515" s="2">
        <v>54.332563510392603</v>
      </c>
      <c r="D515" s="3">
        <v>7.7020785219399507E-2</v>
      </c>
      <c r="E515" s="4">
        <v>2.2240184757505801E-2</v>
      </c>
      <c r="F515" s="5">
        <v>2.2011932255581201</v>
      </c>
      <c r="G515" s="2">
        <v>2.2909930715935301</v>
      </c>
      <c r="H515" s="2">
        <v>3.2856043110084698</v>
      </c>
      <c r="I515" s="2">
        <v>30.9856274056967</v>
      </c>
      <c r="J515" s="2">
        <f>(46.01*(siqueira!$D515*1000))/(0.082*(siqueira!$I515+273.15))</f>
        <v>142.09507481799844</v>
      </c>
      <c r="K515" s="2">
        <f>(48*(siqueira!$F515))/(0.082*(siqueira!$I515+273.15))</f>
        <v>4.2366077349676603</v>
      </c>
      <c r="L515" s="8" t="s">
        <v>16</v>
      </c>
      <c r="M515" s="1">
        <v>-3.7192162962032</v>
      </c>
      <c r="N515" s="1">
        <v>-38.514145586395998</v>
      </c>
    </row>
    <row r="516" spans="1:14" ht="14.25" customHeight="1" x14ac:dyDescent="0.3">
      <c r="A516" s="7">
        <v>44987</v>
      </c>
      <c r="B516" s="1">
        <v>19</v>
      </c>
      <c r="C516" s="2">
        <v>57.2688719253605</v>
      </c>
      <c r="D516" s="3">
        <v>9.0636132315521603E-2</v>
      </c>
      <c r="E516" s="4">
        <v>2.5462256149279099E-2</v>
      </c>
      <c r="F516" s="5">
        <v>1.995368956743</v>
      </c>
      <c r="G516" s="2">
        <v>3.1475826972010199</v>
      </c>
      <c r="H516" s="2">
        <v>4.2307039864291802</v>
      </c>
      <c r="I516" s="2">
        <v>30.2007294317218</v>
      </c>
      <c r="J516" s="2">
        <f>(46.01*(siqueira!$D516*1000))/(0.082*(siqueira!$I516+273.15))</f>
        <v>167.64658147937115</v>
      </c>
      <c r="K516" s="2">
        <f>(48*(siqueira!$F516))/(0.082*(siqueira!$I516+273.15))</f>
        <v>3.8503973763824684</v>
      </c>
      <c r="L516" s="8" t="s">
        <v>16</v>
      </c>
      <c r="M516" s="1">
        <v>-3.7192162962032</v>
      </c>
      <c r="N516" s="1">
        <v>-38.514145586395998</v>
      </c>
    </row>
    <row r="517" spans="1:14" ht="14.25" customHeight="1" x14ac:dyDescent="0.3">
      <c r="A517" s="7">
        <v>44987</v>
      </c>
      <c r="B517" s="1">
        <v>20</v>
      </c>
      <c r="C517" s="2">
        <v>61.446415373244598</v>
      </c>
      <c r="D517" s="3">
        <v>0.110613451589061</v>
      </c>
      <c r="E517" s="4">
        <v>2.3739837398374E-2</v>
      </c>
      <c r="F517" s="5">
        <v>2.3336807095343701</v>
      </c>
      <c r="G517" s="2">
        <v>3.2889874353289001</v>
      </c>
      <c r="H517" s="2">
        <v>4.4515890613451603</v>
      </c>
      <c r="I517" s="2">
        <v>29.361744271988201</v>
      </c>
      <c r="J517" s="2">
        <f>(46.01*(siqueira!$D517*1000))/(0.082*(siqueira!$I517+273.15))</f>
        <v>205.16538307323785</v>
      </c>
      <c r="K517" s="2">
        <f>(48*(siqueira!$F517))/(0.082*(siqueira!$I517+273.15))</f>
        <v>4.5157155930938826</v>
      </c>
      <c r="L517" s="8" t="s">
        <v>16</v>
      </c>
      <c r="M517" s="1">
        <v>-3.7192162962032</v>
      </c>
      <c r="N517" s="1">
        <v>-38.514145586395998</v>
      </c>
    </row>
    <row r="518" spans="1:14" ht="14.25" customHeight="1" x14ac:dyDescent="0.3">
      <c r="A518" s="7">
        <v>44987</v>
      </c>
      <c r="B518" s="1">
        <v>21</v>
      </c>
      <c r="C518" s="2">
        <v>63.934782608695599</v>
      </c>
      <c r="D518" s="3">
        <v>0.16145217391304301</v>
      </c>
      <c r="E518" s="4">
        <v>3.1878260869565203E-2</v>
      </c>
      <c r="F518" s="5">
        <v>1.8627043478260901</v>
      </c>
      <c r="G518" s="2">
        <v>1.8991304347826099</v>
      </c>
      <c r="H518" s="2">
        <v>3.0339130434782602</v>
      </c>
      <c r="I518" s="2">
        <v>28.972034782608699</v>
      </c>
      <c r="J518" s="2">
        <f>(46.01*(siqueira!$D518*1000))/(0.082*(siqueira!$I518+273.15))</f>
        <v>299.84711661962206</v>
      </c>
      <c r="K518" s="2">
        <f>(48*(siqueira!$F518))/(0.082*(siqueira!$I518+273.15))</f>
        <v>3.6090168711569004</v>
      </c>
      <c r="L518" s="8" t="s">
        <v>16</v>
      </c>
      <c r="M518" s="1">
        <v>-3.7192162962032</v>
      </c>
      <c r="N518" s="1">
        <v>-38.514145586395998</v>
      </c>
    </row>
    <row r="519" spans="1:14" ht="14.25" customHeight="1" x14ac:dyDescent="0.3">
      <c r="A519" s="7">
        <v>44987</v>
      </c>
      <c r="B519" s="1">
        <v>22</v>
      </c>
      <c r="C519" s="2">
        <v>65.525584795321606</v>
      </c>
      <c r="D519" s="3">
        <v>0.19475877192982499</v>
      </c>
      <c r="E519" s="4">
        <v>3.6593567251461998E-2</v>
      </c>
      <c r="F519" s="5">
        <v>1.85369883040936</v>
      </c>
      <c r="G519" s="2">
        <v>1.53289473684211</v>
      </c>
      <c r="H519" s="2">
        <v>2.4875730994151999</v>
      </c>
      <c r="I519" s="2">
        <v>28.891008771929801</v>
      </c>
      <c r="J519" s="2">
        <f>(46.01*(siqueira!$D519*1000))/(0.082*(siqueira!$I519+273.15))</f>
        <v>361.80077782400014</v>
      </c>
      <c r="K519" s="2">
        <f>(48*(siqueira!$F519))/(0.082*(siqueira!$I519+273.15))</f>
        <v>3.5925320296746701</v>
      </c>
      <c r="L519" s="8" t="s">
        <v>16</v>
      </c>
      <c r="M519" s="1">
        <v>-3.7192162962032</v>
      </c>
      <c r="N519" s="1">
        <v>-38.514145586395998</v>
      </c>
    </row>
    <row r="520" spans="1:14" ht="14.25" customHeight="1" x14ac:dyDescent="0.3">
      <c r="A520" s="7">
        <v>44987</v>
      </c>
      <c r="B520" s="1">
        <v>23</v>
      </c>
      <c r="C520" s="2">
        <v>66.958201892744498</v>
      </c>
      <c r="D520" s="3">
        <v>0.220339116719243</v>
      </c>
      <c r="E520" s="4">
        <v>4.0260252365930602E-2</v>
      </c>
      <c r="F520" s="5">
        <v>2.02884069400631</v>
      </c>
      <c r="G520" s="2">
        <v>1.3848580441640399</v>
      </c>
      <c r="H520" s="2">
        <v>2.5283911671924302</v>
      </c>
      <c r="I520" s="2">
        <v>28.825078864353301</v>
      </c>
      <c r="J520" s="2">
        <f>(46.01*(siqueira!$D520*1000))/(0.082*(siqueira!$I520+273.15))</f>
        <v>409.41041043397695</v>
      </c>
      <c r="K520" s="2">
        <f>(48*(siqueira!$F520))/(0.082*(siqueira!$I520+273.15))</f>
        <v>3.9328214409297519</v>
      </c>
      <c r="L520" s="8" t="s">
        <v>16</v>
      </c>
      <c r="M520" s="1">
        <v>-3.7192162962032</v>
      </c>
      <c r="N520" s="1">
        <v>-38.514145586395998</v>
      </c>
    </row>
    <row r="521" spans="1:14" ht="14.25" customHeight="1" x14ac:dyDescent="0.3">
      <c r="A521" s="7">
        <v>44988</v>
      </c>
      <c r="B521" s="1">
        <v>0</v>
      </c>
      <c r="C521" s="2">
        <v>66.743922204213902</v>
      </c>
      <c r="D521" s="3">
        <v>0.19329011345218799</v>
      </c>
      <c r="E521" s="4">
        <v>3.6264181523500798E-2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359.40945655137386</v>
      </c>
      <c r="K521" s="2">
        <f>(48*(siqueira!$F521))/(0.082*(siqueira!$I521+273.15))</f>
        <v>3.3244902114488104</v>
      </c>
      <c r="L521" s="8" t="s">
        <v>16</v>
      </c>
      <c r="M521" s="1">
        <v>-3.7192162962032</v>
      </c>
      <c r="N521" s="1">
        <v>-38.514145586395998</v>
      </c>
    </row>
    <row r="522" spans="1:14" ht="14.25" customHeight="1" x14ac:dyDescent="0.3">
      <c r="A522" s="7">
        <v>44988</v>
      </c>
      <c r="B522" s="1">
        <v>1</v>
      </c>
      <c r="C522" s="2">
        <v>65.578869047619094</v>
      </c>
      <c r="D522" s="3">
        <v>9.9888392857142905E-2</v>
      </c>
      <c r="E522" s="4">
        <v>1.94047619047619E-2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185.74356834016174</v>
      </c>
      <c r="K522" s="2">
        <f>(48*(siqueira!$F522))/(0.082*(siqueira!$I522+273.15))</f>
        <v>3.9891410524781508</v>
      </c>
      <c r="L522" s="8" t="s">
        <v>16</v>
      </c>
      <c r="M522" s="1">
        <v>-3.7192162962032</v>
      </c>
      <c r="N522" s="1">
        <v>-38.514145586395998</v>
      </c>
    </row>
    <row r="523" spans="1:14" ht="14.25" customHeight="1" x14ac:dyDescent="0.3">
      <c r="A523" s="7">
        <v>44988</v>
      </c>
      <c r="B523" s="1">
        <v>2</v>
      </c>
      <c r="C523" s="2">
        <v>65.755891238670699</v>
      </c>
      <c r="D523" s="3">
        <v>5.7456193353474301E-2</v>
      </c>
      <c r="E523" s="4">
        <v>1.1661631419939599E-2</v>
      </c>
      <c r="F523" s="5">
        <v>2.13760120845921</v>
      </c>
      <c r="G523" s="2">
        <v>2.0978851963746199</v>
      </c>
      <c r="H523" s="2">
        <v>2.8422960725075499</v>
      </c>
      <c r="I523" s="2">
        <v>28.1702235649547</v>
      </c>
      <c r="J523" s="2">
        <f>(46.01*(siqueira!$D523*1000))/(0.082*(siqueira!$I523+273.15))</f>
        <v>106.99092670302596</v>
      </c>
      <c r="K523" s="2">
        <f>(48*(siqueira!$F523))/(0.082*(siqueira!$I523+273.15))</f>
        <v>4.1526544131927823</v>
      </c>
      <c r="L523" s="8" t="s">
        <v>16</v>
      </c>
      <c r="M523" s="1">
        <v>-3.7192162962032</v>
      </c>
      <c r="N523" s="1">
        <v>-38.514145586395998</v>
      </c>
    </row>
    <row r="524" spans="1:14" ht="14.25" customHeight="1" x14ac:dyDescent="0.3">
      <c r="A524" s="7">
        <v>44988</v>
      </c>
      <c r="B524" s="1">
        <v>3</v>
      </c>
      <c r="C524" s="2">
        <v>69.761796042618002</v>
      </c>
      <c r="D524" s="3">
        <v>2.3805175038051799E-2</v>
      </c>
      <c r="E524" s="4">
        <v>6.4383561643835598E-3</v>
      </c>
      <c r="F524" s="5">
        <v>2.5389802130898</v>
      </c>
      <c r="G524" s="2">
        <v>0.95738203957381995</v>
      </c>
      <c r="H524" s="2">
        <v>1.7351598173516001</v>
      </c>
      <c r="I524" s="2">
        <v>26.248683409436801</v>
      </c>
      <c r="J524" s="2">
        <f>(46.01*(siqueira!$D524*1000))/(0.082*(siqueira!$I524+273.15))</f>
        <v>44.612840311599484</v>
      </c>
      <c r="K524" s="2">
        <f>(48*(siqueira!$F524))/(0.082*(siqueira!$I524+273.15))</f>
        <v>4.9640576335633915</v>
      </c>
      <c r="L524" s="8" t="s">
        <v>16</v>
      </c>
      <c r="M524" s="1">
        <v>-3.7192162962032</v>
      </c>
      <c r="N524" s="1">
        <v>-38.514145586395998</v>
      </c>
    </row>
    <row r="525" spans="1:14" ht="14.25" customHeight="1" x14ac:dyDescent="0.3">
      <c r="A525" s="7">
        <v>44988</v>
      </c>
      <c r="B525" s="1">
        <v>4</v>
      </c>
      <c r="C525" s="2">
        <v>71.166288737717295</v>
      </c>
      <c r="D525" s="3">
        <v>2.3892668178382499E-2</v>
      </c>
      <c r="E525" s="4">
        <v>6.9916855631141301E-3</v>
      </c>
      <c r="F525" s="5">
        <v>3.5230687830687799</v>
      </c>
      <c r="G525" s="2">
        <v>0.26832955404384001</v>
      </c>
      <c r="H525" s="2">
        <v>0.50264550264550301</v>
      </c>
      <c r="I525" s="2">
        <v>24.9991685563114</v>
      </c>
      <c r="J525" s="2">
        <f>(46.01*(siqueira!$D525*1000))/(0.082*(siqueira!$I525+273.15))</f>
        <v>44.964464952240753</v>
      </c>
      <c r="K525" s="2">
        <f>(48*(siqueira!$F525))/(0.082*(siqueira!$I525+273.15))</f>
        <v>6.9169542738781598</v>
      </c>
      <c r="L525" s="8" t="s">
        <v>16</v>
      </c>
      <c r="M525" s="1">
        <v>-3.7192162962032</v>
      </c>
      <c r="N525" s="1">
        <v>-38.514145586395998</v>
      </c>
    </row>
    <row r="526" spans="1:14" ht="14.25" customHeight="1" x14ac:dyDescent="0.3">
      <c r="A526" s="7">
        <v>44988</v>
      </c>
      <c r="B526" s="1">
        <v>5</v>
      </c>
      <c r="C526" s="2">
        <v>72.0531197301855</v>
      </c>
      <c r="D526" s="3">
        <v>1.1745362563237801E-2</v>
      </c>
      <c r="E526" s="4">
        <v>3.3389544688027001E-3</v>
      </c>
      <c r="F526" s="5">
        <v>4.3260033726812797</v>
      </c>
      <c r="G526" s="2">
        <v>0.161045531197302</v>
      </c>
      <c r="H526" s="2">
        <v>0.33220910623945998</v>
      </c>
      <c r="I526" s="2">
        <v>25.098827993254599</v>
      </c>
      <c r="J526" s="2">
        <f>(46.01*(siqueira!$D526*1000))/(0.082*(siqueira!$I526+273.15))</f>
        <v>22.09663096196984</v>
      </c>
      <c r="K526" s="2">
        <f>(48*(siqueira!$F526))/(0.082*(siqueira!$I526+273.15))</f>
        <v>8.4905435311100632</v>
      </c>
      <c r="L526" s="8" t="s">
        <v>16</v>
      </c>
      <c r="M526" s="1">
        <v>-3.7192162962032</v>
      </c>
      <c r="N526" s="1">
        <v>-38.514145586395998</v>
      </c>
    </row>
    <row r="527" spans="1:14" ht="14.25" customHeight="1" x14ac:dyDescent="0.3">
      <c r="A527" s="7">
        <v>44988</v>
      </c>
      <c r="B527" s="1">
        <v>6</v>
      </c>
      <c r="C527" s="2">
        <v>71.704133430021798</v>
      </c>
      <c r="D527" s="3">
        <v>1.1950688905003601E-2</v>
      </c>
      <c r="E527" s="4">
        <v>3.08194343727339E-3</v>
      </c>
      <c r="F527" s="5">
        <v>4.3419506889050004</v>
      </c>
      <c r="G527" s="2">
        <v>0.11602610587382201</v>
      </c>
      <c r="H527" s="2">
        <v>0.26758520667150099</v>
      </c>
      <c r="I527" s="2">
        <v>25.507121102248</v>
      </c>
      <c r="J527" s="2">
        <f>(46.01*(siqueira!$D527*1000))/(0.082*(siqueira!$I527+273.15))</f>
        <v>22.452176502029932</v>
      </c>
      <c r="K527" s="2">
        <f>(48*(siqueira!$F527))/(0.082*(siqueira!$I527+273.15))</f>
        <v>8.5101927661185623</v>
      </c>
      <c r="L527" s="8" t="s">
        <v>16</v>
      </c>
      <c r="M527" s="1">
        <v>-3.7192162962032</v>
      </c>
      <c r="N527" s="1">
        <v>-38.514145586395998</v>
      </c>
    </row>
    <row r="528" spans="1:14" ht="14.25" customHeight="1" x14ac:dyDescent="0.3">
      <c r="A528" s="7">
        <v>44988</v>
      </c>
      <c r="B528" s="1">
        <v>7</v>
      </c>
      <c r="C528" s="2">
        <v>71.209128630705393</v>
      </c>
      <c r="D528" s="3">
        <v>1.11286307053942E-2</v>
      </c>
      <c r="E528" s="4">
        <v>3.3858921161825698E-3</v>
      </c>
      <c r="F528" s="5">
        <v>4.38705394190871</v>
      </c>
      <c r="G528" s="2">
        <v>0.92863070539419101</v>
      </c>
      <c r="H528" s="2">
        <v>1.2157676348547699</v>
      </c>
      <c r="I528" s="2">
        <v>25.8329294605809</v>
      </c>
      <c r="J528" s="2">
        <f>(46.01*(siqueira!$D528*1000))/(0.082*(siqueira!$I528+273.15))</f>
        <v>20.884963422696782</v>
      </c>
      <c r="K528" s="2">
        <f>(48*(siqueira!$F528))/(0.082*(siqueira!$I528+273.15))</f>
        <v>8.5892247439833174</v>
      </c>
      <c r="L528" s="8" t="s">
        <v>16</v>
      </c>
      <c r="M528" s="1">
        <v>-3.7192162962032</v>
      </c>
      <c r="N528" s="1">
        <v>-38.514145586395998</v>
      </c>
    </row>
    <row r="529" spans="1:14" ht="14.25" customHeight="1" x14ac:dyDescent="0.3">
      <c r="A529" s="7">
        <v>44988</v>
      </c>
      <c r="B529" s="1">
        <v>8</v>
      </c>
      <c r="C529" s="2">
        <v>70.556971514242903</v>
      </c>
      <c r="D529" s="3">
        <v>1.0749625187406299E-2</v>
      </c>
      <c r="E529" s="4">
        <v>2.8110944527736099E-3</v>
      </c>
      <c r="F529" s="5">
        <v>4.3518515742128896</v>
      </c>
      <c r="G529" s="2">
        <v>0.45652173913043498</v>
      </c>
      <c r="H529" s="2">
        <v>0.71364317841079505</v>
      </c>
      <c r="I529" s="2">
        <v>25.8828860569715</v>
      </c>
      <c r="J529" s="2">
        <f>(46.01*(siqueira!$D529*1000))/(0.082*(siqueira!$I529+273.15))</f>
        <v>20.170318233515367</v>
      </c>
      <c r="K529" s="2">
        <f>(48*(siqueira!$F529))/(0.082*(siqueira!$I529+273.15))</f>
        <v>8.5188801316288689</v>
      </c>
      <c r="L529" s="8" t="s">
        <v>16</v>
      </c>
      <c r="M529" s="1">
        <v>-3.7192162962032</v>
      </c>
      <c r="N529" s="1">
        <v>-38.514145586395998</v>
      </c>
    </row>
    <row r="530" spans="1:14" ht="14.25" customHeight="1" x14ac:dyDescent="0.3">
      <c r="A530" s="7">
        <v>44988</v>
      </c>
      <c r="B530" s="1">
        <v>9</v>
      </c>
      <c r="C530" s="2">
        <v>70.405986185725297</v>
      </c>
      <c r="D530" s="3">
        <v>1.00613967766692E-2</v>
      </c>
      <c r="E530" s="4">
        <v>3.1082118188795098E-3</v>
      </c>
      <c r="F530" s="5">
        <v>4.2599616270145804</v>
      </c>
      <c r="G530" s="2">
        <v>0.119723714504988</v>
      </c>
      <c r="H530" s="2">
        <v>0.40675364543361497</v>
      </c>
      <c r="I530" s="2">
        <v>25.987114351496501</v>
      </c>
      <c r="J530" s="2">
        <f>(46.01*(siqueira!$D530*1000))/(0.082*(siqueira!$I530+273.15))</f>
        <v>18.872366284724464</v>
      </c>
      <c r="K530" s="2">
        <f>(48*(siqueira!$F530))/(0.082*(siqueira!$I530+273.15))</f>
        <v>8.3360972434195819</v>
      </c>
      <c r="L530" s="8" t="s">
        <v>16</v>
      </c>
      <c r="M530" s="1">
        <v>-3.7192162962032</v>
      </c>
      <c r="N530" s="1">
        <v>-38.514145586395998</v>
      </c>
    </row>
    <row r="531" spans="1:14" ht="14.25" customHeight="1" x14ac:dyDescent="0.3">
      <c r="A531" s="7">
        <v>44988</v>
      </c>
      <c r="B531" s="1">
        <v>10</v>
      </c>
      <c r="C531" s="2">
        <v>70.755756578947398</v>
      </c>
      <c r="D531" s="3">
        <v>1.1899671052631599E-2</v>
      </c>
      <c r="E531" s="4">
        <v>4.2516447368421096E-3</v>
      </c>
      <c r="F531" s="5">
        <v>4.2446134868421099</v>
      </c>
      <c r="G531" s="2">
        <v>0.154605263157895</v>
      </c>
      <c r="H531" s="2">
        <v>0.39555921052631599</v>
      </c>
      <c r="I531" s="2">
        <v>25.590797697368401</v>
      </c>
      <c r="J531" s="2">
        <f>(46.01*(siqueira!$D531*1000))/(0.082*(siqueira!$I531+273.15))</f>
        <v>22.350065526729608</v>
      </c>
      <c r="K531" s="2">
        <f>(48*(siqueira!$F531))/(0.082*(siqueira!$I531+273.15))</f>
        <v>8.3170822878128661</v>
      </c>
      <c r="L531" s="8" t="s">
        <v>16</v>
      </c>
      <c r="M531" s="1">
        <v>-3.7192162962032</v>
      </c>
      <c r="N531" s="1">
        <v>-38.514145586395998</v>
      </c>
    </row>
    <row r="532" spans="1:14" ht="14.25" customHeight="1" x14ac:dyDescent="0.3">
      <c r="A532" s="7">
        <v>44988</v>
      </c>
      <c r="B532" s="1">
        <v>11</v>
      </c>
      <c r="C532" s="2">
        <v>72.200870195794096</v>
      </c>
      <c r="D532" s="3">
        <v>1.2153734590282799E-2</v>
      </c>
      <c r="E532" s="4">
        <v>4.8875997099347398E-3</v>
      </c>
      <c r="F532" s="5">
        <v>4.2868527918781698</v>
      </c>
      <c r="G532" s="2">
        <v>9.2095721537345895E-2</v>
      </c>
      <c r="H532" s="2">
        <v>0.30601885424220399</v>
      </c>
      <c r="I532" s="2">
        <v>25.142088469905701</v>
      </c>
      <c r="J532" s="2">
        <f>(46.01*(siqueira!$D532*1000))/(0.082*(siqueira!$I532+273.15))</f>
        <v>22.861588017077374</v>
      </c>
      <c r="K532" s="2">
        <f>(48*(siqueira!$F532))/(0.082*(siqueira!$I532+273.15))</f>
        <v>8.4124834047665793</v>
      </c>
      <c r="L532" s="8" t="s">
        <v>16</v>
      </c>
      <c r="M532" s="1">
        <v>-3.7192162962032</v>
      </c>
      <c r="N532" s="1">
        <v>-38.514145586395998</v>
      </c>
    </row>
    <row r="533" spans="1:14" ht="14.25" customHeight="1" x14ac:dyDescent="0.3">
      <c r="A533" s="7">
        <v>44988</v>
      </c>
      <c r="B533" s="1">
        <v>12</v>
      </c>
      <c r="C533" s="2">
        <v>71.705679862306397</v>
      </c>
      <c r="D533" s="3">
        <v>1.5430292598967299E-2</v>
      </c>
      <c r="E533" s="4">
        <v>6.0499139414802103E-3</v>
      </c>
      <c r="F533" s="5">
        <v>4.3102495697074001</v>
      </c>
      <c r="G533" s="2">
        <v>0.37865748709122199</v>
      </c>
      <c r="H533" s="2">
        <v>0.67297762478485401</v>
      </c>
      <c r="I533" s="2">
        <v>25.050430292599</v>
      </c>
      <c r="J533" s="2">
        <f>(46.01*(siqueira!$D533*1000))/(0.082*(siqueira!$I533+273.15))</f>
        <v>29.033826456673069</v>
      </c>
      <c r="K533" s="2">
        <f>(48*(siqueira!$F533))/(0.082*(siqueira!$I533+273.15))</f>
        <v>8.4609969086142272</v>
      </c>
      <c r="L533" s="8" t="s">
        <v>16</v>
      </c>
      <c r="M533" s="1">
        <v>-3.7192162962032</v>
      </c>
      <c r="N533" s="1">
        <v>-38.514145586395998</v>
      </c>
    </row>
    <row r="534" spans="1:14" ht="14.25" customHeight="1" x14ac:dyDescent="0.3">
      <c r="A534" s="7">
        <v>44988</v>
      </c>
      <c r="B534" s="1">
        <v>13</v>
      </c>
      <c r="C534" s="2">
        <v>71.291304347826099</v>
      </c>
      <c r="D534" s="3">
        <v>1.20289855072464E-2</v>
      </c>
      <c r="E534" s="4">
        <v>4.7391304347826103E-3</v>
      </c>
      <c r="F534" s="5">
        <v>4.3209710144927502</v>
      </c>
      <c r="G534" s="2">
        <v>2.4956521739130402</v>
      </c>
      <c r="H534" s="2">
        <v>2.8630434782608698</v>
      </c>
      <c r="I534" s="2">
        <v>25.400282608695701</v>
      </c>
      <c r="J534" s="2">
        <f>(46.01*(siqueira!$D534*1000))/(0.082*(siqueira!$I534+273.15))</f>
        <v>22.607362385160663</v>
      </c>
      <c r="K534" s="2">
        <f>(48*(siqueira!$F534))/(0.082*(siqueira!$I534+273.15))</f>
        <v>8.4721034742663832</v>
      </c>
      <c r="L534" s="8" t="s">
        <v>16</v>
      </c>
      <c r="M534" s="1">
        <v>-3.7192162962032</v>
      </c>
      <c r="N534" s="1">
        <v>-38.514145586395998</v>
      </c>
    </row>
    <row r="535" spans="1:14" ht="14.25" customHeight="1" x14ac:dyDescent="0.3">
      <c r="A535" s="7">
        <v>44988</v>
      </c>
      <c r="B535" s="1">
        <v>14</v>
      </c>
      <c r="C535" s="2">
        <v>68.623770491803299</v>
      </c>
      <c r="D535" s="3">
        <v>1.2254098360655699E-2</v>
      </c>
      <c r="E535" s="4">
        <v>4.4918032786885201E-3</v>
      </c>
      <c r="F535" s="5">
        <v>4.3569344262295102</v>
      </c>
      <c r="G535" s="2">
        <v>1.4311475409836101</v>
      </c>
      <c r="H535" s="2">
        <v>1.8409836065573799</v>
      </c>
      <c r="I535" s="2">
        <v>26.171549180327901</v>
      </c>
      <c r="J535" s="2">
        <f>(46.01*(siqueira!$D535*1000))/(0.082*(siqueira!$I535+273.15))</f>
        <v>22.971098208424678</v>
      </c>
      <c r="K535" s="2">
        <f>(48*(siqueira!$F535))/(0.082*(siqueira!$I535+273.15))</f>
        <v>8.5206048369327405</v>
      </c>
      <c r="L535" s="8" t="s">
        <v>16</v>
      </c>
      <c r="M535" s="1">
        <v>-3.7192162962032</v>
      </c>
      <c r="N535" s="1">
        <v>-38.514145586395998</v>
      </c>
    </row>
    <row r="536" spans="1:14" ht="14.25" customHeight="1" x14ac:dyDescent="0.3">
      <c r="A536" s="7">
        <v>44988</v>
      </c>
      <c r="B536" s="1">
        <v>15</v>
      </c>
      <c r="C536" s="2">
        <v>69.246141975308603</v>
      </c>
      <c r="D536" s="3">
        <v>3.7268518518518499E-2</v>
      </c>
      <c r="E536" s="4">
        <v>1.50077160493827E-2</v>
      </c>
      <c r="F536" s="5">
        <v>4.32376543209877</v>
      </c>
      <c r="G536" s="2">
        <v>1.43441358024691</v>
      </c>
      <c r="H536" s="2">
        <v>2.2777777777777799</v>
      </c>
      <c r="I536" s="2">
        <v>26.245339506172801</v>
      </c>
      <c r="J536" s="2">
        <f>(46.01*(siqueira!$D536*1000))/(0.082*(siqueira!$I536+273.15))</f>
        <v>69.845024563196105</v>
      </c>
      <c r="K536" s="2">
        <f>(48*(siqueira!$F536))/(0.082*(siqueira!$I536+273.15))</f>
        <v>8.4536541128342613</v>
      </c>
      <c r="L536" s="8" t="s">
        <v>16</v>
      </c>
      <c r="M536" s="1">
        <v>-3.7192162962032</v>
      </c>
      <c r="N536" s="1">
        <v>-38.514145586395998</v>
      </c>
    </row>
    <row r="537" spans="1:14" ht="14.25" customHeight="1" x14ac:dyDescent="0.3">
      <c r="A537" s="7">
        <v>44988</v>
      </c>
      <c r="B537" s="1">
        <v>16</v>
      </c>
      <c r="C537" s="2">
        <v>75.911430734292196</v>
      </c>
      <c r="D537" s="3">
        <v>0.13983345950037901</v>
      </c>
      <c r="E537" s="4">
        <v>8.8069644208932596E-2</v>
      </c>
      <c r="F537" s="5">
        <v>3.6614383043149101</v>
      </c>
      <c r="G537" s="2">
        <v>4.6517789553368702</v>
      </c>
      <c r="H537" s="2">
        <v>7.67070401211204</v>
      </c>
      <c r="I537" s="2">
        <v>24.126343679030999</v>
      </c>
      <c r="J537" s="2">
        <f>(46.01*(siqueira!$D537*1000))/(0.082*(siqueira!$I537+273.15))</f>
        <v>263.9302276711187</v>
      </c>
      <c r="K537" s="2">
        <f>(48*(siqueira!$F537))/(0.082*(siqueira!$I537+273.15))</f>
        <v>7.2097259139377092</v>
      </c>
      <c r="L537" s="8" t="s">
        <v>16</v>
      </c>
      <c r="M537" s="1">
        <v>-3.7192162962032</v>
      </c>
      <c r="N537" s="1">
        <v>-38.514145586395998</v>
      </c>
    </row>
    <row r="538" spans="1:14" ht="14.25" customHeight="1" x14ac:dyDescent="0.3">
      <c r="A538" s="7">
        <v>44988</v>
      </c>
      <c r="B538" s="1">
        <v>17</v>
      </c>
      <c r="C538" s="2">
        <v>77.179237631792404</v>
      </c>
      <c r="D538" s="3">
        <v>7.3381995133819905E-2</v>
      </c>
      <c r="E538" s="4">
        <v>2.4201135442011398E-2</v>
      </c>
      <c r="F538" s="5">
        <v>3.9814274128142699</v>
      </c>
      <c r="G538" s="2">
        <v>1.6666666666666701</v>
      </c>
      <c r="H538" s="2">
        <v>2.9740470397404701</v>
      </c>
      <c r="I538" s="2">
        <v>24.379845904298499</v>
      </c>
      <c r="J538" s="2">
        <f>(46.01*(siqueira!$D538*1000))/(0.082*(siqueira!$I538+273.15))</f>
        <v>138.38765776242266</v>
      </c>
      <c r="K538" s="2">
        <f>(48*(siqueira!$F538))/(0.082*(siqueira!$I538+273.15))</f>
        <v>7.8331356950023991</v>
      </c>
      <c r="L538" s="8" t="s">
        <v>16</v>
      </c>
      <c r="M538" s="1">
        <v>-3.7192162962032</v>
      </c>
      <c r="N538" s="1">
        <v>-38.514145586395998</v>
      </c>
    </row>
    <row r="539" spans="1:14" ht="14.25" customHeight="1" x14ac:dyDescent="0.3">
      <c r="A539" s="7">
        <v>44988</v>
      </c>
      <c r="B539" s="1">
        <v>18</v>
      </c>
      <c r="C539" s="2">
        <v>76.129832239241395</v>
      </c>
      <c r="D539" s="3">
        <v>5.0371991247264797E-2</v>
      </c>
      <c r="E539" s="4">
        <v>1.91539022611233E-2</v>
      </c>
      <c r="F539" s="5">
        <v>3.1992268417213698</v>
      </c>
      <c r="G539" s="2">
        <v>3.2261123267687801</v>
      </c>
      <c r="H539" s="2">
        <v>5.2268417213712599</v>
      </c>
      <c r="I539" s="2">
        <v>25.484434719183099</v>
      </c>
      <c r="J539" s="2">
        <f>(46.01*(siqueira!$D539*1000))/(0.082*(siqueira!$I539+273.15))</f>
        <v>94.642807876132352</v>
      </c>
      <c r="K539" s="2">
        <f>(48*(siqueira!$F539))/(0.082*(siqueira!$I539+273.15))</f>
        <v>6.2709384234692127</v>
      </c>
      <c r="L539" s="8" t="s">
        <v>16</v>
      </c>
      <c r="M539" s="1">
        <v>-3.7192162962032</v>
      </c>
      <c r="N539" s="1">
        <v>-38.514145586395998</v>
      </c>
    </row>
    <row r="540" spans="1:14" ht="14.25" customHeight="1" x14ac:dyDescent="0.3">
      <c r="A540" s="7">
        <v>44988</v>
      </c>
      <c r="B540" s="1">
        <v>19</v>
      </c>
      <c r="C540" s="2">
        <v>71.364013266998299</v>
      </c>
      <c r="D540" s="3">
        <v>1.06384742951907E-2</v>
      </c>
      <c r="E540" s="4">
        <v>1.34328358208955E-3</v>
      </c>
      <c r="F540" s="5">
        <v>4.3078689883913803</v>
      </c>
      <c r="G540" s="2">
        <v>1.4195688225539</v>
      </c>
      <c r="H540" s="2">
        <v>1.97180762852405</v>
      </c>
      <c r="I540" s="2">
        <v>25.616525704809298</v>
      </c>
      <c r="J540" s="2">
        <f>(46.01*(siqueira!$D540*1000))/(0.082*(siqueira!$I540+273.15))</f>
        <v>19.979554153369243</v>
      </c>
      <c r="K540" s="2">
        <f>(48*(siqueira!$F540))/(0.082*(siqueira!$I540+273.15))</f>
        <v>8.4403010072499054</v>
      </c>
      <c r="L540" s="8" t="s">
        <v>16</v>
      </c>
      <c r="M540" s="1">
        <v>-3.7192162962032</v>
      </c>
      <c r="N540" s="1">
        <v>-38.514145586395998</v>
      </c>
    </row>
    <row r="541" spans="1:14" ht="14.25" customHeight="1" x14ac:dyDescent="0.3">
      <c r="A541" s="7">
        <v>44988</v>
      </c>
      <c r="B541" s="1">
        <v>20</v>
      </c>
      <c r="C541" s="2">
        <v>73.330584707646196</v>
      </c>
      <c r="D541" s="3">
        <v>1.29385307346327E-2</v>
      </c>
      <c r="E541" s="4">
        <v>4.3553223388305903E-3</v>
      </c>
      <c r="F541" s="5">
        <v>4.3369790104947503</v>
      </c>
      <c r="G541" s="2">
        <v>1.81259370314843</v>
      </c>
      <c r="H541" s="2">
        <v>2.4692653673163401</v>
      </c>
      <c r="I541" s="2">
        <v>25.106311844078</v>
      </c>
      <c r="J541" s="2">
        <f>(46.01*(siqueira!$D541*1000))/(0.082*(siqueira!$I541+273.15))</f>
        <v>24.34073563414017</v>
      </c>
      <c r="K541" s="2">
        <f>(48*(siqueira!$F541))/(0.082*(siqueira!$I541+273.15))</f>
        <v>8.5118715680511841</v>
      </c>
      <c r="L541" s="8" t="s">
        <v>16</v>
      </c>
      <c r="M541" s="1">
        <v>-3.7192162962032</v>
      </c>
      <c r="N541" s="1">
        <v>-38.514145586395998</v>
      </c>
    </row>
    <row r="542" spans="1:14" ht="14.25" customHeight="1" x14ac:dyDescent="0.3">
      <c r="A542" s="7">
        <v>44988</v>
      </c>
      <c r="B542" s="1">
        <v>21</v>
      </c>
      <c r="C542" s="2">
        <v>72.348323170731703</v>
      </c>
      <c r="D542" s="3">
        <v>9.9085365853658503E-3</v>
      </c>
      <c r="E542" s="4">
        <v>1.0289634146341501E-3</v>
      </c>
      <c r="F542" s="5">
        <v>4.2564405487804899</v>
      </c>
      <c r="G542" s="2">
        <v>3.0731707317073198</v>
      </c>
      <c r="H542" s="2">
        <v>3.6966463414634099</v>
      </c>
      <c r="I542" s="2">
        <v>25.261852134146299</v>
      </c>
      <c r="J542" s="2">
        <f>(46.01*(siqueira!$D542*1000))/(0.082*(siqueira!$I542+273.15))</f>
        <v>18.630813994569895</v>
      </c>
      <c r="K542" s="2">
        <f>(48*(siqueira!$F542))/(0.082*(siqueira!$I542+273.15))</f>
        <v>8.3494503906756812</v>
      </c>
      <c r="L542" s="8" t="s">
        <v>16</v>
      </c>
      <c r="M542" s="1">
        <v>-3.7192162962032</v>
      </c>
      <c r="N542" s="1">
        <v>-38.514145586395998</v>
      </c>
    </row>
    <row r="543" spans="1:14" ht="14.25" customHeight="1" x14ac:dyDescent="0.3">
      <c r="A543" s="7">
        <v>44988</v>
      </c>
      <c r="B543" s="1">
        <v>22</v>
      </c>
      <c r="C543" s="2">
        <v>71.935483870967701</v>
      </c>
      <c r="D543" s="3">
        <v>9.9660441426145992E-3</v>
      </c>
      <c r="E543" s="4">
        <v>5.8573853989813199E-4</v>
      </c>
      <c r="F543" s="5">
        <v>4.20063667232598</v>
      </c>
      <c r="G543" s="2">
        <v>5.5466893039049197</v>
      </c>
      <c r="H543" s="2">
        <v>6.15449915110357</v>
      </c>
      <c r="I543" s="2">
        <v>25.184762308998302</v>
      </c>
      <c r="J543" s="2">
        <f>(46.01*(siqueira!$D543*1000))/(0.082*(siqueira!$I543+273.15))</f>
        <v>18.743786401949752</v>
      </c>
      <c r="K543" s="2">
        <f>(48*(siqueira!$F543))/(0.082*(siqueira!$I543+273.15))</f>
        <v>8.2421145044393196</v>
      </c>
      <c r="L543" s="8" t="s">
        <v>16</v>
      </c>
      <c r="M543" s="1">
        <v>-3.7192162962032</v>
      </c>
      <c r="N543" s="1">
        <v>-38.514145586395998</v>
      </c>
    </row>
    <row r="544" spans="1:14" ht="14.25" customHeight="1" x14ac:dyDescent="0.3">
      <c r="A544" s="7">
        <v>44988</v>
      </c>
      <c r="B544" s="1">
        <v>23</v>
      </c>
      <c r="C544" s="2">
        <v>71.626647144948805</v>
      </c>
      <c r="D544" s="3">
        <v>9.9487554904831594E-3</v>
      </c>
      <c r="E544" s="4">
        <v>4.9780380673499305E-4</v>
      </c>
      <c r="F544" s="5">
        <v>4.1823279648609102</v>
      </c>
      <c r="G544" s="2">
        <v>14.6918008784773</v>
      </c>
      <c r="H544" s="2">
        <v>15.403367496339699</v>
      </c>
      <c r="I544" s="2">
        <v>25.237862371888699</v>
      </c>
      <c r="J544" s="2">
        <f>(46.01*(siqueira!$D544*1000))/(0.082*(siqueira!$I544+273.15))</f>
        <v>18.70794071876669</v>
      </c>
      <c r="K544" s="2">
        <f>(48*(siqueira!$F544))/(0.082*(siqueira!$I544+273.15))</f>
        <v>8.2047304470432199</v>
      </c>
      <c r="L544" s="8" t="s">
        <v>16</v>
      </c>
      <c r="M544" s="1">
        <v>-3.7192162962032</v>
      </c>
      <c r="N544" s="1">
        <v>-38.514145586395998</v>
      </c>
    </row>
    <row r="545" spans="1:14" ht="14.25" customHeight="1" x14ac:dyDescent="0.3">
      <c r="A545" s="7">
        <v>44989</v>
      </c>
      <c r="B545" s="1">
        <v>0</v>
      </c>
      <c r="C545" s="2">
        <v>70.919763513513502</v>
      </c>
      <c r="D545" s="3">
        <v>9.9746621621621592E-3</v>
      </c>
      <c r="E545" s="4">
        <v>1.27533783783784E-3</v>
      </c>
      <c r="F545" s="5">
        <v>4.1303547297297296</v>
      </c>
      <c r="G545" s="2">
        <v>7.7238175675675702</v>
      </c>
      <c r="H545" s="2">
        <v>8.5042229729729701</v>
      </c>
      <c r="I545" s="2">
        <v>25.4780743243243</v>
      </c>
      <c r="J545" s="2">
        <f>(46.01*(siqueira!$D545*1000))/(0.082*(siqueira!$I545+273.15))</f>
        <v>18.741568834102797</v>
      </c>
      <c r="K545" s="2">
        <f>(48*(siqueira!$F545))/(0.082*(siqueira!$I545+273.15))</f>
        <v>8.0962536015786828</v>
      </c>
      <c r="L545" s="8" t="s">
        <v>16</v>
      </c>
      <c r="M545" s="1">
        <v>-3.7192162962032</v>
      </c>
      <c r="N545" s="1">
        <v>-38.514145586395998</v>
      </c>
    </row>
    <row r="546" spans="1:14" ht="14.25" customHeight="1" x14ac:dyDescent="0.3">
      <c r="A546" s="7">
        <v>44989</v>
      </c>
      <c r="B546" s="1">
        <v>1</v>
      </c>
      <c r="C546" s="2">
        <v>70.927927927927897</v>
      </c>
      <c r="D546" s="3">
        <v>1.2177177177177201E-2</v>
      </c>
      <c r="E546" s="4">
        <v>3.0555555555555601E-3</v>
      </c>
      <c r="F546" s="5">
        <v>4.0299399399399398</v>
      </c>
      <c r="G546" s="2">
        <v>6.4977477477477503</v>
      </c>
      <c r="H546" s="2">
        <v>7.4024024024023998</v>
      </c>
      <c r="I546" s="2">
        <v>25.539279279279299</v>
      </c>
      <c r="J546" s="2">
        <f>(46.01*(siqueira!$D546*1000))/(0.082*(siqueira!$I546+273.15))</f>
        <v>22.875224816132121</v>
      </c>
      <c r="K546" s="2">
        <f>(48*(siqueira!$F546))/(0.082*(siqueira!$I546+273.15))</f>
        <v>7.8978034927389595</v>
      </c>
      <c r="L546" s="8" t="s">
        <v>16</v>
      </c>
      <c r="M546" s="1">
        <v>-3.7192162962032</v>
      </c>
      <c r="N546" s="1">
        <v>-38.514145586395998</v>
      </c>
    </row>
    <row r="547" spans="1:14" ht="14.25" customHeight="1" x14ac:dyDescent="0.3">
      <c r="A547" s="7">
        <v>44989</v>
      </c>
      <c r="B547" s="1">
        <v>2</v>
      </c>
      <c r="C547" s="2">
        <v>71.364705882352894</v>
      </c>
      <c r="D547" s="3">
        <v>3.2371517027863797E-2</v>
      </c>
      <c r="E547" s="4">
        <v>1.271826625387E-2</v>
      </c>
      <c r="F547" s="5">
        <v>3.8561919504644</v>
      </c>
      <c r="G547" s="2">
        <v>3.0557275541795699</v>
      </c>
      <c r="H547" s="2">
        <v>4.0674922600619201</v>
      </c>
      <c r="I547" s="2">
        <v>25.8069969040248</v>
      </c>
      <c r="J547" s="2">
        <f>(46.01*(siqueira!$D547*1000))/(0.082*(siqueira!$I547+273.15))</f>
        <v>60.756494872223747</v>
      </c>
      <c r="K547" s="2">
        <f>(48*(siqueira!$F547))/(0.082*(siqueira!$I547+273.15))</f>
        <v>7.5505277224852314</v>
      </c>
      <c r="L547" s="8" t="s">
        <v>16</v>
      </c>
      <c r="M547" s="1">
        <v>-3.7192162962032</v>
      </c>
      <c r="N547" s="1">
        <v>-38.514145586395998</v>
      </c>
    </row>
    <row r="548" spans="1:14" ht="14.25" customHeight="1" x14ac:dyDescent="0.3">
      <c r="A548" s="7">
        <v>44989</v>
      </c>
      <c r="B548" s="1">
        <v>3</v>
      </c>
      <c r="C548" s="2">
        <v>72.051272312950999</v>
      </c>
      <c r="D548" s="3">
        <v>3.9642992783896699E-2</v>
      </c>
      <c r="E548" s="4">
        <v>1.29927838966958E-2</v>
      </c>
      <c r="F548" s="5">
        <v>3.57693885301937</v>
      </c>
      <c r="G548" s="2">
        <v>3.2787694644891801</v>
      </c>
      <c r="H548" s="2">
        <v>4.4208127611089996</v>
      </c>
      <c r="I548" s="2">
        <v>26.1045195594379</v>
      </c>
      <c r="J548" s="2">
        <f>(46.01*(siqueira!$D548*1000))/(0.082*(siqueira!$I548+273.15))</f>
        <v>74.329993724288997</v>
      </c>
      <c r="K548" s="2">
        <f>(48*(siqueira!$F548))/(0.082*(siqueira!$I548+273.15))</f>
        <v>6.9967794246335391</v>
      </c>
      <c r="L548" s="8" t="s">
        <v>16</v>
      </c>
      <c r="M548" s="1">
        <v>-3.7192162962032</v>
      </c>
      <c r="N548" s="1">
        <v>-38.514145586395998</v>
      </c>
    </row>
    <row r="549" spans="1:14" ht="14.25" customHeight="1" x14ac:dyDescent="0.3">
      <c r="A549" s="7">
        <v>44989</v>
      </c>
      <c r="B549" s="1">
        <v>4</v>
      </c>
      <c r="C549" s="2">
        <v>70.628092577813206</v>
      </c>
      <c r="D549" s="3">
        <v>1.05706304868316E-2</v>
      </c>
      <c r="E549" s="4">
        <v>3.4357541899441299E-3</v>
      </c>
      <c r="F549" s="5">
        <v>3.5989066241021499</v>
      </c>
      <c r="G549" s="2">
        <v>2.3347964884277701</v>
      </c>
      <c r="H549" s="2">
        <v>3.1699920191540301</v>
      </c>
      <c r="I549" s="2">
        <v>26.335375099760601</v>
      </c>
      <c r="J549" s="2">
        <f>(46.01*(siqueira!$D549*1000))/(0.082*(siqueira!$I549+273.15))</f>
        <v>19.804489558663509</v>
      </c>
      <c r="K549" s="2">
        <f>(48*(siqueira!$F549))/(0.082*(siqueira!$I549+273.15))</f>
        <v>7.0343236211556874</v>
      </c>
      <c r="L549" s="8" t="s">
        <v>16</v>
      </c>
      <c r="M549" s="1">
        <v>-3.7192162962032</v>
      </c>
      <c r="N549" s="1">
        <v>-38.514145586395998</v>
      </c>
    </row>
    <row r="550" spans="1:14" ht="14.25" customHeight="1" x14ac:dyDescent="0.3">
      <c r="A550" s="7">
        <v>44989</v>
      </c>
      <c r="B550" s="1">
        <v>5</v>
      </c>
      <c r="C550" s="2">
        <v>69.664282876440197</v>
      </c>
      <c r="D550" s="3">
        <v>1.11084624553039E-2</v>
      </c>
      <c r="E550" s="4">
        <v>4.4259038537942004E-3</v>
      </c>
      <c r="F550" s="5">
        <v>3.51214938418752</v>
      </c>
      <c r="G550" s="2">
        <v>2.20858164481526</v>
      </c>
      <c r="H550" s="2">
        <v>3.0647596344855002</v>
      </c>
      <c r="I550" s="2">
        <v>26.608621374652401</v>
      </c>
      <c r="J550" s="2">
        <f>(46.01*(siqueira!$D550*1000))/(0.082*(siqueira!$I550+273.15))</f>
        <v>20.793167386735284</v>
      </c>
      <c r="K550" s="2">
        <f>(48*(siqueira!$F550))/(0.082*(siqueira!$I550+273.15))</f>
        <v>6.8584927199864616</v>
      </c>
      <c r="L550" s="8" t="s">
        <v>16</v>
      </c>
      <c r="M550" s="1">
        <v>-3.7192162962032</v>
      </c>
      <c r="N550" s="1">
        <v>-38.514145586395998</v>
      </c>
    </row>
    <row r="551" spans="1:14" ht="14.25" customHeight="1" x14ac:dyDescent="0.3">
      <c r="A551" s="7">
        <v>44989</v>
      </c>
      <c r="B551" s="1">
        <v>6</v>
      </c>
      <c r="C551" s="2">
        <v>67.948589626933597</v>
      </c>
      <c r="D551" s="3">
        <v>1.1373976342129199E-2</v>
      </c>
      <c r="E551" s="4">
        <v>4.9226569608735197E-3</v>
      </c>
      <c r="F551" s="5">
        <v>3.3488580527752498</v>
      </c>
      <c r="G551" s="2">
        <v>1.8252957233849001</v>
      </c>
      <c r="H551" s="2">
        <v>2.5118289353958101</v>
      </c>
      <c r="I551" s="2">
        <v>27.319986351228401</v>
      </c>
      <c r="J551" s="2">
        <f>(46.01*(siqueira!$D551*1000))/(0.082*(siqueira!$I551+273.15))</f>
        <v>21.239759956267225</v>
      </c>
      <c r="K551" s="2">
        <f>(48*(siqueira!$F551))/(0.082*(siqueira!$I551+273.15))</f>
        <v>6.5241363260574952</v>
      </c>
      <c r="L551" s="8" t="s">
        <v>16</v>
      </c>
      <c r="M551" s="1">
        <v>-3.7192162962032</v>
      </c>
      <c r="N551" s="1">
        <v>-38.514145586395998</v>
      </c>
    </row>
    <row r="552" spans="1:14" ht="14.25" customHeight="1" x14ac:dyDescent="0.3">
      <c r="A552" s="7">
        <v>44989</v>
      </c>
      <c r="B552" s="1">
        <v>8</v>
      </c>
      <c r="C552" s="2">
        <v>69.778277153558093</v>
      </c>
      <c r="D552" s="3">
        <v>0.01</v>
      </c>
      <c r="E552" s="4">
        <v>3.3932584269662901E-3</v>
      </c>
      <c r="F552" s="5">
        <v>2.9586142322097402</v>
      </c>
      <c r="G552" s="2">
        <v>2.8486891385767801</v>
      </c>
      <c r="H552" s="2">
        <v>3.43071161048689</v>
      </c>
      <c r="I552" s="2">
        <v>26.560134831460701</v>
      </c>
      <c r="J552" s="2">
        <f>(46.01*(siqueira!$D552*1000))/(0.082*(siqueira!$I552+273.15))</f>
        <v>18.721340914652018</v>
      </c>
      <c r="K552" s="2">
        <f>(48*(siqueira!$F552))/(0.082*(siqueira!$I552+273.15))</f>
        <v>5.7784890946635921</v>
      </c>
      <c r="L552" s="8" t="s">
        <v>16</v>
      </c>
      <c r="M552" s="1">
        <v>-3.7192162962032</v>
      </c>
      <c r="N552" s="1">
        <v>-38.514145586395998</v>
      </c>
    </row>
    <row r="553" spans="1:14" ht="14.25" customHeight="1" x14ac:dyDescent="0.3">
      <c r="A553" s="7">
        <v>44989</v>
      </c>
      <c r="B553" s="1">
        <v>9</v>
      </c>
      <c r="C553" s="2">
        <v>66.814858490565996</v>
      </c>
      <c r="D553" s="3">
        <v>0.01</v>
      </c>
      <c r="E553" s="4">
        <v>2.4056603773584899E-3</v>
      </c>
      <c r="F553" s="5">
        <v>2.9710613207547198</v>
      </c>
      <c r="G553" s="2">
        <v>2.4711084905660399</v>
      </c>
      <c r="H553" s="2">
        <v>3.0518867924528301</v>
      </c>
      <c r="I553" s="2">
        <v>27.571627358490598</v>
      </c>
      <c r="J553" s="2">
        <f>(46.01*(siqueira!$D553*1000))/(0.082*(siqueira!$I553+273.15))</f>
        <v>18.658370729908448</v>
      </c>
      <c r="K553" s="2">
        <f>(48*(siqueira!$F553))/(0.082*(siqueira!$I553+273.15))</f>
        <v>5.7832815736335244</v>
      </c>
      <c r="L553" s="8" t="s">
        <v>16</v>
      </c>
      <c r="M553" s="1">
        <v>-3.7192162962032</v>
      </c>
      <c r="N553" s="1">
        <v>-38.514145586395998</v>
      </c>
    </row>
    <row r="554" spans="1:14" ht="14.25" customHeight="1" x14ac:dyDescent="0.3">
      <c r="A554" s="7">
        <v>44989</v>
      </c>
      <c r="B554" s="1">
        <v>17</v>
      </c>
      <c r="C554" s="2">
        <v>56.268002969561998</v>
      </c>
      <c r="D554" s="3">
        <v>5.1544172234595398E-2</v>
      </c>
      <c r="E554" s="4">
        <v>1.7520415738678501E-2</v>
      </c>
      <c r="F554" s="5">
        <v>1.77636228656273</v>
      </c>
      <c r="G554" s="2">
        <v>2.91536748329621</v>
      </c>
      <c r="H554" s="2">
        <v>4.0215293244246499</v>
      </c>
      <c r="I554" s="2">
        <v>30.661262063845601</v>
      </c>
      <c r="J554" s="2">
        <f>(46.01*(siqueira!$D554*1000))/(0.082*(siqueira!$I554+273.15))</f>
        <v>95.194987594832639</v>
      </c>
      <c r="K554" s="2">
        <f>(48*(siqueira!$F554))/(0.082*(siqueira!$I554+273.15))</f>
        <v>3.4225914444939343</v>
      </c>
      <c r="L554" s="8" t="s">
        <v>16</v>
      </c>
      <c r="M554" s="1">
        <v>-3.7192162962032</v>
      </c>
      <c r="N554" s="1">
        <v>-38.514145586395998</v>
      </c>
    </row>
    <row r="555" spans="1:14" ht="14.25" customHeight="1" x14ac:dyDescent="0.3">
      <c r="A555" s="7">
        <v>44989</v>
      </c>
      <c r="B555" s="1">
        <v>18</v>
      </c>
      <c r="C555" s="2">
        <v>57.8888888888889</v>
      </c>
      <c r="D555" s="3">
        <v>5.16906474820144E-2</v>
      </c>
      <c r="E555" s="4">
        <v>1.6298960831334901E-2</v>
      </c>
      <c r="F555" s="5">
        <v>2.2050559552358102</v>
      </c>
      <c r="G555" s="2">
        <v>3.0231814548361302</v>
      </c>
      <c r="H555" s="2">
        <v>3.93485211830536</v>
      </c>
      <c r="I555" s="2">
        <v>30.382769784172702</v>
      </c>
      <c r="J555" s="2">
        <f>(46.01*(siqueira!$D555*1000))/(0.082*(siqueira!$I555+273.15))</f>
        <v>95.553097110507338</v>
      </c>
      <c r="K555" s="2">
        <f>(48*(siqueira!$F555))/(0.082*(siqueira!$I555+273.15))</f>
        <v>4.2524715289200881</v>
      </c>
      <c r="L555" s="8" t="s">
        <v>16</v>
      </c>
      <c r="M555" s="1">
        <v>-3.7192162962032</v>
      </c>
      <c r="N555" s="1">
        <v>-38.514145586395998</v>
      </c>
    </row>
    <row r="556" spans="1:14" ht="14.25" customHeight="1" x14ac:dyDescent="0.3">
      <c r="A556" s="7">
        <v>44989</v>
      </c>
      <c r="B556" s="1">
        <v>19</v>
      </c>
      <c r="C556" s="2">
        <v>58.9298245614035</v>
      </c>
      <c r="D556" s="3">
        <v>3.9278309409888398E-2</v>
      </c>
      <c r="E556" s="4">
        <v>1.11842105263158E-2</v>
      </c>
      <c r="F556" s="5">
        <v>2.3785645933014399</v>
      </c>
      <c r="G556" s="2">
        <v>3.7145135566188201</v>
      </c>
      <c r="H556" s="2">
        <v>4.9637161084529504</v>
      </c>
      <c r="I556" s="2">
        <v>30.010765550239199</v>
      </c>
      <c r="J556" s="2">
        <f>(46.01*(siqueira!$D556*1000))/(0.082*(siqueira!$I556+273.15))</f>
        <v>72.697281817232621</v>
      </c>
      <c r="K556" s="2">
        <f>(48*(siqueira!$F556))/(0.082*(siqueira!$I556+273.15))</f>
        <v>4.592713345055639</v>
      </c>
      <c r="L556" s="8" t="s">
        <v>16</v>
      </c>
      <c r="M556" s="1">
        <v>-3.7192162962032</v>
      </c>
      <c r="N556" s="1">
        <v>-38.514145586395998</v>
      </c>
    </row>
    <row r="557" spans="1:14" ht="14.25" customHeight="1" x14ac:dyDescent="0.3">
      <c r="A557" s="7">
        <v>44989</v>
      </c>
      <c r="B557" s="1">
        <v>20</v>
      </c>
      <c r="C557" s="2">
        <v>62.390156062425</v>
      </c>
      <c r="D557" s="3">
        <v>6.4277711084433795E-2</v>
      </c>
      <c r="E557" s="4">
        <v>1.6174469787915199E-2</v>
      </c>
      <c r="F557" s="5">
        <v>2.1585234093637502</v>
      </c>
      <c r="G557" s="2">
        <v>5.7222889155662298</v>
      </c>
      <c r="H557" s="2">
        <v>7.2356942777110804</v>
      </c>
      <c r="I557" s="2">
        <v>29.1586714685874</v>
      </c>
      <c r="J557" s="2">
        <f>(46.01*(siqueira!$D557*1000))/(0.082*(siqueira!$I557+273.15))</f>
        <v>119.30212500807576</v>
      </c>
      <c r="K557" s="2">
        <f>(48*(siqueira!$F557))/(0.082*(siqueira!$I557+273.15))</f>
        <v>4.1795886701696485</v>
      </c>
      <c r="L557" s="8" t="s">
        <v>16</v>
      </c>
      <c r="M557" s="1">
        <v>-3.7192162962032</v>
      </c>
      <c r="N557" s="1">
        <v>-38.514145586395998</v>
      </c>
    </row>
    <row r="558" spans="1:14" ht="14.25" customHeight="1" x14ac:dyDescent="0.3">
      <c r="A558" s="7">
        <v>44989</v>
      </c>
      <c r="B558" s="1">
        <v>21</v>
      </c>
      <c r="C558" s="2">
        <v>64.915635545556796</v>
      </c>
      <c r="D558" s="3">
        <v>7.9531308586426694E-2</v>
      </c>
      <c r="E558" s="4">
        <v>1.6584176977877799E-2</v>
      </c>
      <c r="F558" s="5">
        <v>2.7137195350581198</v>
      </c>
      <c r="G558" s="2">
        <v>6.3588301462317203</v>
      </c>
      <c r="H558" s="2">
        <v>7.77202849643795</v>
      </c>
      <c r="I558" s="2">
        <v>28.916449193850799</v>
      </c>
      <c r="J558" s="2">
        <f>(46.01*(siqueira!$D558*1000))/(0.082*(siqueira!$I558+273.15))</f>
        <v>147.73180996478249</v>
      </c>
      <c r="K558" s="2">
        <f>(48*(siqueira!$F558))/(0.082*(siqueira!$I558+273.15))</f>
        <v>5.2588387636844551</v>
      </c>
      <c r="L558" s="8" t="s">
        <v>16</v>
      </c>
      <c r="M558" s="1">
        <v>-3.7192162962032</v>
      </c>
      <c r="N558" s="1">
        <v>-38.514145586395998</v>
      </c>
    </row>
    <row r="559" spans="1:14" ht="14.25" customHeight="1" x14ac:dyDescent="0.3">
      <c r="A559" s="7">
        <v>44989</v>
      </c>
      <c r="B559" s="1">
        <v>22</v>
      </c>
      <c r="C559" s="2">
        <v>63.736400000000003</v>
      </c>
      <c r="D559" s="3">
        <v>3.6179999999999997E-2</v>
      </c>
      <c r="E559" s="4">
        <v>1.0456E-2</v>
      </c>
      <c r="F559" s="5">
        <v>2.9142920000000001</v>
      </c>
      <c r="G559" s="2">
        <v>3.4411999999999998</v>
      </c>
      <c r="H559" s="2">
        <v>4.4223999999999997</v>
      </c>
      <c r="I559" s="2">
        <v>28.934139999999999</v>
      </c>
      <c r="J559" s="2">
        <f>(46.01*(siqueira!$D559*1000))/(0.082*(siqueira!$I559+273.15))</f>
        <v>67.201508017261546</v>
      </c>
      <c r="K559" s="2">
        <f>(48*(siqueira!$F559))/(0.082*(siqueira!$I559+273.15))</f>
        <v>5.6471916214808369</v>
      </c>
      <c r="L559" s="8" t="s">
        <v>16</v>
      </c>
      <c r="M559" s="1">
        <v>-3.7192162962032</v>
      </c>
      <c r="N559" s="1">
        <v>-38.514145586395998</v>
      </c>
    </row>
    <row r="560" spans="1:14" ht="14.25" customHeight="1" x14ac:dyDescent="0.3">
      <c r="A560" s="7">
        <v>44989</v>
      </c>
      <c r="B560" s="1">
        <v>23</v>
      </c>
      <c r="C560" s="2">
        <v>63.123653769445603</v>
      </c>
      <c r="D560" s="3">
        <v>1.98484244116474E-2</v>
      </c>
      <c r="E560" s="4">
        <v>8.2489030714000804E-3</v>
      </c>
      <c r="F560" s="5">
        <v>2.32593538093339</v>
      </c>
      <c r="G560" s="2">
        <v>4.0574391703231001</v>
      </c>
      <c r="H560" s="2">
        <v>5.1053051455923404</v>
      </c>
      <c r="I560" s="2">
        <v>28.930446749102501</v>
      </c>
      <c r="J560" s="2">
        <f>(46.01*(siqueira!$D560*1000))/(0.082*(siqueira!$I560+273.15))</f>
        <v>36.867339963364238</v>
      </c>
      <c r="K560" s="2">
        <f>(48*(siqueira!$F560))/(0.082*(siqueira!$I560+273.15))</f>
        <v>4.5071541851416193</v>
      </c>
      <c r="L560" s="8" t="s">
        <v>16</v>
      </c>
      <c r="M560" s="1">
        <v>-3.7192162962032</v>
      </c>
      <c r="N560" s="1">
        <v>-38.514145586395998</v>
      </c>
    </row>
    <row r="561" spans="1:14" ht="14.25" customHeight="1" x14ac:dyDescent="0.3">
      <c r="A561" s="7">
        <v>44990</v>
      </c>
      <c r="B561" s="1">
        <v>0</v>
      </c>
      <c r="C561" s="2">
        <v>63.220934878146203</v>
      </c>
      <c r="D561" s="3">
        <v>1.9168997203355999E-2</v>
      </c>
      <c r="E561" s="4">
        <v>7.8905313623651597E-3</v>
      </c>
      <c r="F561" s="5">
        <v>2.4296004794246899</v>
      </c>
      <c r="G561" s="2">
        <v>5.0071913703555699</v>
      </c>
      <c r="H561" s="2">
        <v>5.9716340391530203</v>
      </c>
      <c r="I561" s="2">
        <v>28.880667199360801</v>
      </c>
      <c r="J561" s="2">
        <f>(46.01*(siqueira!$D561*1000))/(0.082*(siqueira!$I561+273.15))</f>
        <v>35.611210202213861</v>
      </c>
      <c r="K561" s="2">
        <f>(48*(siqueira!$F561))/(0.082*(siqueira!$I561+273.15))</f>
        <v>4.7088104392686425</v>
      </c>
      <c r="L561" s="8" t="s">
        <v>16</v>
      </c>
      <c r="M561" s="1">
        <v>-3.7192162962032</v>
      </c>
      <c r="N561" s="1">
        <v>-38.514145586395998</v>
      </c>
    </row>
    <row r="562" spans="1:14" ht="14.25" customHeight="1" x14ac:dyDescent="0.3">
      <c r="A562" s="7">
        <v>44990</v>
      </c>
      <c r="B562" s="1">
        <v>1</v>
      </c>
      <c r="C562" s="2">
        <v>64.753086419753103</v>
      </c>
      <c r="D562" s="3">
        <v>3.68387579498691E-2</v>
      </c>
      <c r="E562" s="4">
        <v>1.11148522259633E-2</v>
      </c>
      <c r="F562" s="5">
        <v>2.5313542835765102</v>
      </c>
      <c r="G562" s="2">
        <v>4.6041900486344902</v>
      </c>
      <c r="H562" s="2">
        <v>5.8391320613542801</v>
      </c>
      <c r="I562" s="2">
        <v>28.845087916198999</v>
      </c>
      <c r="J562" s="2">
        <f>(46.01*(siqueira!$D562*1000))/(0.082*(siqueira!$I562+273.15))</f>
        <v>68.445276304554284</v>
      </c>
      <c r="K562" s="2">
        <f>(48*(siqueira!$F562))/(0.082*(siqueira!$I562+273.15))</f>
        <v>4.9065975587296142</v>
      </c>
      <c r="L562" s="8" t="s">
        <v>16</v>
      </c>
      <c r="M562" s="1">
        <v>-3.7192162962032</v>
      </c>
      <c r="N562" s="1">
        <v>-38.514145586395998</v>
      </c>
    </row>
    <row r="563" spans="1:14" ht="14.25" customHeight="1" x14ac:dyDescent="0.3">
      <c r="A563" s="7">
        <v>44990</v>
      </c>
      <c r="B563" s="1">
        <v>2</v>
      </c>
      <c r="C563" s="2">
        <v>67.800799999999995</v>
      </c>
      <c r="D563" s="3">
        <v>7.3443999999999995E-2</v>
      </c>
      <c r="E563" s="4">
        <v>1.7304E-2</v>
      </c>
      <c r="F563" s="5">
        <v>2.939384</v>
      </c>
      <c r="G563" s="2">
        <v>4.6391999999999998</v>
      </c>
      <c r="H563" s="2">
        <v>6.2460000000000004</v>
      </c>
      <c r="I563" s="2">
        <v>28.629372</v>
      </c>
      <c r="J563" s="2">
        <f>(46.01*(siqueira!$D563*1000))/(0.082*(siqueira!$I563+273.15))</f>
        <v>136.55422832642344</v>
      </c>
      <c r="K563" s="2">
        <f>(48*(siqueira!$F563))/(0.082*(siqueira!$I563+273.15))</f>
        <v>5.7015660579684813</v>
      </c>
      <c r="L563" s="8" t="s">
        <v>16</v>
      </c>
      <c r="M563" s="1">
        <v>-3.7192162962032</v>
      </c>
      <c r="N563" s="1">
        <v>-38.514145586395998</v>
      </c>
    </row>
    <row r="564" spans="1:14" ht="14.25" customHeight="1" x14ac:dyDescent="0.3">
      <c r="A564" s="7">
        <v>44990</v>
      </c>
      <c r="B564" s="1">
        <v>3</v>
      </c>
      <c r="C564" s="2">
        <v>67.212748344370894</v>
      </c>
      <c r="D564" s="3">
        <v>9.5649834437086106E-2</v>
      </c>
      <c r="E564" s="4">
        <v>2.1117549668874198E-2</v>
      </c>
      <c r="F564" s="5">
        <v>2.7858609271523198</v>
      </c>
      <c r="G564" s="2">
        <v>5.3004966887417204</v>
      </c>
      <c r="H564" s="2">
        <v>6.9495033112582796</v>
      </c>
      <c r="I564" s="2">
        <v>28.783820364238402</v>
      </c>
      <c r="J564" s="2">
        <f>(46.01*(siqueira!$D564*1000))/(0.082*(siqueira!$I564+273.15))</f>
        <v>177.75050421852825</v>
      </c>
      <c r="K564" s="2">
        <f>(48*(siqueira!$F564))/(0.082*(siqueira!$I564+273.15))</f>
        <v>5.4010109163300228</v>
      </c>
      <c r="L564" s="8" t="s">
        <v>16</v>
      </c>
      <c r="M564" s="1">
        <v>-3.7192162962032</v>
      </c>
      <c r="N564" s="1">
        <v>-38.514145586395998</v>
      </c>
    </row>
    <row r="565" spans="1:14" ht="14.25" customHeight="1" x14ac:dyDescent="0.3">
      <c r="A565" s="7">
        <v>44990</v>
      </c>
      <c r="B565" s="1">
        <v>4</v>
      </c>
      <c r="C565" s="2">
        <v>69.452971271153103</v>
      </c>
      <c r="D565" s="3">
        <v>0.110547028728847</v>
      </c>
      <c r="E565" s="4">
        <v>2.3286107831562399E-2</v>
      </c>
      <c r="F565" s="5">
        <v>2.6647815820543101</v>
      </c>
      <c r="G565" s="2">
        <v>6.0759543486816199</v>
      </c>
      <c r="H565" s="2">
        <v>8.1267217630853992</v>
      </c>
      <c r="I565" s="2">
        <v>27.5829830775285</v>
      </c>
      <c r="J565" s="2">
        <f>(46.01*(siqueira!$D565*1000))/(0.082*(siqueira!$I565+273.15))</f>
        <v>206.25495600150407</v>
      </c>
      <c r="K565" s="2">
        <f>(48*(siqueira!$F565))/(0.082*(siqueira!$I565+273.15))</f>
        <v>5.1869007836451191</v>
      </c>
      <c r="L565" s="8" t="s">
        <v>16</v>
      </c>
      <c r="M565" s="1">
        <v>-3.7192162962032</v>
      </c>
      <c r="N565" s="1">
        <v>-38.514145586395998</v>
      </c>
    </row>
    <row r="566" spans="1:14" ht="14.25" customHeight="1" x14ac:dyDescent="0.3">
      <c r="A566" s="7">
        <v>44990</v>
      </c>
      <c r="B566" s="1">
        <v>5</v>
      </c>
      <c r="C566" s="2">
        <v>73.7548824232762</v>
      </c>
      <c r="D566" s="3">
        <v>7.8031088082901601E-2</v>
      </c>
      <c r="E566" s="4">
        <v>1.66042247907533E-2</v>
      </c>
      <c r="F566" s="5">
        <v>3.7225149461937002</v>
      </c>
      <c r="G566" s="2">
        <v>5.8872060581905101</v>
      </c>
      <c r="H566" s="2">
        <v>7.8561179752889601</v>
      </c>
      <c r="I566" s="2">
        <v>26.895380629733001</v>
      </c>
      <c r="J566" s="2">
        <f>(46.01*(siqueira!$D566*1000))/(0.082*(siqueira!$I566+273.15))</f>
        <v>145.921437322906</v>
      </c>
      <c r="K566" s="2">
        <f>(48*(siqueira!$F566))/(0.082*(siqueira!$I566+273.15))</f>
        <v>7.2623452314513175</v>
      </c>
      <c r="L566" s="8" t="s">
        <v>16</v>
      </c>
      <c r="M566" s="1">
        <v>-3.7192162962032</v>
      </c>
      <c r="N566" s="1">
        <v>-38.514145586395998</v>
      </c>
    </row>
    <row r="567" spans="1:14" ht="14.25" customHeight="1" x14ac:dyDescent="0.3">
      <c r="A567" s="7">
        <v>44990</v>
      </c>
      <c r="B567" s="1">
        <v>6</v>
      </c>
      <c r="C567" s="2">
        <v>70.910799999999995</v>
      </c>
      <c r="D567" s="3">
        <v>5.7239999999999999E-2</v>
      </c>
      <c r="E567" s="4">
        <v>1.3408E-2</v>
      </c>
      <c r="F567" s="5">
        <v>4.3628080000000002</v>
      </c>
      <c r="G567" s="2">
        <v>5.0852000000000004</v>
      </c>
      <c r="H567" s="2">
        <v>6.8108000000000004</v>
      </c>
      <c r="I567" s="2">
        <v>27.390408000000001</v>
      </c>
      <c r="J567" s="2">
        <f>(46.01*(siqueira!$D567*1000))/(0.082*(siqueira!$I567+273.15))</f>
        <v>106.86491245544561</v>
      </c>
      <c r="K567" s="2">
        <f>(48*(siqueira!$F567))/(0.082*(siqueira!$I567+273.15))</f>
        <v>8.4974890606666538</v>
      </c>
      <c r="L567" s="8" t="s">
        <v>16</v>
      </c>
      <c r="M567" s="1">
        <v>-3.7192162962032</v>
      </c>
      <c r="N567" s="1">
        <v>-38.514145586395998</v>
      </c>
    </row>
    <row r="568" spans="1:14" ht="14.25" customHeight="1" x14ac:dyDescent="0.3">
      <c r="A568" s="7">
        <v>44990</v>
      </c>
      <c r="B568" s="1">
        <v>7</v>
      </c>
      <c r="C568" s="2">
        <v>72.085225009956204</v>
      </c>
      <c r="D568" s="3">
        <v>0.20640780565511699</v>
      </c>
      <c r="E568" s="4">
        <v>4.0720828355237E-2</v>
      </c>
      <c r="F568" s="5">
        <v>4.2203544404619704</v>
      </c>
      <c r="G568" s="2">
        <v>5.1226602947033104</v>
      </c>
      <c r="H568" s="2">
        <v>7.2903225806451601</v>
      </c>
      <c r="I568" s="2">
        <v>27.322743926722399</v>
      </c>
      <c r="J568" s="2">
        <f>(46.01*(siqueira!$D568*1000))/(0.082*(siqueira!$I568+273.15))</f>
        <v>385.4423359865815</v>
      </c>
      <c r="K568" s="2">
        <f>(48*(siqueira!$F568))/(0.082*(siqueira!$I568+273.15))</f>
        <v>8.221881783677178</v>
      </c>
      <c r="L568" s="8" t="s">
        <v>16</v>
      </c>
      <c r="M568" s="1">
        <v>-3.7192162962032</v>
      </c>
      <c r="N568" s="1">
        <v>-38.514145586395998</v>
      </c>
    </row>
    <row r="569" spans="1:14" ht="14.25" customHeight="1" x14ac:dyDescent="0.3">
      <c r="A569" s="7">
        <v>44990</v>
      </c>
      <c r="B569" s="1">
        <v>8</v>
      </c>
      <c r="C569" s="2">
        <v>71.758374106134696</v>
      </c>
      <c r="D569" s="3">
        <v>0.12402333458788101</v>
      </c>
      <c r="E569" s="4">
        <v>2.5525028227324099E-2</v>
      </c>
      <c r="F569" s="5">
        <v>4.1495935265336801</v>
      </c>
      <c r="G569" s="2">
        <v>4.3545351900639799</v>
      </c>
      <c r="H569" s="2">
        <v>6.0191945803537799</v>
      </c>
      <c r="I569" s="2">
        <v>27.8329582235604</v>
      </c>
      <c r="J569" s="2">
        <f>(46.01*(siqueira!$D569*1000))/(0.082*(siqueira!$I569+273.15))</f>
        <v>231.20641431676478</v>
      </c>
      <c r="K569" s="2">
        <f>(48*(siqueira!$F569))/(0.082*(siqueira!$I569+273.15))</f>
        <v>8.0703252148618994</v>
      </c>
      <c r="L569" s="8" t="s">
        <v>16</v>
      </c>
      <c r="M569" s="1">
        <v>-3.7192162962032</v>
      </c>
      <c r="N569" s="1">
        <v>-38.514145586395998</v>
      </c>
    </row>
    <row r="570" spans="1:14" ht="14.25" customHeight="1" x14ac:dyDescent="0.3">
      <c r="A570" s="7">
        <v>44990</v>
      </c>
      <c r="B570" s="1">
        <v>9</v>
      </c>
      <c r="C570" s="2">
        <v>67.683160083160104</v>
      </c>
      <c r="D570" s="3">
        <v>0.10630353430353399</v>
      </c>
      <c r="E570" s="4">
        <v>2.8020790020789998E-2</v>
      </c>
      <c r="F570" s="5">
        <v>4.0128274428274402</v>
      </c>
      <c r="G570" s="2">
        <v>4.2149688149688096</v>
      </c>
      <c r="H570" s="2">
        <v>5.5692307692307699</v>
      </c>
      <c r="I570" s="2">
        <v>28.565276507276501</v>
      </c>
      <c r="J570" s="2">
        <f>(46.01*(siqueira!$D570*1000))/(0.082*(siqueira!$I570+273.15))</f>
        <v>197.69185873278605</v>
      </c>
      <c r="K570" s="2">
        <f>(48*(siqueira!$F570))/(0.082*(siqueira!$I570+273.15))</f>
        <v>7.7853935301099559</v>
      </c>
      <c r="L570" s="8" t="s">
        <v>16</v>
      </c>
      <c r="M570" s="1">
        <v>-3.7192162962032</v>
      </c>
      <c r="N570" s="1">
        <v>-38.514145586395998</v>
      </c>
    </row>
    <row r="571" spans="1:14" ht="14.25" customHeight="1" x14ac:dyDescent="0.3">
      <c r="A571" s="7">
        <v>44990</v>
      </c>
      <c r="B571" s="1">
        <v>18</v>
      </c>
      <c r="C571" s="2">
        <v>64.071262226362407</v>
      </c>
      <c r="D571" s="3">
        <v>6.3861201676758295E-2</v>
      </c>
      <c r="E571" s="4">
        <v>1.49930135072194E-2</v>
      </c>
      <c r="F571" s="5">
        <v>2.4832091290172298</v>
      </c>
      <c r="G571" s="2">
        <v>5.1332091290172297</v>
      </c>
      <c r="H571" s="2">
        <v>6.4760130414531902</v>
      </c>
      <c r="I571" s="2">
        <v>28.661895668374498</v>
      </c>
      <c r="J571" s="2">
        <f>(46.01*(siqueira!$D571*1000))/(0.082*(siqueira!$I571+273.15))</f>
        <v>118.72416235433131</v>
      </c>
      <c r="K571" s="2">
        <f>(48*(siqueira!$F571))/(0.082*(siqueira!$I571+273.15))</f>
        <v>4.8161979447523704</v>
      </c>
      <c r="L571" s="8" t="s">
        <v>16</v>
      </c>
      <c r="M571" s="1">
        <v>-3.7192162962032</v>
      </c>
      <c r="N571" s="1">
        <v>-38.514145586395998</v>
      </c>
    </row>
    <row r="572" spans="1:14" ht="14.25" customHeight="1" x14ac:dyDescent="0.3">
      <c r="A572" s="7">
        <v>44990</v>
      </c>
      <c r="B572" s="1">
        <v>19</v>
      </c>
      <c r="C572" s="2">
        <v>62.906571654790199</v>
      </c>
      <c r="D572" s="3">
        <v>5.7984956452889903E-2</v>
      </c>
      <c r="E572" s="4">
        <v>1.34323040380048E-2</v>
      </c>
      <c r="F572" s="5">
        <v>2.4173198733175001</v>
      </c>
      <c r="G572" s="2">
        <v>11.3721298495645</v>
      </c>
      <c r="H572" s="2">
        <v>12.773555027711801</v>
      </c>
      <c r="I572" s="2">
        <v>29.235482977038799</v>
      </c>
      <c r="J572" s="2">
        <f>(46.01*(siqueira!$D572*1000))/(0.082*(siqueira!$I572+273.15))</f>
        <v>107.59517063675963</v>
      </c>
      <c r="K572" s="2">
        <f>(48*(siqueira!$F572))/(0.082*(siqueira!$I572+273.15))</f>
        <v>4.6795120495837139</v>
      </c>
      <c r="L572" s="8" t="s">
        <v>16</v>
      </c>
      <c r="M572" s="1">
        <v>-3.7192162962032</v>
      </c>
      <c r="N572" s="1">
        <v>-38.514145586395998</v>
      </c>
    </row>
    <row r="573" spans="1:14" ht="14.25" customHeight="1" x14ac:dyDescent="0.3">
      <c r="A573" s="7">
        <v>44990</v>
      </c>
      <c r="B573" s="1">
        <v>20</v>
      </c>
      <c r="C573" s="2">
        <v>65.512605042016801</v>
      </c>
      <c r="D573" s="3">
        <v>0.122268907563025</v>
      </c>
      <c r="E573" s="4">
        <v>2.3117246898759498E-2</v>
      </c>
      <c r="F573" s="5">
        <v>2.5313205282112801</v>
      </c>
      <c r="G573" s="2">
        <v>9.1728691476590605</v>
      </c>
      <c r="H573" s="2">
        <v>10.858343337334899</v>
      </c>
      <c r="I573" s="2">
        <v>29.019051620648298</v>
      </c>
      <c r="J573" s="2">
        <f>(46.01*(siqueira!$D573*1000))/(0.082*(siqueira!$I573+273.15))</f>
        <v>227.04107336211928</v>
      </c>
      <c r="K573" s="2">
        <f>(48*(siqueira!$F573))/(0.082*(siqueira!$I573+273.15))</f>
        <v>4.9037073582902977</v>
      </c>
      <c r="L573" s="8" t="s">
        <v>16</v>
      </c>
      <c r="M573" s="1">
        <v>-3.7192162962032</v>
      </c>
      <c r="N573" s="1">
        <v>-38.514145586395998</v>
      </c>
    </row>
    <row r="574" spans="1:14" ht="14.25" customHeight="1" x14ac:dyDescent="0.3">
      <c r="A574" s="7">
        <v>44990</v>
      </c>
      <c r="B574" s="1">
        <v>21</v>
      </c>
      <c r="C574" s="2">
        <v>66.058965102286393</v>
      </c>
      <c r="D574" s="3">
        <v>0.15041716807059799</v>
      </c>
      <c r="E574" s="4">
        <v>2.5924588848776599E-2</v>
      </c>
      <c r="F574" s="5">
        <v>3.8004893702366598</v>
      </c>
      <c r="G574" s="2">
        <v>6.8929001203369404</v>
      </c>
      <c r="H574" s="2">
        <v>8.5463297232250302</v>
      </c>
      <c r="I574" s="2">
        <v>28.905972723626199</v>
      </c>
      <c r="J574" s="2">
        <f>(46.01*(siqueira!$D574*1000))/(0.082*(siqueira!$I574+273.15))</f>
        <v>279.41412769378888</v>
      </c>
      <c r="K574" s="2">
        <f>(48*(siqueira!$F574))/(0.082*(siqueira!$I574+273.15))</f>
        <v>7.3651141027570448</v>
      </c>
      <c r="L574" s="8" t="s">
        <v>16</v>
      </c>
      <c r="M574" s="1">
        <v>-3.7192162962032</v>
      </c>
      <c r="N574" s="1">
        <v>-38.514145586395998</v>
      </c>
    </row>
    <row r="575" spans="1:14" ht="14.25" customHeight="1" x14ac:dyDescent="0.3">
      <c r="A575" s="7">
        <v>44990</v>
      </c>
      <c r="B575" s="1">
        <v>22</v>
      </c>
      <c r="C575" s="2">
        <v>67.9876</v>
      </c>
      <c r="D575" s="3">
        <v>0.26388400000000001</v>
      </c>
      <c r="E575" s="4">
        <v>4.5047999999999998E-2</v>
      </c>
      <c r="F575" s="5">
        <v>3.8244400000000001</v>
      </c>
      <c r="G575" s="2">
        <v>6.5144000000000002</v>
      </c>
      <c r="H575" s="2">
        <v>8.4055999999999997</v>
      </c>
      <c r="I575" s="2">
        <v>28.805564</v>
      </c>
      <c r="J575" s="2">
        <f>(46.01*(siqueira!$D575*1000))/(0.082*(siqueira!$I575+273.15))</f>
        <v>490.35251021401217</v>
      </c>
      <c r="K575" s="2">
        <f>(48*(siqueira!$F575))/(0.082*(siqueira!$I575+273.15))</f>
        <v>7.4139934886772076</v>
      </c>
      <c r="L575" s="8" t="s">
        <v>16</v>
      </c>
      <c r="M575" s="1">
        <v>-3.7192162962032</v>
      </c>
      <c r="N575" s="1">
        <v>-38.514145586395998</v>
      </c>
    </row>
    <row r="576" spans="1:14" ht="14.25" customHeight="1" x14ac:dyDescent="0.3">
      <c r="A576" s="7">
        <v>44990</v>
      </c>
      <c r="B576" s="1">
        <v>23</v>
      </c>
      <c r="C576" s="2">
        <v>71.039452495974203</v>
      </c>
      <c r="D576" s="3">
        <v>0.31861111111111101</v>
      </c>
      <c r="E576" s="4">
        <v>5.6505636070853502E-2</v>
      </c>
      <c r="F576" s="5">
        <v>3.8708293075684401</v>
      </c>
      <c r="G576" s="2">
        <v>5.7053140096618398</v>
      </c>
      <c r="H576" s="2">
        <v>7.6936392914653799</v>
      </c>
      <c r="I576" s="2">
        <v>28.324472624798702</v>
      </c>
      <c r="J576" s="2">
        <f>(46.01*(siqueira!$D576*1000))/(0.082*(siqueira!$I576+273.15))</f>
        <v>592.99189011822148</v>
      </c>
      <c r="K576" s="2">
        <f>(48*(siqueira!$F576))/(0.082*(siqueira!$I576+273.15))</f>
        <v>7.5158977218321787</v>
      </c>
      <c r="L576" s="8" t="s">
        <v>16</v>
      </c>
      <c r="M576" s="1">
        <v>-3.7192162962032</v>
      </c>
      <c r="N576" s="1">
        <v>-38.514145586395998</v>
      </c>
    </row>
    <row r="577" spans="1:14" ht="14.25" customHeight="1" x14ac:dyDescent="0.3">
      <c r="A577" s="7">
        <v>44991</v>
      </c>
      <c r="B577" s="1">
        <v>0</v>
      </c>
      <c r="C577" s="2">
        <v>69.379693283976707</v>
      </c>
      <c r="D577" s="3">
        <v>0.139693283976732</v>
      </c>
      <c r="E577" s="4">
        <v>2.5811739820201001E-2</v>
      </c>
      <c r="F577" s="5">
        <v>3.8488524590163902</v>
      </c>
      <c r="G577" s="2">
        <v>5.7403490216816504</v>
      </c>
      <c r="H577" s="2">
        <v>7.5631940772078297</v>
      </c>
      <c r="I577" s="2">
        <v>28.413765203596</v>
      </c>
      <c r="J577" s="2">
        <f>(46.01*(siqueira!$D577*1000))/(0.082*(siqueira!$I577+273.15))</f>
        <v>259.91703900864712</v>
      </c>
      <c r="K577" s="2">
        <f>(48*(siqueira!$F577))/(0.082*(siqueira!$I577+273.15))</f>
        <v>7.4710129837940542</v>
      </c>
      <c r="L577" s="8" t="s">
        <v>16</v>
      </c>
      <c r="M577" s="1">
        <v>-3.7192162962032</v>
      </c>
      <c r="N577" s="1">
        <v>-38.514145586395998</v>
      </c>
    </row>
    <row r="578" spans="1:14" ht="14.25" customHeight="1" x14ac:dyDescent="0.3">
      <c r="A578" s="7">
        <v>44991</v>
      </c>
      <c r="B578" s="1">
        <v>1</v>
      </c>
      <c r="C578" s="2">
        <v>69.677470988395399</v>
      </c>
      <c r="D578" s="3">
        <v>0.163989595838335</v>
      </c>
      <c r="E578" s="4">
        <v>3.10324129651861E-2</v>
      </c>
      <c r="F578" s="5">
        <v>3.8237575030011999</v>
      </c>
      <c r="G578" s="2">
        <v>4.7851140456182497</v>
      </c>
      <c r="H578" s="2">
        <v>6.3249299719887997</v>
      </c>
      <c r="I578" s="2">
        <v>28.195502200880401</v>
      </c>
      <c r="J578" s="2">
        <f>(46.01*(siqueira!$D578*1000))/(0.082*(siqueira!$I578+273.15))</f>
        <v>305.34440228322393</v>
      </c>
      <c r="K578" s="2">
        <f>(48*(siqueira!$F578))/(0.082*(siqueira!$I578+273.15))</f>
        <v>7.4276770636365992</v>
      </c>
      <c r="L578" s="8" t="s">
        <v>16</v>
      </c>
      <c r="M578" s="1">
        <v>-3.7192162962032</v>
      </c>
      <c r="N578" s="1">
        <v>-38.514145586395998</v>
      </c>
    </row>
    <row r="579" spans="1:14" ht="14.25" customHeight="1" x14ac:dyDescent="0.3">
      <c r="A579" s="7">
        <v>44991</v>
      </c>
      <c r="B579" s="1">
        <v>2</v>
      </c>
      <c r="C579" s="2">
        <v>69.782818145323205</v>
      </c>
      <c r="D579" s="3">
        <v>0.117410678442393</v>
      </c>
      <c r="E579" s="4">
        <v>2.17382577278202E-2</v>
      </c>
      <c r="F579" s="5">
        <v>3.7867482938578898</v>
      </c>
      <c r="G579" s="2">
        <v>4.5447611401043799</v>
      </c>
      <c r="H579" s="2">
        <v>6.1629867523083099</v>
      </c>
      <c r="I579" s="2">
        <v>28.135158570855101</v>
      </c>
      <c r="J579" s="2">
        <f>(46.01*(siqueira!$D579*1000))/(0.082*(siqueira!$I579+273.15))</f>
        <v>218.65944415919574</v>
      </c>
      <c r="K579" s="2">
        <f>(48*(siqueira!$F579))/(0.082*(siqueira!$I579+273.15))</f>
        <v>7.3572596743189109</v>
      </c>
      <c r="L579" s="8" t="s">
        <v>16</v>
      </c>
      <c r="M579" s="1">
        <v>-3.7192162962032</v>
      </c>
      <c r="N579" s="1">
        <v>-38.514145586395998</v>
      </c>
    </row>
    <row r="580" spans="1:14" ht="14.25" customHeight="1" x14ac:dyDescent="0.3">
      <c r="A580" s="7">
        <v>44991</v>
      </c>
      <c r="B580" s="1">
        <v>12</v>
      </c>
      <c r="C580" s="2">
        <v>40.766423357664202</v>
      </c>
      <c r="D580" s="3">
        <v>2.47931873479319E-2</v>
      </c>
      <c r="E580" s="4">
        <v>1.0267639902676399E-2</v>
      </c>
      <c r="F580" s="5">
        <v>2.3750608272506102</v>
      </c>
      <c r="G580" s="2">
        <v>3.3990267639902698</v>
      </c>
      <c r="H580" s="2">
        <v>4.5328467153284704</v>
      </c>
      <c r="I580" s="2">
        <v>35.039683698296798</v>
      </c>
      <c r="J580" s="2">
        <f>(46.01*(siqueira!$D580*1000))/(0.082*(siqueira!$I580+273.15))</f>
        <v>45.139074036477275</v>
      </c>
      <c r="K580" s="2">
        <f>(48*(siqueira!$F580))/(0.082*(siqueira!$I580+273.15))</f>
        <v>4.5111163097708413</v>
      </c>
      <c r="L580" s="8" t="s">
        <v>16</v>
      </c>
      <c r="M580" s="1">
        <v>-3.7192162962032</v>
      </c>
      <c r="N580" s="1">
        <v>-38.514145586395998</v>
      </c>
    </row>
    <row r="581" spans="1:14" ht="14.25" customHeight="1" x14ac:dyDescent="0.3">
      <c r="A581" s="7">
        <v>44991</v>
      </c>
      <c r="B581" s="1">
        <v>13</v>
      </c>
      <c r="C581" s="2">
        <v>41.849710982658998</v>
      </c>
      <c r="D581" s="3">
        <v>2.65317919075145E-2</v>
      </c>
      <c r="E581" s="4">
        <v>9.3641618497109797E-3</v>
      </c>
      <c r="F581" s="5">
        <v>2.27023121387283</v>
      </c>
      <c r="G581" s="2">
        <v>3.5375722543352599</v>
      </c>
      <c r="H581" s="2">
        <v>4.6878612716763</v>
      </c>
      <c r="I581" s="2">
        <v>33.798554913294801</v>
      </c>
      <c r="J581" s="2">
        <f>(46.01*(siqueira!$D581*1000))/(0.082*(siqueira!$I581+273.15))</f>
        <v>48.499735507221999</v>
      </c>
      <c r="K581" s="2">
        <f>(48*(siqueira!$F581))/(0.082*(siqueira!$I581+273.15))</f>
        <v>4.3294415668003712</v>
      </c>
      <c r="L581" s="8" t="s">
        <v>16</v>
      </c>
      <c r="M581" s="1">
        <v>-3.7192162962032</v>
      </c>
      <c r="N581" s="1">
        <v>-38.514145586395998</v>
      </c>
    </row>
    <row r="582" spans="1:14" ht="14.25" customHeight="1" x14ac:dyDescent="0.3">
      <c r="A582" s="7">
        <v>44991</v>
      </c>
      <c r="B582" s="1">
        <v>14</v>
      </c>
      <c r="C582" s="2">
        <v>43.845788043478301</v>
      </c>
      <c r="D582" s="3">
        <v>4.0706521739130398E-2</v>
      </c>
      <c r="E582" s="4">
        <v>1.49796195652174E-2</v>
      </c>
      <c r="F582" s="5">
        <v>2.76913043478261</v>
      </c>
      <c r="G582" s="2">
        <v>4.15625</v>
      </c>
      <c r="H582" s="2">
        <v>5.3960597826086998</v>
      </c>
      <c r="I582" s="2">
        <v>33.235828804347797</v>
      </c>
      <c r="J582" s="2">
        <f>(46.01*(siqueira!$D582*1000))/(0.082*(siqueira!$I582+273.15))</f>
        <v>74.547606045487527</v>
      </c>
      <c r="K582" s="2">
        <f>(48*(siqueira!$F582))/(0.082*(siqueira!$I582+273.15))</f>
        <v>5.2905658436424217</v>
      </c>
      <c r="L582" s="8" t="s">
        <v>16</v>
      </c>
      <c r="M582" s="1">
        <v>-3.7192162962032</v>
      </c>
      <c r="N582" s="1">
        <v>-38.514145586395998</v>
      </c>
    </row>
    <row r="583" spans="1:14" ht="14.25" customHeight="1" x14ac:dyDescent="0.3">
      <c r="A583" s="7">
        <v>44991</v>
      </c>
      <c r="B583" s="1">
        <v>15</v>
      </c>
      <c r="C583" s="2">
        <v>48.4106765327696</v>
      </c>
      <c r="D583" s="3">
        <v>4.5512684989429203E-2</v>
      </c>
      <c r="E583" s="4">
        <v>1.4297040169133199E-2</v>
      </c>
      <c r="F583" s="5">
        <v>4.0924788583509502</v>
      </c>
      <c r="G583" s="2">
        <v>4.7743128964059203</v>
      </c>
      <c r="H583" s="2">
        <v>6.0824524312896404</v>
      </c>
      <c r="I583" s="2">
        <v>32.738483086680802</v>
      </c>
      <c r="J583" s="2">
        <f>(46.01*(siqueira!$D583*1000))/(0.082*(siqueira!$I583+273.15))</f>
        <v>83.48485789111399</v>
      </c>
      <c r="K583" s="2">
        <f>(48*(siqueira!$F583))/(0.082*(siqueira!$I583+273.15))</f>
        <v>7.8316037149370787</v>
      </c>
      <c r="L583" s="8" t="s">
        <v>16</v>
      </c>
      <c r="M583" s="1">
        <v>-3.7192162962032</v>
      </c>
      <c r="N583" s="1">
        <v>-38.514145586395998</v>
      </c>
    </row>
    <row r="584" spans="1:14" ht="14.25" customHeight="1" x14ac:dyDescent="0.3">
      <c r="A584" s="7">
        <v>44991</v>
      </c>
      <c r="B584" s="1">
        <v>16</v>
      </c>
      <c r="C584" s="2">
        <v>51.353333333333303</v>
      </c>
      <c r="D584" s="3">
        <v>7.7200000000000005E-2</v>
      </c>
      <c r="E584" s="4">
        <v>2.3599999999999999E-2</v>
      </c>
      <c r="F584" s="5">
        <v>3.90553333333333</v>
      </c>
      <c r="G584" s="2">
        <v>5.5733333333333297</v>
      </c>
      <c r="H584" s="2">
        <v>6.6733333333333302</v>
      </c>
      <c r="I584" s="2">
        <v>31.873933333333301</v>
      </c>
      <c r="J584" s="2">
        <f>(46.01*(siqueira!$D584*1000))/(0.082*(siqueira!$I584+273.15))</f>
        <v>142.01092758180422</v>
      </c>
      <c r="K584" s="2">
        <f>(48*(siqueira!$F584))/(0.082*(siqueira!$I584+273.15))</f>
        <v>7.4950376145080693</v>
      </c>
      <c r="L584" s="8" t="s">
        <v>16</v>
      </c>
      <c r="M584" s="1">
        <v>-3.7192162962032</v>
      </c>
      <c r="N584" s="1">
        <v>-38.514145586395998</v>
      </c>
    </row>
    <row r="585" spans="1:14" ht="14.25" customHeight="1" x14ac:dyDescent="0.3">
      <c r="A585" s="7">
        <v>44991</v>
      </c>
      <c r="B585" s="1">
        <v>17</v>
      </c>
      <c r="C585" s="2">
        <v>51.860855657736899</v>
      </c>
      <c r="D585" s="3">
        <v>5.7608956417433001E-2</v>
      </c>
      <c r="E585" s="4">
        <v>1.5737704918032801E-2</v>
      </c>
      <c r="F585" s="5">
        <v>3.9517353058776501</v>
      </c>
      <c r="G585" s="2">
        <v>5.0963614554178296</v>
      </c>
      <c r="H585" s="2">
        <v>6.4226309476209504</v>
      </c>
      <c r="I585" s="2">
        <v>32.010567772890802</v>
      </c>
      <c r="J585" s="2">
        <f>(46.01*(siqueira!$D585*1000))/(0.082*(siqueira!$I585+273.15))</f>
        <v>105.92536634755669</v>
      </c>
      <c r="K585" s="2">
        <f>(48*(siqueira!$F585))/(0.082*(siqueira!$I585+273.15))</f>
        <v>7.5803074022303116</v>
      </c>
      <c r="L585" s="8" t="s">
        <v>16</v>
      </c>
      <c r="M585" s="1">
        <v>-3.7192162962032</v>
      </c>
      <c r="N585" s="1">
        <v>-38.514145586395998</v>
      </c>
    </row>
    <row r="586" spans="1:14" ht="14.25" customHeight="1" x14ac:dyDescent="0.3">
      <c r="A586" s="7">
        <v>44991</v>
      </c>
      <c r="B586" s="1">
        <v>18</v>
      </c>
      <c r="C586" s="2">
        <v>56.823809523809501</v>
      </c>
      <c r="D586" s="3">
        <v>0.106369047619048</v>
      </c>
      <c r="E586" s="4">
        <v>3.2023809523809503E-2</v>
      </c>
      <c r="F586" s="5">
        <v>2.8418988095238098</v>
      </c>
      <c r="G586" s="2">
        <v>5.6428571428571397</v>
      </c>
      <c r="H586" s="2">
        <v>7.3559523809523801</v>
      </c>
      <c r="I586" s="2">
        <v>29.4799583333333</v>
      </c>
      <c r="J586" s="2">
        <f>(46.01*(siqueira!$D586*1000))/(0.082*(siqueira!$I586+273.15))</f>
        <v>197.21581270750377</v>
      </c>
      <c r="K586" s="2">
        <f>(48*(siqueira!$F586))/(0.082*(siqueira!$I586+273.15))</f>
        <v>5.4969789898188388</v>
      </c>
      <c r="L586" s="8" t="s">
        <v>16</v>
      </c>
      <c r="M586" s="1">
        <v>-3.7192162962032</v>
      </c>
      <c r="N586" s="1">
        <v>-38.514145586395998</v>
      </c>
    </row>
    <row r="587" spans="1:14" ht="14.25" customHeight="1" x14ac:dyDescent="0.3">
      <c r="C587" s="2"/>
      <c r="D587" s="3"/>
      <c r="E587" s="4"/>
      <c r="F587" s="5"/>
      <c r="G587" s="2"/>
      <c r="H587" s="2"/>
      <c r="I587" s="2"/>
      <c r="J587" s="5"/>
      <c r="K587" s="5"/>
    </row>
    <row r="588" spans="1:14" ht="14.25" customHeight="1" x14ac:dyDescent="0.3">
      <c r="C588" s="2"/>
      <c r="D588" s="3"/>
      <c r="E588" s="4"/>
      <c r="F588" s="5"/>
      <c r="G588" s="2"/>
      <c r="H588" s="2"/>
      <c r="I588" s="2"/>
      <c r="J588" s="5"/>
      <c r="K588" s="5"/>
    </row>
    <row r="589" spans="1:14" ht="14.25" customHeight="1" x14ac:dyDescent="0.3">
      <c r="C589" s="2"/>
      <c r="D589" s="3"/>
      <c r="E589" s="4"/>
      <c r="F589" s="5"/>
      <c r="G589" s="2"/>
      <c r="H589" s="2"/>
      <c r="I589" s="2"/>
      <c r="J589" s="5"/>
      <c r="K589" s="5"/>
    </row>
    <row r="590" spans="1:14" ht="14.25" customHeight="1" x14ac:dyDescent="0.3">
      <c r="C590" s="2"/>
      <c r="D590" s="3"/>
      <c r="E590" s="4"/>
      <c r="F590" s="5"/>
      <c r="G590" s="2"/>
      <c r="H590" s="2"/>
      <c r="I590" s="2"/>
      <c r="J590" s="5"/>
      <c r="K590" s="5"/>
    </row>
    <row r="591" spans="1:14" ht="14.25" customHeight="1" x14ac:dyDescent="0.3">
      <c r="C591" s="2"/>
      <c r="D591" s="3"/>
      <c r="E591" s="4"/>
      <c r="F591" s="5"/>
      <c r="G591" s="2"/>
      <c r="H591" s="2"/>
      <c r="I591" s="2"/>
      <c r="J591" s="5"/>
      <c r="K591" s="5"/>
    </row>
    <row r="592" spans="1:14" ht="14.25" customHeight="1" x14ac:dyDescent="0.3">
      <c r="C592" s="2"/>
      <c r="D592" s="3"/>
      <c r="E592" s="4"/>
      <c r="F592" s="5"/>
      <c r="G592" s="2"/>
      <c r="H592" s="2"/>
      <c r="I592" s="2"/>
      <c r="J592" s="5"/>
      <c r="K592" s="5"/>
    </row>
    <row r="593" spans="3:11" ht="14.25" customHeight="1" x14ac:dyDescent="0.3">
      <c r="C593" s="2"/>
      <c r="D593" s="3"/>
      <c r="E593" s="4"/>
      <c r="F593" s="5"/>
      <c r="G593" s="2"/>
      <c r="H593" s="2"/>
      <c r="I593" s="2"/>
      <c r="J593" s="5"/>
      <c r="K593" s="5"/>
    </row>
    <row r="594" spans="3:11" ht="14.25" customHeight="1" x14ac:dyDescent="0.3">
      <c r="C594" s="2"/>
      <c r="D594" s="3"/>
      <c r="E594" s="4"/>
      <c r="F594" s="5"/>
      <c r="G594" s="2"/>
      <c r="H594" s="2"/>
      <c r="I594" s="2"/>
      <c r="J594" s="5"/>
      <c r="K594" s="5"/>
    </row>
    <row r="595" spans="3:11" ht="14.25" customHeight="1" x14ac:dyDescent="0.3">
      <c r="C595" s="2"/>
      <c r="D595" s="3"/>
      <c r="E595" s="4"/>
      <c r="F595" s="5"/>
      <c r="G595" s="2"/>
      <c r="H595" s="2"/>
      <c r="I595" s="2"/>
      <c r="J595" s="5"/>
      <c r="K595" s="5"/>
    </row>
    <row r="596" spans="3:11" ht="14.25" customHeight="1" x14ac:dyDescent="0.3">
      <c r="C596" s="2"/>
      <c r="D596" s="3"/>
      <c r="E596" s="4"/>
      <c r="F596" s="5"/>
      <c r="G596" s="2"/>
      <c r="H596" s="2"/>
      <c r="I596" s="2"/>
      <c r="J596" s="5"/>
      <c r="K596" s="5"/>
    </row>
    <row r="597" spans="3:11" ht="14.25" customHeight="1" x14ac:dyDescent="0.3">
      <c r="C597" s="2"/>
      <c r="D597" s="3"/>
      <c r="E597" s="4"/>
      <c r="F597" s="5"/>
      <c r="G597" s="2"/>
      <c r="H597" s="2"/>
      <c r="I597" s="2"/>
      <c r="J597" s="5"/>
      <c r="K597" s="5"/>
    </row>
    <row r="598" spans="3:11" ht="14.25" customHeight="1" x14ac:dyDescent="0.3">
      <c r="C598" s="2"/>
      <c r="D598" s="3"/>
      <c r="E598" s="4"/>
      <c r="F598" s="5"/>
      <c r="G598" s="2"/>
      <c r="H598" s="2"/>
      <c r="I598" s="2"/>
      <c r="J598" s="5"/>
      <c r="K598" s="5"/>
    </row>
    <row r="599" spans="3:11" ht="14.25" customHeight="1" x14ac:dyDescent="0.3">
      <c r="C599" s="2"/>
      <c r="D599" s="3"/>
      <c r="E599" s="4"/>
      <c r="F599" s="5"/>
      <c r="G599" s="2"/>
      <c r="H599" s="2"/>
      <c r="I599" s="2"/>
      <c r="J599" s="5"/>
      <c r="K599" s="5"/>
    </row>
    <row r="600" spans="3:11" ht="14.25" customHeight="1" x14ac:dyDescent="0.3">
      <c r="C600" s="2"/>
      <c r="D600" s="3"/>
      <c r="E600" s="4"/>
      <c r="F600" s="5"/>
      <c r="G600" s="2"/>
      <c r="H600" s="2"/>
      <c r="I600" s="2"/>
      <c r="J600" s="5"/>
      <c r="K600" s="5"/>
    </row>
    <row r="601" spans="3:11" ht="14.25" customHeight="1" x14ac:dyDescent="0.3">
      <c r="C601" s="2"/>
      <c r="D601" s="3"/>
      <c r="E601" s="4"/>
      <c r="F601" s="5"/>
      <c r="G601" s="2"/>
      <c r="H601" s="2"/>
      <c r="I601" s="2"/>
      <c r="J601" s="5"/>
      <c r="K601" s="5"/>
    </row>
    <row r="602" spans="3:11" ht="14.25" customHeight="1" x14ac:dyDescent="0.3">
      <c r="C602" s="2"/>
      <c r="D602" s="3"/>
      <c r="E602" s="4"/>
      <c r="F602" s="5"/>
      <c r="G602" s="2"/>
      <c r="H602" s="2"/>
      <c r="I602" s="2"/>
      <c r="J602" s="5"/>
      <c r="K602" s="5"/>
    </row>
    <row r="603" spans="3:11" ht="14.25" customHeight="1" x14ac:dyDescent="0.3">
      <c r="C603" s="2"/>
      <c r="D603" s="3"/>
      <c r="E603" s="4"/>
      <c r="F603" s="5"/>
      <c r="G603" s="2"/>
      <c r="H603" s="2"/>
      <c r="I603" s="2"/>
      <c r="J603" s="5"/>
      <c r="K603" s="5"/>
    </row>
    <row r="604" spans="3:11" ht="14.25" customHeight="1" x14ac:dyDescent="0.3">
      <c r="C604" s="2"/>
      <c r="D604" s="3"/>
      <c r="E604" s="4"/>
      <c r="F604" s="5"/>
      <c r="G604" s="2"/>
      <c r="H604" s="2"/>
      <c r="I604" s="2"/>
      <c r="J604" s="5"/>
      <c r="K604" s="5"/>
    </row>
    <row r="605" spans="3:11" ht="14.25" customHeight="1" x14ac:dyDescent="0.3">
      <c r="C605" s="2"/>
      <c r="D605" s="3"/>
      <c r="E605" s="4"/>
      <c r="F605" s="5"/>
      <c r="G605" s="2"/>
      <c r="H605" s="2"/>
      <c r="I605" s="2"/>
      <c r="J605" s="5"/>
      <c r="K605" s="5"/>
    </row>
    <row r="606" spans="3:11" ht="14.25" customHeight="1" x14ac:dyDescent="0.3">
      <c r="C606" s="2"/>
      <c r="D606" s="3"/>
      <c r="E606" s="4"/>
      <c r="F606" s="5"/>
      <c r="G606" s="2"/>
      <c r="H606" s="2"/>
      <c r="I606" s="2"/>
      <c r="J606" s="5"/>
      <c r="K606" s="5"/>
    </row>
    <row r="607" spans="3:11" ht="14.25" customHeight="1" x14ac:dyDescent="0.3">
      <c r="C607" s="2"/>
      <c r="D607" s="3"/>
      <c r="E607" s="4"/>
      <c r="F607" s="5"/>
      <c r="G607" s="2"/>
      <c r="H607" s="2"/>
      <c r="I607" s="2"/>
      <c r="J607" s="5"/>
      <c r="K607" s="5"/>
    </row>
    <row r="608" spans="3:11" ht="14.25" customHeight="1" x14ac:dyDescent="0.3">
      <c r="C608" s="2"/>
      <c r="D608" s="3"/>
      <c r="E608" s="4"/>
      <c r="F608" s="5"/>
      <c r="G608" s="2"/>
      <c r="H608" s="2"/>
      <c r="I608" s="2"/>
      <c r="J608" s="5"/>
      <c r="K608" s="5"/>
    </row>
    <row r="609" spans="3:11" ht="14.25" customHeight="1" x14ac:dyDescent="0.3">
      <c r="C609" s="2"/>
      <c r="D609" s="3"/>
      <c r="E609" s="4"/>
      <c r="F609" s="5"/>
      <c r="G609" s="2"/>
      <c r="H609" s="2"/>
      <c r="I609" s="2"/>
      <c r="J609" s="5"/>
      <c r="K609" s="5"/>
    </row>
    <row r="610" spans="3:11" ht="14.25" customHeight="1" x14ac:dyDescent="0.3">
      <c r="C610" s="2"/>
      <c r="D610" s="3"/>
      <c r="E610" s="4"/>
      <c r="F610" s="5"/>
      <c r="G610" s="2"/>
      <c r="H610" s="2"/>
      <c r="I610" s="2"/>
      <c r="J610" s="5"/>
      <c r="K610" s="5"/>
    </row>
    <row r="611" spans="3:11" ht="14.25" customHeight="1" x14ac:dyDescent="0.3">
      <c r="C611" s="2"/>
      <c r="D611" s="3"/>
      <c r="E611" s="4"/>
      <c r="F611" s="5"/>
      <c r="G611" s="2"/>
      <c r="H611" s="2"/>
      <c r="I611" s="2"/>
      <c r="J611" s="5"/>
      <c r="K611" s="5"/>
    </row>
    <row r="612" spans="3:11" ht="14.25" customHeight="1" x14ac:dyDescent="0.3">
      <c r="C612" s="2"/>
      <c r="D612" s="3"/>
      <c r="E612" s="4"/>
      <c r="F612" s="5"/>
      <c r="G612" s="2"/>
      <c r="H612" s="2"/>
      <c r="I612" s="2"/>
      <c r="J612" s="5"/>
      <c r="K612" s="5"/>
    </row>
    <row r="613" spans="3:11" ht="14.25" customHeight="1" x14ac:dyDescent="0.3">
      <c r="C613" s="2"/>
      <c r="D613" s="3"/>
      <c r="E613" s="4"/>
      <c r="F613" s="5"/>
      <c r="G613" s="2"/>
      <c r="H613" s="2"/>
      <c r="I613" s="2"/>
      <c r="J613" s="5"/>
      <c r="K613" s="5"/>
    </row>
    <row r="614" spans="3:11" ht="14.25" customHeight="1" x14ac:dyDescent="0.3">
      <c r="C614" s="2"/>
      <c r="D614" s="3"/>
      <c r="E614" s="4"/>
      <c r="F614" s="5"/>
      <c r="G614" s="2"/>
      <c r="H614" s="2"/>
      <c r="I614" s="2"/>
      <c r="J614" s="5"/>
      <c r="K614" s="5"/>
    </row>
    <row r="615" spans="3:11" ht="14.25" customHeight="1" x14ac:dyDescent="0.3">
      <c r="C615" s="2"/>
      <c r="D615" s="3"/>
      <c r="E615" s="4"/>
      <c r="F615" s="5"/>
      <c r="G615" s="2"/>
      <c r="H615" s="2"/>
      <c r="I615" s="2"/>
      <c r="J615" s="5"/>
      <c r="K615" s="5"/>
    </row>
    <row r="616" spans="3:11" ht="14.25" customHeight="1" x14ac:dyDescent="0.3">
      <c r="C616" s="2"/>
      <c r="D616" s="3"/>
      <c r="E616" s="4"/>
      <c r="F616" s="5"/>
      <c r="G616" s="2"/>
      <c r="H616" s="2"/>
      <c r="I616" s="2"/>
      <c r="J616" s="5"/>
      <c r="K616" s="5"/>
    </row>
    <row r="617" spans="3:11" ht="14.25" customHeight="1" x14ac:dyDescent="0.3">
      <c r="C617" s="2"/>
      <c r="D617" s="3"/>
      <c r="E617" s="4"/>
      <c r="F617" s="5"/>
      <c r="G617" s="2"/>
      <c r="H617" s="2"/>
      <c r="I617" s="2"/>
      <c r="J617" s="5"/>
      <c r="K617" s="5"/>
    </row>
    <row r="618" spans="3:11" ht="14.25" customHeight="1" x14ac:dyDescent="0.3">
      <c r="C618" s="2"/>
      <c r="D618" s="3"/>
      <c r="E618" s="4"/>
      <c r="F618" s="5"/>
      <c r="G618" s="2"/>
      <c r="H618" s="2"/>
      <c r="I618" s="2"/>
      <c r="J618" s="5"/>
      <c r="K618" s="5"/>
    </row>
    <row r="619" spans="3:11" ht="14.25" customHeight="1" x14ac:dyDescent="0.3">
      <c r="C619" s="2"/>
      <c r="D619" s="3"/>
      <c r="E619" s="4"/>
      <c r="F619" s="5"/>
      <c r="G619" s="2"/>
      <c r="H619" s="2"/>
      <c r="I619" s="2"/>
      <c r="J619" s="5"/>
      <c r="K619" s="5"/>
    </row>
    <row r="620" spans="3:11" ht="14.25" customHeight="1" x14ac:dyDescent="0.3">
      <c r="C620" s="2"/>
      <c r="D620" s="3"/>
      <c r="E620" s="4"/>
      <c r="F620" s="5"/>
      <c r="G620" s="2"/>
      <c r="H620" s="2"/>
      <c r="I620" s="2"/>
      <c r="J620" s="5"/>
      <c r="K620" s="5"/>
    </row>
    <row r="621" spans="3:11" ht="14.25" customHeight="1" x14ac:dyDescent="0.3">
      <c r="C621" s="2"/>
      <c r="D621" s="3"/>
      <c r="E621" s="4"/>
      <c r="F621" s="5"/>
      <c r="G621" s="2"/>
      <c r="H621" s="2"/>
      <c r="I621" s="2"/>
      <c r="J621" s="5"/>
      <c r="K621" s="5"/>
    </row>
    <row r="622" spans="3:11" ht="14.25" customHeight="1" x14ac:dyDescent="0.3">
      <c r="C622" s="2"/>
      <c r="D622" s="3"/>
      <c r="E622" s="4"/>
      <c r="F622" s="5"/>
      <c r="G622" s="2"/>
      <c r="H622" s="2"/>
      <c r="I622" s="2"/>
      <c r="J622" s="5"/>
      <c r="K622" s="5"/>
    </row>
    <row r="623" spans="3:11" ht="14.25" customHeight="1" x14ac:dyDescent="0.3">
      <c r="C623" s="2"/>
      <c r="D623" s="3"/>
      <c r="E623" s="4"/>
      <c r="F623" s="5"/>
      <c r="G623" s="2"/>
      <c r="H623" s="2"/>
      <c r="I623" s="2"/>
      <c r="J623" s="5"/>
      <c r="K623" s="5"/>
    </row>
    <row r="624" spans="3:11" ht="14.25" customHeight="1" x14ac:dyDescent="0.3">
      <c r="C624" s="2"/>
      <c r="D624" s="3"/>
      <c r="E624" s="4"/>
      <c r="F624" s="5"/>
      <c r="G624" s="2"/>
      <c r="H624" s="2"/>
      <c r="I624" s="2"/>
      <c r="J624" s="5"/>
      <c r="K624" s="5"/>
    </row>
    <row r="625" spans="3:11" ht="14.25" customHeight="1" x14ac:dyDescent="0.3">
      <c r="C625" s="2"/>
      <c r="D625" s="3"/>
      <c r="E625" s="4"/>
      <c r="F625" s="5"/>
      <c r="G625" s="2"/>
      <c r="H625" s="2"/>
      <c r="I625" s="2"/>
      <c r="J625" s="5"/>
      <c r="K625" s="5"/>
    </row>
    <row r="626" spans="3:11" ht="14.25" customHeight="1" x14ac:dyDescent="0.3">
      <c r="C626" s="2"/>
      <c r="D626" s="3"/>
      <c r="E626" s="4"/>
      <c r="F626" s="5"/>
      <c r="G626" s="2"/>
      <c r="H626" s="2"/>
      <c r="I626" s="2"/>
      <c r="J626" s="5"/>
      <c r="K626" s="5"/>
    </row>
    <row r="627" spans="3:11" ht="14.25" customHeight="1" x14ac:dyDescent="0.3">
      <c r="C627" s="2"/>
      <c r="D627" s="3"/>
      <c r="E627" s="4"/>
      <c r="F627" s="5"/>
      <c r="G627" s="2"/>
      <c r="H627" s="2"/>
      <c r="I627" s="2"/>
      <c r="J627" s="5"/>
      <c r="K627" s="5"/>
    </row>
    <row r="628" spans="3:11" ht="14.25" customHeight="1" x14ac:dyDescent="0.3">
      <c r="C628" s="2"/>
      <c r="D628" s="3"/>
      <c r="E628" s="4"/>
      <c r="F628" s="5"/>
      <c r="G628" s="2"/>
      <c r="H628" s="2"/>
      <c r="I628" s="2"/>
      <c r="J628" s="5"/>
      <c r="K628" s="5"/>
    </row>
    <row r="629" spans="3:11" ht="14.25" customHeight="1" x14ac:dyDescent="0.3">
      <c r="C629" s="2"/>
      <c r="D629" s="3"/>
      <c r="E629" s="4"/>
      <c r="F629" s="5"/>
      <c r="G629" s="2"/>
      <c r="H629" s="2"/>
      <c r="I629" s="2"/>
      <c r="J629" s="5"/>
      <c r="K629" s="5"/>
    </row>
    <row r="630" spans="3:11" ht="14.25" customHeight="1" x14ac:dyDescent="0.3">
      <c r="C630" s="2"/>
      <c r="D630" s="3"/>
      <c r="E630" s="4"/>
      <c r="F630" s="5"/>
      <c r="G630" s="2"/>
      <c r="H630" s="2"/>
      <c r="I630" s="2"/>
      <c r="J630" s="5"/>
      <c r="K630" s="5"/>
    </row>
    <row r="631" spans="3:11" ht="14.25" customHeight="1" x14ac:dyDescent="0.3">
      <c r="C631" s="2"/>
      <c r="D631" s="3"/>
      <c r="E631" s="4"/>
      <c r="F631" s="5"/>
      <c r="G631" s="2"/>
      <c r="H631" s="2"/>
      <c r="I631" s="2"/>
      <c r="J631" s="5"/>
      <c r="K631" s="5"/>
    </row>
    <row r="632" spans="3:11" ht="14.25" customHeight="1" x14ac:dyDescent="0.3">
      <c r="C632" s="2"/>
      <c r="D632" s="3"/>
      <c r="E632" s="4"/>
      <c r="F632" s="5"/>
      <c r="G632" s="2"/>
      <c r="H632" s="2"/>
      <c r="I632" s="2"/>
      <c r="J632" s="5"/>
      <c r="K632" s="5"/>
    </row>
    <row r="633" spans="3:11" ht="14.25" customHeight="1" x14ac:dyDescent="0.3">
      <c r="C633" s="2"/>
      <c r="D633" s="3"/>
      <c r="E633" s="4"/>
      <c r="F633" s="5"/>
      <c r="G633" s="2"/>
      <c r="H633" s="2"/>
      <c r="I633" s="2"/>
      <c r="J633" s="5"/>
      <c r="K633" s="5"/>
    </row>
    <row r="634" spans="3:11" ht="14.25" customHeight="1" x14ac:dyDescent="0.3">
      <c r="C634" s="2"/>
      <c r="D634" s="3"/>
      <c r="E634" s="4"/>
      <c r="F634" s="5"/>
      <c r="G634" s="2"/>
      <c r="H634" s="2"/>
      <c r="I634" s="2"/>
      <c r="J634" s="5"/>
      <c r="K634" s="5"/>
    </row>
    <row r="635" spans="3:11" ht="14.25" customHeight="1" x14ac:dyDescent="0.3">
      <c r="C635" s="2"/>
      <c r="D635" s="3"/>
      <c r="E635" s="4"/>
      <c r="F635" s="5"/>
      <c r="G635" s="2"/>
      <c r="H635" s="2"/>
      <c r="I635" s="2"/>
      <c r="J635" s="5"/>
      <c r="K635" s="5"/>
    </row>
    <row r="636" spans="3:11" ht="14.25" customHeight="1" x14ac:dyDescent="0.3">
      <c r="C636" s="2"/>
      <c r="D636" s="3"/>
      <c r="E636" s="4"/>
      <c r="F636" s="5"/>
      <c r="G636" s="2"/>
      <c r="H636" s="2"/>
      <c r="I636" s="2"/>
      <c r="J636" s="5"/>
      <c r="K636" s="5"/>
    </row>
    <row r="637" spans="3:11" ht="14.25" customHeight="1" x14ac:dyDescent="0.3">
      <c r="C637" s="2"/>
      <c r="D637" s="3"/>
      <c r="E637" s="4"/>
      <c r="F637" s="5"/>
      <c r="G637" s="2"/>
      <c r="H637" s="2"/>
      <c r="I637" s="2"/>
      <c r="J637" s="5"/>
      <c r="K637" s="5"/>
    </row>
    <row r="638" spans="3:11" ht="14.25" customHeight="1" x14ac:dyDescent="0.3">
      <c r="C638" s="2"/>
      <c r="D638" s="3"/>
      <c r="E638" s="4"/>
      <c r="F638" s="5"/>
      <c r="G638" s="2"/>
      <c r="H638" s="2"/>
      <c r="I638" s="2"/>
      <c r="J638" s="5"/>
      <c r="K638" s="5"/>
    </row>
    <row r="639" spans="3:11" ht="14.25" customHeight="1" x14ac:dyDescent="0.3">
      <c r="C639" s="2"/>
      <c r="D639" s="3"/>
      <c r="E639" s="4"/>
      <c r="F639" s="5"/>
      <c r="G639" s="2"/>
      <c r="H639" s="2"/>
      <c r="I639" s="2"/>
      <c r="J639" s="5"/>
      <c r="K639" s="5"/>
    </row>
    <row r="640" spans="3:11" ht="14.25" customHeight="1" x14ac:dyDescent="0.3">
      <c r="C640" s="2"/>
      <c r="D640" s="3"/>
      <c r="E640" s="4"/>
      <c r="F640" s="5"/>
      <c r="G640" s="2"/>
      <c r="H640" s="2"/>
      <c r="I640" s="2"/>
      <c r="J640" s="5"/>
      <c r="K640" s="5"/>
    </row>
    <row r="641" spans="3:11" ht="14.25" customHeight="1" x14ac:dyDescent="0.3">
      <c r="C641" s="2"/>
      <c r="D641" s="3"/>
      <c r="E641" s="4"/>
      <c r="F641" s="5"/>
      <c r="G641" s="2"/>
      <c r="H641" s="2"/>
      <c r="I641" s="2"/>
      <c r="J641" s="5"/>
      <c r="K641" s="5"/>
    </row>
    <row r="642" spans="3:11" ht="14.25" customHeight="1" x14ac:dyDescent="0.3">
      <c r="C642" s="2"/>
      <c r="D642" s="3"/>
      <c r="E642" s="4"/>
      <c r="F642" s="5"/>
      <c r="G642" s="2"/>
      <c r="H642" s="2"/>
      <c r="I642" s="2"/>
      <c r="J642" s="5"/>
      <c r="K642" s="5"/>
    </row>
    <row r="643" spans="3:11" ht="14.25" customHeight="1" x14ac:dyDescent="0.3">
      <c r="C643" s="2"/>
      <c r="D643" s="3"/>
      <c r="E643" s="4"/>
      <c r="F643" s="5"/>
      <c r="G643" s="2"/>
      <c r="H643" s="2"/>
      <c r="I643" s="2"/>
      <c r="J643" s="5"/>
      <c r="K643" s="5"/>
    </row>
    <row r="644" spans="3:11" ht="14.25" customHeight="1" x14ac:dyDescent="0.3">
      <c r="C644" s="2"/>
      <c r="D644" s="3"/>
      <c r="E644" s="4"/>
      <c r="F644" s="5"/>
      <c r="G644" s="2"/>
      <c r="H644" s="2"/>
      <c r="I644" s="2"/>
      <c r="J644" s="5"/>
      <c r="K644" s="5"/>
    </row>
    <row r="645" spans="3:11" ht="14.25" customHeight="1" x14ac:dyDescent="0.3">
      <c r="C645" s="2"/>
      <c r="D645" s="3"/>
      <c r="E645" s="4"/>
      <c r="F645" s="5"/>
      <c r="G645" s="2"/>
      <c r="H645" s="2"/>
      <c r="I645" s="2"/>
      <c r="J645" s="5"/>
      <c r="K645" s="5"/>
    </row>
    <row r="646" spans="3:11" ht="14.25" customHeight="1" x14ac:dyDescent="0.3">
      <c r="C646" s="2"/>
      <c r="D646" s="3"/>
      <c r="E646" s="4"/>
      <c r="F646" s="5"/>
      <c r="G646" s="2"/>
      <c r="H646" s="2"/>
      <c r="I646" s="2"/>
      <c r="J646" s="5"/>
      <c r="K646" s="5"/>
    </row>
    <row r="647" spans="3:11" ht="14.25" customHeight="1" x14ac:dyDescent="0.3">
      <c r="C647" s="2"/>
      <c r="D647" s="3"/>
      <c r="E647" s="4"/>
      <c r="F647" s="5"/>
      <c r="G647" s="2"/>
      <c r="H647" s="2"/>
      <c r="I647" s="2"/>
      <c r="J647" s="5"/>
      <c r="K647" s="5"/>
    </row>
    <row r="648" spans="3:11" ht="14.25" customHeight="1" x14ac:dyDescent="0.3">
      <c r="C648" s="2"/>
      <c r="D648" s="3"/>
      <c r="E648" s="4"/>
      <c r="F648" s="5"/>
      <c r="G648" s="2"/>
      <c r="H648" s="2"/>
      <c r="I648" s="2"/>
      <c r="J648" s="5"/>
      <c r="K648" s="5"/>
    </row>
    <row r="649" spans="3:11" ht="14.25" customHeight="1" x14ac:dyDescent="0.3">
      <c r="C649" s="2"/>
      <c r="D649" s="3"/>
      <c r="E649" s="4"/>
      <c r="F649" s="5"/>
      <c r="G649" s="2"/>
      <c r="H649" s="2"/>
      <c r="I649" s="2"/>
      <c r="J649" s="5"/>
      <c r="K649" s="5"/>
    </row>
    <row r="650" spans="3:11" ht="14.25" customHeight="1" x14ac:dyDescent="0.3">
      <c r="C650" s="2"/>
      <c r="D650" s="3"/>
      <c r="E650" s="4"/>
      <c r="F650" s="5"/>
      <c r="G650" s="2"/>
      <c r="H650" s="2"/>
      <c r="I650" s="2"/>
      <c r="J650" s="5"/>
      <c r="K650" s="5"/>
    </row>
    <row r="651" spans="3:11" ht="14.25" customHeight="1" x14ac:dyDescent="0.3">
      <c r="C651" s="2"/>
      <c r="D651" s="3"/>
      <c r="E651" s="4"/>
      <c r="F651" s="5"/>
      <c r="G651" s="2"/>
      <c r="H651" s="2"/>
      <c r="I651" s="2"/>
      <c r="J651" s="5"/>
      <c r="K651" s="5"/>
    </row>
    <row r="652" spans="3:11" ht="14.25" customHeight="1" x14ac:dyDescent="0.3">
      <c r="C652" s="2"/>
      <c r="D652" s="3"/>
      <c r="E652" s="4"/>
      <c r="F652" s="5"/>
      <c r="G652" s="2"/>
      <c r="H652" s="2"/>
      <c r="I652" s="2"/>
      <c r="J652" s="5"/>
      <c r="K652" s="5"/>
    </row>
    <row r="653" spans="3:11" ht="14.25" customHeight="1" x14ac:dyDescent="0.3">
      <c r="C653" s="2"/>
      <c r="D653" s="3"/>
      <c r="E653" s="4"/>
      <c r="F653" s="5"/>
      <c r="G653" s="2"/>
      <c r="H653" s="2"/>
      <c r="I653" s="2"/>
      <c r="J653" s="5"/>
      <c r="K653" s="5"/>
    </row>
    <row r="654" spans="3:11" ht="14.25" customHeight="1" x14ac:dyDescent="0.3">
      <c r="C654" s="2"/>
      <c r="D654" s="3"/>
      <c r="E654" s="4"/>
      <c r="F654" s="5"/>
      <c r="G654" s="2"/>
      <c r="H654" s="2"/>
      <c r="I654" s="2"/>
      <c r="J654" s="5"/>
      <c r="K654" s="5"/>
    </row>
    <row r="655" spans="3:11" ht="14.25" customHeight="1" x14ac:dyDescent="0.3">
      <c r="C655" s="2"/>
      <c r="D655" s="3"/>
      <c r="E655" s="4"/>
      <c r="F655" s="5"/>
      <c r="G655" s="2"/>
      <c r="H655" s="2"/>
      <c r="I655" s="2"/>
      <c r="J655" s="5"/>
      <c r="K655" s="5"/>
    </row>
    <row r="656" spans="3:11" ht="14.25" customHeight="1" x14ac:dyDescent="0.3">
      <c r="C656" s="2"/>
      <c r="D656" s="3"/>
      <c r="E656" s="4"/>
      <c r="F656" s="5"/>
      <c r="G656" s="2"/>
      <c r="H656" s="2"/>
      <c r="I656" s="2"/>
      <c r="J656" s="5"/>
      <c r="K656" s="5"/>
    </row>
    <row r="657" spans="3:11" ht="14.25" customHeight="1" x14ac:dyDescent="0.3">
      <c r="C657" s="2"/>
      <c r="D657" s="3"/>
      <c r="E657" s="4"/>
      <c r="F657" s="5"/>
      <c r="G657" s="2"/>
      <c r="H657" s="2"/>
      <c r="I657" s="2"/>
      <c r="J657" s="5"/>
      <c r="K657" s="5"/>
    </row>
    <row r="658" spans="3:11" ht="14.25" customHeight="1" x14ac:dyDescent="0.3">
      <c r="C658" s="2"/>
      <c r="D658" s="3"/>
      <c r="E658" s="4"/>
      <c r="F658" s="5"/>
      <c r="G658" s="2"/>
      <c r="H658" s="2"/>
      <c r="I658" s="2"/>
      <c r="J658" s="5"/>
      <c r="K658" s="5"/>
    </row>
    <row r="659" spans="3:11" ht="14.25" customHeight="1" x14ac:dyDescent="0.3">
      <c r="C659" s="2"/>
      <c r="D659" s="3"/>
      <c r="E659" s="4"/>
      <c r="F659" s="5"/>
      <c r="G659" s="2"/>
      <c r="H659" s="2"/>
      <c r="I659" s="2"/>
      <c r="J659" s="5"/>
      <c r="K659" s="5"/>
    </row>
    <row r="660" spans="3:11" ht="14.25" customHeight="1" x14ac:dyDescent="0.3">
      <c r="C660" s="2"/>
      <c r="D660" s="3"/>
      <c r="E660" s="4"/>
      <c r="F660" s="5"/>
      <c r="G660" s="2"/>
      <c r="H660" s="2"/>
      <c r="I660" s="2"/>
      <c r="J660" s="5"/>
      <c r="K660" s="5"/>
    </row>
    <row r="661" spans="3:11" ht="14.25" customHeight="1" x14ac:dyDescent="0.3">
      <c r="C661" s="2"/>
      <c r="D661" s="3"/>
      <c r="E661" s="4"/>
      <c r="F661" s="5"/>
      <c r="G661" s="2"/>
      <c r="H661" s="2"/>
      <c r="I661" s="2"/>
      <c r="J661" s="5"/>
      <c r="K661" s="5"/>
    </row>
    <row r="662" spans="3:11" ht="14.25" customHeight="1" x14ac:dyDescent="0.3">
      <c r="C662" s="2"/>
      <c r="D662" s="3"/>
      <c r="E662" s="4"/>
      <c r="F662" s="5"/>
      <c r="G662" s="2"/>
      <c r="H662" s="2"/>
      <c r="I662" s="2"/>
      <c r="J662" s="5"/>
      <c r="K662" s="5"/>
    </row>
    <row r="663" spans="3:11" ht="14.25" customHeight="1" x14ac:dyDescent="0.3">
      <c r="C663" s="2"/>
      <c r="D663" s="3"/>
      <c r="E663" s="4"/>
      <c r="F663" s="5"/>
      <c r="G663" s="2"/>
      <c r="H663" s="2"/>
      <c r="I663" s="2"/>
      <c r="J663" s="5"/>
      <c r="K663" s="5"/>
    </row>
    <row r="664" spans="3:11" ht="14.25" customHeight="1" x14ac:dyDescent="0.3">
      <c r="C664" s="2"/>
      <c r="D664" s="3"/>
      <c r="E664" s="4"/>
      <c r="F664" s="5"/>
      <c r="G664" s="2"/>
      <c r="H664" s="2"/>
      <c r="I664" s="2"/>
      <c r="J664" s="5"/>
      <c r="K664" s="5"/>
    </row>
    <row r="665" spans="3:11" ht="14.25" customHeight="1" x14ac:dyDescent="0.3">
      <c r="C665" s="2"/>
      <c r="D665" s="3"/>
      <c r="E665" s="4"/>
      <c r="F665" s="5"/>
      <c r="G665" s="2"/>
      <c r="H665" s="2"/>
      <c r="I665" s="2"/>
      <c r="J665" s="5"/>
      <c r="K665" s="5"/>
    </row>
    <row r="666" spans="3:11" ht="14.25" customHeight="1" x14ac:dyDescent="0.3">
      <c r="C666" s="2"/>
      <c r="D666" s="3"/>
      <c r="E666" s="4"/>
      <c r="F666" s="5"/>
      <c r="G666" s="2"/>
      <c r="H666" s="2"/>
      <c r="I666" s="2"/>
      <c r="J666" s="5"/>
      <c r="K666" s="5"/>
    </row>
    <row r="667" spans="3:11" ht="14.25" customHeight="1" x14ac:dyDescent="0.3">
      <c r="C667" s="2"/>
      <c r="D667" s="3"/>
      <c r="E667" s="4"/>
      <c r="F667" s="5"/>
      <c r="G667" s="2"/>
      <c r="H667" s="2"/>
      <c r="I667" s="2"/>
      <c r="J667" s="5"/>
      <c r="K667" s="5"/>
    </row>
    <row r="668" spans="3:11" ht="14.25" customHeight="1" x14ac:dyDescent="0.3">
      <c r="C668" s="2"/>
      <c r="D668" s="3"/>
      <c r="E668" s="4"/>
      <c r="F668" s="5"/>
      <c r="G668" s="2"/>
      <c r="H668" s="2"/>
      <c r="I668" s="2"/>
      <c r="J668" s="5"/>
      <c r="K668" s="5"/>
    </row>
    <row r="669" spans="3:11" ht="14.25" customHeight="1" x14ac:dyDescent="0.3">
      <c r="C669" s="2"/>
      <c r="D669" s="3"/>
      <c r="E669" s="4"/>
      <c r="F669" s="5"/>
      <c r="G669" s="2"/>
      <c r="H669" s="2"/>
      <c r="I669" s="2"/>
      <c r="J669" s="5"/>
      <c r="K669" s="5"/>
    </row>
    <row r="670" spans="3:11" ht="14.25" customHeight="1" x14ac:dyDescent="0.3">
      <c r="C670" s="2"/>
      <c r="D670" s="3"/>
      <c r="E670" s="4"/>
      <c r="F670" s="5"/>
      <c r="G670" s="2"/>
      <c r="H670" s="2"/>
      <c r="I670" s="2"/>
      <c r="J670" s="5"/>
      <c r="K670" s="5"/>
    </row>
    <row r="671" spans="3:11" ht="14.25" customHeight="1" x14ac:dyDescent="0.3">
      <c r="C671" s="2"/>
      <c r="D671" s="3"/>
      <c r="E671" s="4"/>
      <c r="F671" s="5"/>
      <c r="G671" s="2"/>
      <c r="H671" s="2"/>
      <c r="I671" s="2"/>
      <c r="J671" s="5"/>
      <c r="K671" s="5"/>
    </row>
    <row r="672" spans="3:11" ht="14.25" customHeight="1" x14ac:dyDescent="0.3">
      <c r="C672" s="2"/>
      <c r="D672" s="3"/>
      <c r="E672" s="4"/>
      <c r="F672" s="5"/>
      <c r="G672" s="2"/>
      <c r="H672" s="2"/>
      <c r="I672" s="2"/>
      <c r="J672" s="5"/>
      <c r="K672" s="5"/>
    </row>
    <row r="673" spans="3:11" ht="14.25" customHeight="1" x14ac:dyDescent="0.3">
      <c r="C673" s="2"/>
      <c r="D673" s="3"/>
      <c r="E673" s="4"/>
      <c r="F673" s="5"/>
      <c r="G673" s="2"/>
      <c r="H673" s="2"/>
      <c r="I673" s="2"/>
      <c r="J673" s="5"/>
      <c r="K673" s="5"/>
    </row>
    <row r="674" spans="3:11" ht="14.25" customHeight="1" x14ac:dyDescent="0.3">
      <c r="C674" s="2"/>
      <c r="D674" s="3"/>
      <c r="E674" s="4"/>
      <c r="F674" s="5"/>
      <c r="G674" s="2"/>
      <c r="H674" s="2"/>
      <c r="I674" s="2"/>
      <c r="J674" s="5"/>
      <c r="K674" s="5"/>
    </row>
    <row r="675" spans="3:11" ht="14.25" customHeight="1" x14ac:dyDescent="0.3">
      <c r="C675" s="2"/>
      <c r="D675" s="3"/>
      <c r="E675" s="4"/>
      <c r="F675" s="5"/>
      <c r="G675" s="2"/>
      <c r="H675" s="2"/>
      <c r="I675" s="2"/>
      <c r="J675" s="5"/>
      <c r="K675" s="5"/>
    </row>
    <row r="676" spans="3:11" ht="14.25" customHeight="1" x14ac:dyDescent="0.3">
      <c r="C676" s="2"/>
      <c r="D676" s="3"/>
      <c r="E676" s="4"/>
      <c r="F676" s="5"/>
      <c r="G676" s="2"/>
      <c r="H676" s="2"/>
      <c r="I676" s="2"/>
      <c r="J676" s="5"/>
      <c r="K676" s="5"/>
    </row>
    <row r="677" spans="3:11" ht="14.25" customHeight="1" x14ac:dyDescent="0.3">
      <c r="C677" s="2"/>
      <c r="D677" s="3"/>
      <c r="E677" s="4"/>
      <c r="F677" s="5"/>
      <c r="G677" s="2"/>
      <c r="H677" s="2"/>
      <c r="I677" s="2"/>
      <c r="J677" s="5"/>
      <c r="K677" s="5"/>
    </row>
    <row r="678" spans="3:11" ht="14.25" customHeight="1" x14ac:dyDescent="0.3">
      <c r="C678" s="2"/>
      <c r="D678" s="3"/>
      <c r="E678" s="4"/>
      <c r="F678" s="5"/>
      <c r="G678" s="2"/>
      <c r="H678" s="2"/>
      <c r="I678" s="2"/>
      <c r="J678" s="5"/>
      <c r="K678" s="5"/>
    </row>
    <row r="679" spans="3:11" ht="14.25" customHeight="1" x14ac:dyDescent="0.3">
      <c r="C679" s="2"/>
      <c r="D679" s="3"/>
      <c r="E679" s="4"/>
      <c r="F679" s="5"/>
      <c r="G679" s="2"/>
      <c r="H679" s="2"/>
      <c r="I679" s="2"/>
      <c r="J679" s="5"/>
      <c r="K679" s="5"/>
    </row>
    <row r="680" spans="3:11" ht="14.25" customHeight="1" x14ac:dyDescent="0.3">
      <c r="C680" s="2"/>
      <c r="D680" s="3"/>
      <c r="E680" s="4"/>
      <c r="F680" s="5"/>
      <c r="G680" s="2"/>
      <c r="H680" s="2"/>
      <c r="I680" s="2"/>
      <c r="J680" s="5"/>
      <c r="K680" s="5"/>
    </row>
    <row r="681" spans="3:11" ht="14.25" customHeight="1" x14ac:dyDescent="0.3">
      <c r="C681" s="2"/>
      <c r="D681" s="3"/>
      <c r="E681" s="4"/>
      <c r="F681" s="5"/>
      <c r="G681" s="2"/>
      <c r="H681" s="2"/>
      <c r="I681" s="2"/>
      <c r="J681" s="5"/>
      <c r="K681" s="5"/>
    </row>
    <row r="682" spans="3:11" ht="14.25" customHeight="1" x14ac:dyDescent="0.3">
      <c r="C682" s="2"/>
      <c r="D682" s="3"/>
      <c r="E682" s="4"/>
      <c r="F682" s="5"/>
      <c r="G682" s="2"/>
      <c r="H682" s="2"/>
      <c r="I682" s="2"/>
      <c r="J682" s="5"/>
      <c r="K682" s="5"/>
    </row>
    <row r="683" spans="3:11" ht="14.25" customHeight="1" x14ac:dyDescent="0.3">
      <c r="C683" s="2"/>
      <c r="D683" s="3"/>
      <c r="E683" s="4"/>
      <c r="F683" s="5"/>
      <c r="G683" s="2"/>
      <c r="H683" s="2"/>
      <c r="I683" s="2"/>
      <c r="J683" s="5"/>
      <c r="K683" s="5"/>
    </row>
    <row r="684" spans="3:11" ht="14.25" customHeight="1" x14ac:dyDescent="0.3">
      <c r="C684" s="2"/>
      <c r="D684" s="3"/>
      <c r="E684" s="4"/>
      <c r="F684" s="5"/>
      <c r="G684" s="2"/>
      <c r="H684" s="2"/>
      <c r="I684" s="2"/>
      <c r="J684" s="5"/>
      <c r="K684" s="5"/>
    </row>
    <row r="685" spans="3:11" ht="14.25" customHeight="1" x14ac:dyDescent="0.3">
      <c r="C685" s="2"/>
      <c r="D685" s="3"/>
      <c r="E685" s="4"/>
      <c r="F685" s="5"/>
      <c r="G685" s="2"/>
      <c r="H685" s="2"/>
      <c r="I685" s="2"/>
      <c r="J685" s="5"/>
      <c r="K685" s="5"/>
    </row>
    <row r="686" spans="3:11" ht="14.25" customHeight="1" x14ac:dyDescent="0.3">
      <c r="C686" s="2"/>
      <c r="D686" s="3"/>
      <c r="E686" s="4"/>
      <c r="F686" s="5"/>
      <c r="G686" s="2"/>
      <c r="H686" s="2"/>
      <c r="I686" s="2"/>
      <c r="J686" s="5"/>
      <c r="K686" s="5"/>
    </row>
    <row r="687" spans="3:11" ht="14.25" customHeight="1" x14ac:dyDescent="0.3">
      <c r="C687" s="2"/>
      <c r="D687" s="3"/>
      <c r="E687" s="4"/>
      <c r="F687" s="5"/>
      <c r="G687" s="2"/>
      <c r="H687" s="2"/>
      <c r="I687" s="2"/>
      <c r="J687" s="5"/>
      <c r="K687" s="5"/>
    </row>
    <row r="688" spans="3:11" ht="14.25" customHeight="1" x14ac:dyDescent="0.3">
      <c r="C688" s="2"/>
      <c r="D688" s="3"/>
      <c r="E688" s="4"/>
      <c r="F688" s="5"/>
      <c r="G688" s="2"/>
      <c r="H688" s="2"/>
      <c r="I688" s="2"/>
      <c r="J688" s="5"/>
      <c r="K688" s="5"/>
    </row>
    <row r="689" spans="3:11" ht="14.25" customHeight="1" x14ac:dyDescent="0.3">
      <c r="C689" s="2"/>
      <c r="D689" s="3"/>
      <c r="E689" s="4"/>
      <c r="F689" s="5"/>
      <c r="G689" s="2"/>
      <c r="H689" s="2"/>
      <c r="I689" s="2"/>
      <c r="J689" s="5"/>
      <c r="K689" s="5"/>
    </row>
    <row r="690" spans="3:11" ht="14.25" customHeight="1" x14ac:dyDescent="0.3">
      <c r="C690" s="2"/>
      <c r="D690" s="3"/>
      <c r="E690" s="4"/>
      <c r="F690" s="5"/>
      <c r="G690" s="2"/>
      <c r="H690" s="2"/>
      <c r="I690" s="2"/>
      <c r="J690" s="5"/>
      <c r="K690" s="5"/>
    </row>
    <row r="691" spans="3:11" ht="14.25" customHeight="1" x14ac:dyDescent="0.3">
      <c r="C691" s="2"/>
      <c r="D691" s="3"/>
      <c r="E691" s="4"/>
      <c r="F691" s="5"/>
      <c r="G691" s="2"/>
      <c r="H691" s="2"/>
      <c r="I691" s="2"/>
      <c r="J691" s="5"/>
      <c r="K691" s="5"/>
    </row>
    <row r="692" spans="3:11" ht="14.25" customHeight="1" x14ac:dyDescent="0.3">
      <c r="C692" s="2"/>
      <c r="D692" s="3"/>
      <c r="E692" s="4"/>
      <c r="F692" s="5"/>
      <c r="G692" s="2"/>
      <c r="H692" s="2"/>
      <c r="I692" s="2"/>
      <c r="J692" s="5"/>
      <c r="K692" s="5"/>
    </row>
    <row r="693" spans="3:11" ht="14.25" customHeight="1" x14ac:dyDescent="0.3">
      <c r="C693" s="2"/>
      <c r="D693" s="3"/>
      <c r="E693" s="4"/>
      <c r="F693" s="5"/>
      <c r="G693" s="2"/>
      <c r="H693" s="2"/>
      <c r="I693" s="2"/>
      <c r="J693" s="5"/>
      <c r="K693" s="5"/>
    </row>
    <row r="694" spans="3:11" ht="14.25" customHeight="1" x14ac:dyDescent="0.3">
      <c r="C694" s="2"/>
      <c r="D694" s="3"/>
      <c r="E694" s="4"/>
      <c r="F694" s="5"/>
      <c r="G694" s="2"/>
      <c r="H694" s="2"/>
      <c r="I694" s="2"/>
      <c r="J694" s="5"/>
      <c r="K694" s="5"/>
    </row>
    <row r="695" spans="3:11" ht="14.25" customHeight="1" x14ac:dyDescent="0.3">
      <c r="C695" s="2"/>
      <c r="D695" s="3"/>
      <c r="E695" s="4"/>
      <c r="F695" s="5"/>
      <c r="G695" s="2"/>
      <c r="H695" s="2"/>
      <c r="I695" s="2"/>
      <c r="J695" s="5"/>
      <c r="K695" s="5"/>
    </row>
    <row r="696" spans="3:11" ht="14.25" customHeight="1" x14ac:dyDescent="0.3">
      <c r="C696" s="2"/>
      <c r="D696" s="3"/>
      <c r="E696" s="4"/>
      <c r="F696" s="5"/>
      <c r="G696" s="2"/>
      <c r="H696" s="2"/>
      <c r="I696" s="2"/>
      <c r="J696" s="5"/>
      <c r="K696" s="5"/>
    </row>
    <row r="697" spans="3:11" ht="14.25" customHeight="1" x14ac:dyDescent="0.3">
      <c r="C697" s="2"/>
      <c r="D697" s="3"/>
      <c r="E697" s="4"/>
      <c r="F697" s="5"/>
      <c r="G697" s="2"/>
      <c r="H697" s="2"/>
      <c r="I697" s="2"/>
      <c r="J697" s="5"/>
      <c r="K697" s="5"/>
    </row>
    <row r="698" spans="3:11" ht="14.25" customHeight="1" x14ac:dyDescent="0.3">
      <c r="C698" s="2"/>
      <c r="D698" s="3"/>
      <c r="E698" s="4"/>
      <c r="F698" s="5"/>
      <c r="G698" s="2"/>
      <c r="H698" s="2"/>
      <c r="I698" s="2"/>
      <c r="J698" s="5"/>
      <c r="K698" s="5"/>
    </row>
    <row r="699" spans="3:11" ht="14.25" customHeight="1" x14ac:dyDescent="0.3">
      <c r="C699" s="2"/>
      <c r="D699" s="3"/>
      <c r="E699" s="4"/>
      <c r="F699" s="5"/>
      <c r="G699" s="2"/>
      <c r="H699" s="2"/>
      <c r="I699" s="2"/>
      <c r="J699" s="5"/>
      <c r="K699" s="5"/>
    </row>
    <row r="700" spans="3:11" ht="14.25" customHeight="1" x14ac:dyDescent="0.3">
      <c r="C700" s="2"/>
      <c r="D700" s="3"/>
      <c r="E700" s="4"/>
      <c r="F700" s="5"/>
      <c r="G700" s="2"/>
      <c r="H700" s="2"/>
      <c r="I700" s="2"/>
      <c r="J700" s="5"/>
      <c r="K700" s="5"/>
    </row>
    <row r="701" spans="3:11" ht="14.25" customHeight="1" x14ac:dyDescent="0.3">
      <c r="C701" s="2"/>
      <c r="D701" s="3"/>
      <c r="E701" s="4"/>
      <c r="F701" s="5"/>
      <c r="G701" s="2"/>
      <c r="H701" s="2"/>
      <c r="I701" s="2"/>
      <c r="J701" s="5"/>
      <c r="K701" s="5"/>
    </row>
    <row r="702" spans="3:11" ht="14.25" customHeight="1" x14ac:dyDescent="0.3">
      <c r="C702" s="2"/>
      <c r="D702" s="3"/>
      <c r="E702" s="4"/>
      <c r="F702" s="5"/>
      <c r="G702" s="2"/>
      <c r="H702" s="2"/>
      <c r="I702" s="2"/>
      <c r="J702" s="5"/>
      <c r="K702" s="5"/>
    </row>
    <row r="703" spans="3:11" ht="14.25" customHeight="1" x14ac:dyDescent="0.3">
      <c r="C703" s="2"/>
      <c r="D703" s="3"/>
      <c r="E703" s="4"/>
      <c r="F703" s="5"/>
      <c r="G703" s="2"/>
      <c r="H703" s="2"/>
      <c r="I703" s="2"/>
      <c r="J703" s="5"/>
      <c r="K703" s="5"/>
    </row>
    <row r="704" spans="3:11" ht="14.25" customHeight="1" x14ac:dyDescent="0.3">
      <c r="C704" s="2"/>
      <c r="D704" s="3"/>
      <c r="E704" s="4"/>
      <c r="F704" s="5"/>
      <c r="G704" s="2"/>
      <c r="H704" s="2"/>
      <c r="I704" s="2"/>
      <c r="J704" s="5"/>
      <c r="K704" s="5"/>
    </row>
    <row r="705" spans="3:11" ht="14.25" customHeight="1" x14ac:dyDescent="0.3">
      <c r="C705" s="2"/>
      <c r="D705" s="3"/>
      <c r="E705" s="4"/>
      <c r="F705" s="5"/>
      <c r="G705" s="2"/>
      <c r="H705" s="2"/>
      <c r="I705" s="2"/>
      <c r="J705" s="5"/>
      <c r="K705" s="5"/>
    </row>
    <row r="706" spans="3:11" ht="14.25" customHeight="1" x14ac:dyDescent="0.3">
      <c r="C706" s="2"/>
      <c r="D706" s="3"/>
      <c r="E706" s="4"/>
      <c r="F706" s="5"/>
      <c r="G706" s="2"/>
      <c r="H706" s="2"/>
      <c r="I706" s="2"/>
      <c r="J706" s="5"/>
      <c r="K706" s="5"/>
    </row>
    <row r="707" spans="3:11" ht="14.25" customHeight="1" x14ac:dyDescent="0.3">
      <c r="C707" s="2"/>
      <c r="D707" s="3"/>
      <c r="E707" s="4"/>
      <c r="F707" s="5"/>
      <c r="G707" s="2"/>
      <c r="H707" s="2"/>
      <c r="I707" s="2"/>
      <c r="J707" s="5"/>
      <c r="K707" s="5"/>
    </row>
    <row r="708" spans="3:11" ht="14.25" customHeight="1" x14ac:dyDescent="0.3">
      <c r="C708" s="2"/>
      <c r="D708" s="3"/>
      <c r="E708" s="4"/>
      <c r="F708" s="5"/>
      <c r="G708" s="2"/>
      <c r="H708" s="2"/>
      <c r="I708" s="2"/>
      <c r="J708" s="5"/>
      <c r="K708" s="5"/>
    </row>
    <row r="709" spans="3:11" ht="14.25" customHeight="1" x14ac:dyDescent="0.3">
      <c r="C709" s="2"/>
      <c r="D709" s="3"/>
      <c r="E709" s="4"/>
      <c r="F709" s="5"/>
      <c r="G709" s="2"/>
      <c r="H709" s="2"/>
      <c r="I709" s="2"/>
      <c r="J709" s="5"/>
      <c r="K709" s="5"/>
    </row>
    <row r="710" spans="3:11" ht="14.25" customHeight="1" x14ac:dyDescent="0.3">
      <c r="C710" s="2"/>
      <c r="D710" s="3"/>
      <c r="E710" s="4"/>
      <c r="F710" s="5"/>
      <c r="G710" s="2"/>
      <c r="H710" s="2"/>
      <c r="I710" s="2"/>
      <c r="J710" s="5"/>
      <c r="K710" s="5"/>
    </row>
    <row r="711" spans="3:11" ht="14.25" customHeight="1" x14ac:dyDescent="0.3">
      <c r="C711" s="2"/>
      <c r="D711" s="3"/>
      <c r="E711" s="4"/>
      <c r="F711" s="5"/>
      <c r="G711" s="2"/>
      <c r="H711" s="2"/>
      <c r="I711" s="2"/>
      <c r="J711" s="5"/>
      <c r="K711" s="5"/>
    </row>
    <row r="712" spans="3:11" ht="14.25" customHeight="1" x14ac:dyDescent="0.3">
      <c r="C712" s="2"/>
      <c r="D712" s="3"/>
      <c r="E712" s="4"/>
      <c r="F712" s="5"/>
      <c r="G712" s="2"/>
      <c r="H712" s="2"/>
      <c r="I712" s="2"/>
      <c r="J712" s="5"/>
      <c r="K712" s="5"/>
    </row>
    <row r="713" spans="3:11" ht="14.25" customHeight="1" x14ac:dyDescent="0.3">
      <c r="C713" s="2"/>
      <c r="D713" s="3"/>
      <c r="E713" s="4"/>
      <c r="F713" s="5"/>
      <c r="G713" s="2"/>
      <c r="H713" s="2"/>
      <c r="I713" s="2"/>
      <c r="J713" s="5"/>
      <c r="K713" s="5"/>
    </row>
    <row r="714" spans="3:11" ht="14.25" customHeight="1" x14ac:dyDescent="0.3">
      <c r="C714" s="2"/>
      <c r="D714" s="3"/>
      <c r="E714" s="4"/>
      <c r="F714" s="5"/>
      <c r="G714" s="2"/>
      <c r="H714" s="2"/>
      <c r="I714" s="2"/>
      <c r="J714" s="5"/>
      <c r="K714" s="5"/>
    </row>
    <row r="715" spans="3:11" ht="14.25" customHeight="1" x14ac:dyDescent="0.3">
      <c r="C715" s="2"/>
      <c r="D715" s="3"/>
      <c r="E715" s="4"/>
      <c r="F715" s="5"/>
      <c r="G715" s="2"/>
      <c r="H715" s="2"/>
      <c r="I715" s="2"/>
      <c r="J715" s="5"/>
      <c r="K715" s="5"/>
    </row>
    <row r="716" spans="3:11" ht="14.25" customHeight="1" x14ac:dyDescent="0.3">
      <c r="C716" s="2"/>
      <c r="D716" s="3"/>
      <c r="E716" s="4"/>
      <c r="F716" s="5"/>
      <c r="G716" s="2"/>
      <c r="H716" s="2"/>
      <c r="I716" s="2"/>
      <c r="J716" s="5"/>
      <c r="K716" s="5"/>
    </row>
    <row r="717" spans="3:11" ht="14.25" customHeight="1" x14ac:dyDescent="0.3">
      <c r="C717" s="2"/>
      <c r="D717" s="3"/>
      <c r="E717" s="4"/>
      <c r="F717" s="5"/>
      <c r="G717" s="2"/>
      <c r="H717" s="2"/>
      <c r="I717" s="2"/>
      <c r="J717" s="5"/>
      <c r="K717" s="5"/>
    </row>
    <row r="718" spans="3:11" ht="14.25" customHeight="1" x14ac:dyDescent="0.3">
      <c r="C718" s="2"/>
      <c r="D718" s="3"/>
      <c r="E718" s="4"/>
      <c r="F718" s="5"/>
      <c r="G718" s="2"/>
      <c r="H718" s="2"/>
      <c r="I718" s="2"/>
      <c r="J718" s="5"/>
      <c r="K718" s="5"/>
    </row>
    <row r="719" spans="3:11" ht="14.25" customHeight="1" x14ac:dyDescent="0.3">
      <c r="C719" s="2"/>
      <c r="D719" s="3"/>
      <c r="E719" s="4"/>
      <c r="F719" s="5"/>
      <c r="G719" s="2"/>
      <c r="H719" s="2"/>
      <c r="I719" s="2"/>
      <c r="J719" s="5"/>
      <c r="K719" s="5"/>
    </row>
    <row r="720" spans="3:11" ht="14.25" customHeight="1" x14ac:dyDescent="0.3">
      <c r="C720" s="2"/>
      <c r="D720" s="3"/>
      <c r="E720" s="4"/>
      <c r="F720" s="5"/>
      <c r="G720" s="2"/>
      <c r="H720" s="2"/>
      <c r="I720" s="2"/>
      <c r="J720" s="5"/>
      <c r="K720" s="5"/>
    </row>
    <row r="721" spans="3:11" ht="14.25" customHeight="1" x14ac:dyDescent="0.3">
      <c r="C721" s="2"/>
      <c r="D721" s="3"/>
      <c r="E721" s="4"/>
      <c r="F721" s="5"/>
      <c r="G721" s="2"/>
      <c r="H721" s="2"/>
      <c r="I721" s="2"/>
      <c r="J721" s="5"/>
      <c r="K721" s="5"/>
    </row>
    <row r="722" spans="3:11" ht="14.25" customHeight="1" x14ac:dyDescent="0.3">
      <c r="C722" s="2"/>
      <c r="D722" s="3"/>
      <c r="E722" s="4"/>
      <c r="F722" s="5"/>
      <c r="G722" s="2"/>
      <c r="H722" s="2"/>
      <c r="I722" s="2"/>
      <c r="J722" s="5"/>
      <c r="K722" s="5"/>
    </row>
    <row r="723" spans="3:11" ht="14.25" customHeight="1" x14ac:dyDescent="0.3">
      <c r="C723" s="2"/>
      <c r="D723" s="3"/>
      <c r="E723" s="4"/>
      <c r="F723" s="5"/>
      <c r="G723" s="2"/>
      <c r="H723" s="2"/>
      <c r="I723" s="2"/>
      <c r="J723" s="5"/>
      <c r="K723" s="5"/>
    </row>
    <row r="724" spans="3:11" ht="14.25" customHeight="1" x14ac:dyDescent="0.3">
      <c r="C724" s="2"/>
      <c r="D724" s="3"/>
      <c r="E724" s="4"/>
      <c r="F724" s="5"/>
      <c r="G724" s="2"/>
      <c r="H724" s="2"/>
      <c r="I724" s="2"/>
      <c r="J724" s="5"/>
      <c r="K724" s="5"/>
    </row>
    <row r="725" spans="3:11" ht="14.25" customHeight="1" x14ac:dyDescent="0.3">
      <c r="C725" s="2"/>
      <c r="D725" s="3"/>
      <c r="E725" s="4"/>
      <c r="F725" s="5"/>
      <c r="G725" s="2"/>
      <c r="H725" s="2"/>
      <c r="I725" s="2"/>
      <c r="J725" s="5"/>
      <c r="K725" s="5"/>
    </row>
    <row r="726" spans="3:11" ht="14.25" customHeight="1" x14ac:dyDescent="0.3">
      <c r="C726" s="2"/>
      <c r="D726" s="3"/>
      <c r="E726" s="4"/>
      <c r="F726" s="5"/>
      <c r="G726" s="2"/>
      <c r="H726" s="2"/>
      <c r="I726" s="2"/>
      <c r="J726" s="5"/>
      <c r="K726" s="5"/>
    </row>
    <row r="727" spans="3:11" ht="14.25" customHeight="1" x14ac:dyDescent="0.3">
      <c r="C727" s="2"/>
      <c r="D727" s="3"/>
      <c r="E727" s="4"/>
      <c r="F727" s="5"/>
      <c r="G727" s="2"/>
      <c r="H727" s="2"/>
      <c r="I727" s="2"/>
      <c r="J727" s="5"/>
      <c r="K727" s="5"/>
    </row>
    <row r="728" spans="3:11" ht="14.25" customHeight="1" x14ac:dyDescent="0.3">
      <c r="C728" s="2"/>
      <c r="D728" s="3"/>
      <c r="E728" s="4"/>
      <c r="F728" s="5"/>
      <c r="G728" s="2"/>
      <c r="H728" s="2"/>
      <c r="I728" s="2"/>
      <c r="J728" s="5"/>
      <c r="K728" s="5"/>
    </row>
    <row r="729" spans="3:11" ht="14.25" customHeight="1" x14ac:dyDescent="0.3">
      <c r="C729" s="2"/>
      <c r="D729" s="3"/>
      <c r="E729" s="4"/>
      <c r="F729" s="5"/>
      <c r="G729" s="2"/>
      <c r="H729" s="2"/>
      <c r="I729" s="2"/>
      <c r="J729" s="5"/>
      <c r="K729" s="5"/>
    </row>
    <row r="730" spans="3:11" ht="14.25" customHeight="1" x14ac:dyDescent="0.3">
      <c r="C730" s="2"/>
      <c r="D730" s="3"/>
      <c r="E730" s="4"/>
      <c r="F730" s="5"/>
      <c r="G730" s="2"/>
      <c r="H730" s="2"/>
      <c r="I730" s="2"/>
      <c r="J730" s="5"/>
      <c r="K730" s="5"/>
    </row>
    <row r="731" spans="3:11" ht="14.25" customHeight="1" x14ac:dyDescent="0.3">
      <c r="C731" s="2"/>
      <c r="D731" s="3"/>
      <c r="E731" s="4"/>
      <c r="F731" s="5"/>
      <c r="G731" s="2"/>
      <c r="H731" s="2"/>
      <c r="I731" s="2"/>
      <c r="J731" s="5"/>
      <c r="K731" s="5"/>
    </row>
    <row r="732" spans="3:11" ht="14.25" customHeight="1" x14ac:dyDescent="0.3">
      <c r="C732" s="2"/>
      <c r="D732" s="3"/>
      <c r="E732" s="4"/>
      <c r="F732" s="5"/>
      <c r="G732" s="2"/>
      <c r="H732" s="2"/>
      <c r="I732" s="2"/>
      <c r="J732" s="5"/>
      <c r="K732" s="5"/>
    </row>
    <row r="733" spans="3:11" ht="14.25" customHeight="1" x14ac:dyDescent="0.3">
      <c r="C733" s="2"/>
      <c r="D733" s="3"/>
      <c r="E733" s="4"/>
      <c r="F733" s="5"/>
      <c r="G733" s="2"/>
      <c r="H733" s="2"/>
      <c r="I733" s="2"/>
      <c r="J733" s="5"/>
      <c r="K733" s="5"/>
    </row>
    <row r="734" spans="3:11" ht="14.25" customHeight="1" x14ac:dyDescent="0.3">
      <c r="C734" s="2"/>
      <c r="D734" s="3"/>
      <c r="E734" s="4"/>
      <c r="F734" s="5"/>
      <c r="G734" s="2"/>
      <c r="H734" s="2"/>
      <c r="I734" s="2"/>
      <c r="J734" s="5"/>
      <c r="K734" s="5"/>
    </row>
    <row r="735" spans="3:11" ht="14.25" customHeight="1" x14ac:dyDescent="0.3">
      <c r="C735" s="2"/>
      <c r="D735" s="3"/>
      <c r="E735" s="4"/>
      <c r="F735" s="5"/>
      <c r="G735" s="2"/>
      <c r="H735" s="2"/>
      <c r="I735" s="2"/>
      <c r="J735" s="5"/>
      <c r="K735" s="5"/>
    </row>
    <row r="736" spans="3:11" ht="14.25" customHeight="1" x14ac:dyDescent="0.3">
      <c r="C736" s="2"/>
      <c r="D736" s="3"/>
      <c r="E736" s="4"/>
      <c r="F736" s="5"/>
      <c r="G736" s="2"/>
      <c r="H736" s="2"/>
      <c r="I736" s="2"/>
      <c r="J736" s="5"/>
      <c r="K736" s="5"/>
    </row>
    <row r="737" spans="3:11" ht="14.25" customHeight="1" x14ac:dyDescent="0.3">
      <c r="C737" s="2"/>
      <c r="D737" s="3"/>
      <c r="E737" s="4"/>
      <c r="F737" s="5"/>
      <c r="G737" s="2"/>
      <c r="H737" s="2"/>
      <c r="I737" s="2"/>
      <c r="J737" s="5"/>
      <c r="K737" s="5"/>
    </row>
    <row r="738" spans="3:11" ht="14.25" customHeight="1" x14ac:dyDescent="0.3">
      <c r="C738" s="2"/>
      <c r="D738" s="3"/>
      <c r="E738" s="4"/>
      <c r="F738" s="5"/>
      <c r="G738" s="2"/>
      <c r="H738" s="2"/>
      <c r="I738" s="2"/>
      <c r="J738" s="5"/>
      <c r="K738" s="5"/>
    </row>
    <row r="739" spans="3:11" ht="14.25" customHeight="1" x14ac:dyDescent="0.3">
      <c r="C739" s="2"/>
      <c r="D739" s="3"/>
      <c r="E739" s="4"/>
      <c r="F739" s="5"/>
      <c r="G739" s="2"/>
      <c r="H739" s="2"/>
      <c r="I739" s="2"/>
      <c r="J739" s="5"/>
      <c r="K739" s="5"/>
    </row>
    <row r="740" spans="3:11" ht="14.25" customHeight="1" x14ac:dyDescent="0.3">
      <c r="C740" s="2"/>
      <c r="D740" s="3"/>
      <c r="E740" s="4"/>
      <c r="F740" s="5"/>
      <c r="G740" s="2"/>
      <c r="H740" s="2"/>
      <c r="I740" s="2"/>
      <c r="J740" s="5"/>
      <c r="K740" s="5"/>
    </row>
    <row r="741" spans="3:11" ht="14.25" customHeight="1" x14ac:dyDescent="0.3">
      <c r="C741" s="2"/>
      <c r="D741" s="3"/>
      <c r="E741" s="4"/>
      <c r="F741" s="5"/>
      <c r="G741" s="2"/>
      <c r="H741" s="2"/>
      <c r="I741" s="2"/>
      <c r="J741" s="5"/>
      <c r="K741" s="5"/>
    </row>
    <row r="742" spans="3:11" ht="14.25" customHeight="1" x14ac:dyDescent="0.3">
      <c r="C742" s="2"/>
      <c r="D742" s="3"/>
      <c r="E742" s="4"/>
      <c r="F742" s="5"/>
      <c r="G742" s="2"/>
      <c r="H742" s="2"/>
      <c r="I742" s="2"/>
      <c r="J742" s="5"/>
      <c r="K742" s="5"/>
    </row>
    <row r="743" spans="3:11" ht="14.25" customHeight="1" x14ac:dyDescent="0.3">
      <c r="C743" s="2"/>
      <c r="D743" s="3"/>
      <c r="E743" s="4"/>
      <c r="F743" s="5"/>
      <c r="G743" s="2"/>
      <c r="H743" s="2"/>
      <c r="I743" s="2"/>
      <c r="J743" s="5"/>
      <c r="K743" s="5"/>
    </row>
    <row r="744" spans="3:11" ht="14.25" customHeight="1" x14ac:dyDescent="0.3">
      <c r="C744" s="2"/>
      <c r="D744" s="3"/>
      <c r="E744" s="4"/>
      <c r="F744" s="5"/>
      <c r="G744" s="2"/>
      <c r="H744" s="2"/>
      <c r="I744" s="2"/>
      <c r="J744" s="5"/>
      <c r="K744" s="5"/>
    </row>
    <row r="745" spans="3:11" ht="14.25" customHeight="1" x14ac:dyDescent="0.3">
      <c r="C745" s="2"/>
      <c r="D745" s="3"/>
      <c r="E745" s="4"/>
      <c r="F745" s="5"/>
      <c r="G745" s="2"/>
      <c r="H745" s="2"/>
      <c r="I745" s="2"/>
      <c r="J745" s="5"/>
      <c r="K745" s="5"/>
    </row>
    <row r="746" spans="3:11" ht="14.25" customHeight="1" x14ac:dyDescent="0.3">
      <c r="C746" s="2"/>
      <c r="D746" s="3"/>
      <c r="E746" s="4"/>
      <c r="F746" s="5"/>
      <c r="G746" s="2"/>
      <c r="H746" s="2"/>
      <c r="I746" s="2"/>
      <c r="J746" s="5"/>
      <c r="K746" s="5"/>
    </row>
    <row r="747" spans="3:11" ht="14.25" customHeight="1" x14ac:dyDescent="0.3">
      <c r="C747" s="2"/>
      <c r="D747" s="3"/>
      <c r="E747" s="4"/>
      <c r="F747" s="5"/>
      <c r="G747" s="2"/>
      <c r="H747" s="2"/>
      <c r="I747" s="2"/>
      <c r="J747" s="5"/>
      <c r="K747" s="5"/>
    </row>
    <row r="748" spans="3:11" ht="14.25" customHeight="1" x14ac:dyDescent="0.3">
      <c r="C748" s="2"/>
      <c r="D748" s="3"/>
      <c r="E748" s="4"/>
      <c r="F748" s="5"/>
      <c r="G748" s="2"/>
      <c r="H748" s="2"/>
      <c r="I748" s="2"/>
      <c r="J748" s="5"/>
      <c r="K748" s="5"/>
    </row>
    <row r="749" spans="3:11" ht="14.25" customHeight="1" x14ac:dyDescent="0.3">
      <c r="C749" s="2"/>
      <c r="D749" s="3"/>
      <c r="E749" s="4"/>
      <c r="F749" s="5"/>
      <c r="G749" s="2"/>
      <c r="H749" s="2"/>
      <c r="I749" s="2"/>
      <c r="J749" s="5"/>
      <c r="K749" s="5"/>
    </row>
    <row r="750" spans="3:11" ht="14.25" customHeight="1" x14ac:dyDescent="0.3">
      <c r="C750" s="2"/>
      <c r="D750" s="3"/>
      <c r="E750" s="4"/>
      <c r="F750" s="5"/>
      <c r="G750" s="2"/>
      <c r="H750" s="2"/>
      <c r="I750" s="2"/>
      <c r="J750" s="5"/>
      <c r="K750" s="5"/>
    </row>
    <row r="751" spans="3:11" ht="14.25" customHeight="1" x14ac:dyDescent="0.3">
      <c r="C751" s="2"/>
      <c r="D751" s="3"/>
      <c r="E751" s="4"/>
      <c r="F751" s="5"/>
      <c r="G751" s="2"/>
      <c r="H751" s="2"/>
      <c r="I751" s="2"/>
      <c r="J751" s="5"/>
      <c r="K751" s="5"/>
    </row>
    <row r="752" spans="3:11" ht="14.25" customHeight="1" x14ac:dyDescent="0.3">
      <c r="C752" s="2"/>
      <c r="D752" s="3"/>
      <c r="E752" s="4"/>
      <c r="F752" s="5"/>
      <c r="G752" s="2"/>
      <c r="H752" s="2"/>
      <c r="I752" s="2"/>
      <c r="J752" s="5"/>
      <c r="K752" s="5"/>
    </row>
    <row r="753" spans="3:11" ht="14.25" customHeight="1" x14ac:dyDescent="0.3">
      <c r="C753" s="2"/>
      <c r="D753" s="3"/>
      <c r="E753" s="4"/>
      <c r="F753" s="5"/>
      <c r="G753" s="2"/>
      <c r="H753" s="2"/>
      <c r="I753" s="2"/>
      <c r="J753" s="5"/>
      <c r="K753" s="5"/>
    </row>
    <row r="754" spans="3:11" ht="14.25" customHeight="1" x14ac:dyDescent="0.3">
      <c r="C754" s="2"/>
      <c r="D754" s="3"/>
      <c r="E754" s="4"/>
      <c r="F754" s="5"/>
      <c r="G754" s="2"/>
      <c r="H754" s="2"/>
      <c r="I754" s="2"/>
      <c r="J754" s="5"/>
      <c r="K754" s="5"/>
    </row>
    <row r="755" spans="3:11" ht="14.25" customHeight="1" x14ac:dyDescent="0.3">
      <c r="C755" s="2"/>
      <c r="D755" s="3"/>
      <c r="E755" s="4"/>
      <c r="F755" s="5"/>
      <c r="G755" s="2"/>
      <c r="H755" s="2"/>
      <c r="I755" s="2"/>
      <c r="J755" s="5"/>
      <c r="K755" s="5"/>
    </row>
    <row r="756" spans="3:11" ht="14.25" customHeight="1" x14ac:dyDescent="0.3">
      <c r="C756" s="2"/>
      <c r="D756" s="3"/>
      <c r="E756" s="4"/>
      <c r="F756" s="5"/>
      <c r="G756" s="2"/>
      <c r="H756" s="2"/>
      <c r="I756" s="2"/>
      <c r="J756" s="5"/>
      <c r="K756" s="5"/>
    </row>
    <row r="757" spans="3:11" ht="14.25" customHeight="1" x14ac:dyDescent="0.3">
      <c r="C757" s="2"/>
      <c r="D757" s="3"/>
      <c r="E757" s="4"/>
      <c r="F757" s="5"/>
      <c r="G757" s="2"/>
      <c r="H757" s="2"/>
      <c r="I757" s="2"/>
      <c r="J757" s="5"/>
      <c r="K757" s="5"/>
    </row>
    <row r="758" spans="3:11" ht="14.25" customHeight="1" x14ac:dyDescent="0.3">
      <c r="C758" s="2"/>
      <c r="D758" s="3"/>
      <c r="E758" s="4"/>
      <c r="F758" s="5"/>
      <c r="G758" s="2"/>
      <c r="H758" s="2"/>
      <c r="I758" s="2"/>
      <c r="J758" s="5"/>
      <c r="K758" s="5"/>
    </row>
    <row r="759" spans="3:11" ht="14.25" customHeight="1" x14ac:dyDescent="0.3">
      <c r="C759" s="2"/>
      <c r="D759" s="3"/>
      <c r="E759" s="4"/>
      <c r="F759" s="5"/>
      <c r="G759" s="2"/>
      <c r="H759" s="2"/>
      <c r="I759" s="2"/>
      <c r="J759" s="5"/>
      <c r="K759" s="5"/>
    </row>
    <row r="760" spans="3:11" ht="14.25" customHeight="1" x14ac:dyDescent="0.3">
      <c r="C760" s="2"/>
      <c r="D760" s="3"/>
      <c r="E760" s="4"/>
      <c r="F760" s="5"/>
      <c r="G760" s="2"/>
      <c r="H760" s="2"/>
      <c r="I760" s="2"/>
      <c r="J760" s="5"/>
      <c r="K760" s="5"/>
    </row>
    <row r="761" spans="3:11" ht="14.25" customHeight="1" x14ac:dyDescent="0.3">
      <c r="C761" s="2"/>
      <c r="D761" s="3"/>
      <c r="E761" s="4"/>
      <c r="F761" s="5"/>
      <c r="G761" s="2"/>
      <c r="H761" s="2"/>
      <c r="I761" s="2"/>
      <c r="J761" s="5"/>
      <c r="K761" s="5"/>
    </row>
    <row r="762" spans="3:11" ht="14.25" customHeight="1" x14ac:dyDescent="0.3">
      <c r="C762" s="2"/>
      <c r="D762" s="3"/>
      <c r="E762" s="4"/>
      <c r="F762" s="5"/>
      <c r="G762" s="2"/>
      <c r="H762" s="2"/>
      <c r="I762" s="2"/>
      <c r="J762" s="5"/>
      <c r="K762" s="5"/>
    </row>
    <row r="763" spans="3:11" ht="14.25" customHeight="1" x14ac:dyDescent="0.3">
      <c r="C763" s="2"/>
      <c r="D763" s="3"/>
      <c r="E763" s="4"/>
      <c r="F763" s="5"/>
      <c r="G763" s="2"/>
      <c r="H763" s="2"/>
      <c r="I763" s="2"/>
      <c r="J763" s="5"/>
      <c r="K763" s="5"/>
    </row>
    <row r="764" spans="3:11" ht="14.25" customHeight="1" x14ac:dyDescent="0.3">
      <c r="C764" s="2"/>
      <c r="D764" s="3"/>
      <c r="E764" s="4"/>
      <c r="F764" s="5"/>
      <c r="G764" s="2"/>
      <c r="H764" s="2"/>
      <c r="I764" s="2"/>
      <c r="J764" s="5"/>
      <c r="K764" s="5"/>
    </row>
    <row r="765" spans="3:11" ht="14.25" customHeight="1" x14ac:dyDescent="0.3">
      <c r="C765" s="2"/>
      <c r="D765" s="3"/>
      <c r="E765" s="4"/>
      <c r="F765" s="5"/>
      <c r="G765" s="2"/>
      <c r="H765" s="2"/>
      <c r="I765" s="2"/>
      <c r="J765" s="5"/>
      <c r="K765" s="5"/>
    </row>
    <row r="766" spans="3:11" ht="14.25" customHeight="1" x14ac:dyDescent="0.3">
      <c r="C766" s="2"/>
      <c r="D766" s="3"/>
      <c r="E766" s="4"/>
      <c r="F766" s="5"/>
      <c r="G766" s="2"/>
      <c r="H766" s="2"/>
      <c r="I766" s="2"/>
      <c r="J766" s="5"/>
      <c r="K766" s="5"/>
    </row>
    <row r="767" spans="3:11" ht="14.25" customHeight="1" x14ac:dyDescent="0.3">
      <c r="C767" s="2"/>
      <c r="D767" s="3"/>
      <c r="E767" s="4"/>
      <c r="F767" s="5"/>
      <c r="G767" s="2"/>
      <c r="H767" s="2"/>
      <c r="I767" s="2"/>
      <c r="J767" s="5"/>
      <c r="K767" s="5"/>
    </row>
    <row r="768" spans="3:11" ht="14.25" customHeight="1" x14ac:dyDescent="0.3">
      <c r="C768" s="2"/>
      <c r="D768" s="3"/>
      <c r="E768" s="4"/>
      <c r="F768" s="5"/>
      <c r="G768" s="2"/>
      <c r="H768" s="2"/>
      <c r="I768" s="2"/>
      <c r="J768" s="5"/>
      <c r="K768" s="5"/>
    </row>
    <row r="769" spans="3:11" ht="14.25" customHeight="1" x14ac:dyDescent="0.3">
      <c r="C769" s="2"/>
      <c r="D769" s="3"/>
      <c r="E769" s="4"/>
      <c r="F769" s="5"/>
      <c r="G769" s="2"/>
      <c r="H769" s="2"/>
      <c r="I769" s="2"/>
      <c r="J769" s="5"/>
      <c r="K769" s="5"/>
    </row>
    <row r="770" spans="3:11" ht="14.25" customHeight="1" x14ac:dyDescent="0.3">
      <c r="C770" s="2"/>
      <c r="D770" s="3"/>
      <c r="E770" s="4"/>
      <c r="F770" s="5"/>
      <c r="G770" s="2"/>
      <c r="H770" s="2"/>
      <c r="I770" s="2"/>
      <c r="J770" s="5"/>
      <c r="K770" s="5"/>
    </row>
    <row r="771" spans="3:11" ht="14.25" customHeight="1" x14ac:dyDescent="0.3">
      <c r="C771" s="2"/>
      <c r="D771" s="3"/>
      <c r="E771" s="4"/>
      <c r="F771" s="5"/>
      <c r="G771" s="2"/>
      <c r="H771" s="2"/>
      <c r="I771" s="2"/>
      <c r="J771" s="5"/>
      <c r="K771" s="5"/>
    </row>
    <row r="772" spans="3:11" ht="14.25" customHeight="1" x14ac:dyDescent="0.3">
      <c r="C772" s="2"/>
      <c r="D772" s="3"/>
      <c r="E772" s="4"/>
      <c r="F772" s="5"/>
      <c r="G772" s="2"/>
      <c r="H772" s="2"/>
      <c r="I772" s="2"/>
      <c r="J772" s="5"/>
      <c r="K772" s="5"/>
    </row>
    <row r="773" spans="3:11" ht="14.25" customHeight="1" x14ac:dyDescent="0.3">
      <c r="C773" s="2"/>
      <c r="D773" s="3"/>
      <c r="E773" s="4"/>
      <c r="F773" s="5"/>
      <c r="G773" s="2"/>
      <c r="H773" s="2"/>
      <c r="I773" s="2"/>
      <c r="J773" s="5"/>
      <c r="K773" s="5"/>
    </row>
    <row r="774" spans="3:11" ht="14.25" customHeight="1" x14ac:dyDescent="0.3">
      <c r="C774" s="2"/>
      <c r="D774" s="3"/>
      <c r="E774" s="4"/>
      <c r="F774" s="5"/>
      <c r="G774" s="2"/>
      <c r="H774" s="2"/>
      <c r="I774" s="2"/>
      <c r="J774" s="5"/>
      <c r="K774" s="5"/>
    </row>
    <row r="775" spans="3:11" ht="14.25" customHeight="1" x14ac:dyDescent="0.3">
      <c r="C775" s="2"/>
      <c r="D775" s="3"/>
      <c r="E775" s="4"/>
      <c r="F775" s="5"/>
      <c r="G775" s="2"/>
      <c r="H775" s="2"/>
      <c r="I775" s="2"/>
      <c r="J775" s="5"/>
      <c r="K775" s="5"/>
    </row>
    <row r="776" spans="3:11" ht="14.25" customHeight="1" x14ac:dyDescent="0.3">
      <c r="C776" s="2"/>
      <c r="D776" s="3"/>
      <c r="E776" s="4"/>
      <c r="F776" s="5"/>
      <c r="G776" s="2"/>
      <c r="H776" s="2"/>
      <c r="I776" s="2"/>
      <c r="J776" s="5"/>
      <c r="K776" s="5"/>
    </row>
    <row r="777" spans="3:11" ht="14.25" customHeight="1" x14ac:dyDescent="0.3">
      <c r="C777" s="2"/>
      <c r="D777" s="3"/>
      <c r="E777" s="4"/>
      <c r="F777" s="5"/>
      <c r="G777" s="2"/>
      <c r="H777" s="2"/>
      <c r="I777" s="2"/>
      <c r="J777" s="5"/>
      <c r="K777" s="5"/>
    </row>
    <row r="778" spans="3:11" ht="14.25" customHeight="1" x14ac:dyDescent="0.3">
      <c r="C778" s="2"/>
      <c r="D778" s="3"/>
      <c r="E778" s="4"/>
      <c r="F778" s="5"/>
      <c r="G778" s="2"/>
      <c r="H778" s="2"/>
      <c r="I778" s="2"/>
      <c r="J778" s="5"/>
      <c r="K778" s="5"/>
    </row>
    <row r="779" spans="3:11" ht="14.25" customHeight="1" x14ac:dyDescent="0.3">
      <c r="C779" s="2"/>
      <c r="D779" s="3"/>
      <c r="E779" s="4"/>
      <c r="F779" s="5"/>
      <c r="G779" s="2"/>
      <c r="H779" s="2"/>
      <c r="I779" s="2"/>
      <c r="J779" s="5"/>
      <c r="K779" s="5"/>
    </row>
    <row r="780" spans="3:11" ht="14.25" customHeight="1" x14ac:dyDescent="0.3">
      <c r="C780" s="2"/>
      <c r="D780" s="3"/>
      <c r="E780" s="4"/>
      <c r="F780" s="5"/>
      <c r="G780" s="2"/>
      <c r="H780" s="2"/>
      <c r="I780" s="2"/>
      <c r="J780" s="5"/>
      <c r="K780" s="5"/>
    </row>
    <row r="781" spans="3:11" ht="14.25" customHeight="1" x14ac:dyDescent="0.3">
      <c r="C781" s="2"/>
      <c r="D781" s="3"/>
      <c r="E781" s="4"/>
      <c r="F781" s="5"/>
      <c r="G781" s="2"/>
      <c r="H781" s="2"/>
      <c r="I781" s="2"/>
      <c r="J781" s="5"/>
      <c r="K781" s="5"/>
    </row>
    <row r="782" spans="3:11" ht="14.25" customHeight="1" x14ac:dyDescent="0.3">
      <c r="C782" s="2"/>
      <c r="D782" s="3"/>
      <c r="E782" s="4"/>
      <c r="F782" s="5"/>
      <c r="G782" s="2"/>
      <c r="H782" s="2"/>
      <c r="I782" s="2"/>
      <c r="J782" s="5"/>
      <c r="K782" s="5"/>
    </row>
    <row r="783" spans="3:11" ht="14.25" customHeight="1" x14ac:dyDescent="0.3">
      <c r="C783" s="2"/>
      <c r="D783" s="3"/>
      <c r="E783" s="4"/>
      <c r="F783" s="5"/>
      <c r="G783" s="2"/>
      <c r="H783" s="2"/>
      <c r="I783" s="2"/>
      <c r="J783" s="5"/>
      <c r="K783" s="5"/>
    </row>
    <row r="784" spans="3:11" ht="14.25" customHeight="1" x14ac:dyDescent="0.3">
      <c r="C784" s="2"/>
      <c r="D784" s="3"/>
      <c r="E784" s="4"/>
      <c r="F784" s="5"/>
      <c r="G784" s="2"/>
      <c r="H784" s="2"/>
      <c r="I784" s="2"/>
      <c r="J784" s="5"/>
      <c r="K784" s="5"/>
    </row>
    <row r="785" spans="3:11" ht="14.25" customHeight="1" x14ac:dyDescent="0.3">
      <c r="C785" s="2"/>
      <c r="D785" s="3"/>
      <c r="E785" s="4"/>
      <c r="F785" s="5"/>
      <c r="G785" s="2"/>
      <c r="H785" s="2"/>
      <c r="I785" s="2"/>
      <c r="J785" s="5"/>
      <c r="K785" s="5"/>
    </row>
    <row r="786" spans="3:11" ht="14.25" customHeight="1" x14ac:dyDescent="0.3">
      <c r="C786" s="2"/>
      <c r="D786" s="3"/>
      <c r="E786" s="4"/>
      <c r="F786" s="5"/>
      <c r="G786" s="2"/>
      <c r="H786" s="2"/>
      <c r="I786" s="2"/>
      <c r="J786" s="5"/>
      <c r="K786" s="5"/>
    </row>
    <row r="787" spans="3:11" ht="14.25" customHeight="1" x14ac:dyDescent="0.3">
      <c r="C787" s="2"/>
      <c r="D787" s="3"/>
      <c r="E787" s="4"/>
      <c r="F787" s="5"/>
      <c r="G787" s="2"/>
      <c r="H787" s="2"/>
      <c r="I787" s="2"/>
      <c r="J787" s="5"/>
      <c r="K787" s="5"/>
    </row>
    <row r="788" spans="3:11" ht="14.25" customHeight="1" x14ac:dyDescent="0.3">
      <c r="C788" s="2"/>
      <c r="D788" s="3"/>
      <c r="E788" s="4"/>
      <c r="F788" s="5"/>
      <c r="G788" s="2"/>
      <c r="H788" s="2"/>
      <c r="I788" s="2"/>
      <c r="J788" s="5"/>
      <c r="K788" s="5"/>
    </row>
    <row r="789" spans="3:11" ht="14.25" customHeight="1" x14ac:dyDescent="0.3">
      <c r="C789" s="2"/>
      <c r="D789" s="3"/>
      <c r="E789" s="4"/>
      <c r="F789" s="5"/>
      <c r="G789" s="2"/>
      <c r="H789" s="2"/>
      <c r="I789" s="2"/>
      <c r="J789" s="5"/>
      <c r="K789" s="5"/>
    </row>
    <row r="790" spans="3:11" ht="14.25" customHeight="1" x14ac:dyDescent="0.3">
      <c r="C790" s="2"/>
      <c r="D790" s="3"/>
      <c r="E790" s="4"/>
      <c r="F790" s="5"/>
      <c r="G790" s="2"/>
      <c r="H790" s="2"/>
      <c r="I790" s="2"/>
      <c r="J790" s="5"/>
      <c r="K790" s="5"/>
    </row>
    <row r="791" spans="3:11" ht="14.25" customHeight="1" x14ac:dyDescent="0.3">
      <c r="C791" s="2"/>
      <c r="D791" s="3"/>
      <c r="E791" s="4"/>
      <c r="F791" s="5"/>
      <c r="G791" s="2"/>
      <c r="H791" s="2"/>
      <c r="I791" s="2"/>
      <c r="J791" s="5"/>
      <c r="K791" s="5"/>
    </row>
    <row r="792" spans="3:11" ht="14.25" customHeight="1" x14ac:dyDescent="0.3">
      <c r="C792" s="2"/>
      <c r="D792" s="3"/>
      <c r="E792" s="4"/>
      <c r="F792" s="5"/>
      <c r="G792" s="2"/>
      <c r="H792" s="2"/>
      <c r="I792" s="2"/>
      <c r="J792" s="5"/>
      <c r="K792" s="5"/>
    </row>
    <row r="793" spans="3:11" ht="14.25" customHeight="1" x14ac:dyDescent="0.3">
      <c r="C793" s="2"/>
      <c r="D793" s="3"/>
      <c r="E793" s="4"/>
      <c r="F793" s="5"/>
      <c r="G793" s="2"/>
      <c r="H793" s="2"/>
      <c r="I793" s="2"/>
      <c r="J793" s="5"/>
      <c r="K793" s="5"/>
    </row>
    <row r="794" spans="3:11" ht="14.25" customHeight="1" x14ac:dyDescent="0.3">
      <c r="C794" s="2"/>
      <c r="D794" s="3"/>
      <c r="E794" s="4"/>
      <c r="F794" s="5"/>
      <c r="G794" s="2"/>
      <c r="H794" s="2"/>
      <c r="I794" s="2"/>
      <c r="J794" s="5"/>
      <c r="K794" s="5"/>
    </row>
    <row r="795" spans="3:11" ht="14.25" customHeight="1" x14ac:dyDescent="0.3">
      <c r="C795" s="2"/>
      <c r="D795" s="3"/>
      <c r="E795" s="4"/>
      <c r="F795" s="5"/>
      <c r="G795" s="2"/>
      <c r="H795" s="2"/>
      <c r="I795" s="2"/>
      <c r="J795" s="5"/>
      <c r="K795" s="5"/>
    </row>
    <row r="796" spans="3:11" ht="14.25" customHeight="1" x14ac:dyDescent="0.3">
      <c r="C796" s="2"/>
      <c r="D796" s="3"/>
      <c r="E796" s="4"/>
      <c r="F796" s="5"/>
      <c r="G796" s="2"/>
      <c r="H796" s="2"/>
      <c r="I796" s="2"/>
      <c r="J796" s="5"/>
      <c r="K796" s="5"/>
    </row>
    <row r="797" spans="3:11" ht="14.25" customHeight="1" x14ac:dyDescent="0.3">
      <c r="C797" s="2"/>
      <c r="D797" s="3"/>
      <c r="E797" s="4"/>
      <c r="F797" s="5"/>
      <c r="G797" s="2"/>
      <c r="H797" s="2"/>
      <c r="I797" s="2"/>
      <c r="J797" s="5"/>
      <c r="K797" s="5"/>
    </row>
    <row r="798" spans="3:11" ht="14.25" customHeight="1" x14ac:dyDescent="0.3">
      <c r="C798" s="2"/>
      <c r="D798" s="3"/>
      <c r="E798" s="4"/>
      <c r="F798" s="5"/>
      <c r="G798" s="2"/>
      <c r="H798" s="2"/>
      <c r="I798" s="2"/>
      <c r="J798" s="5"/>
      <c r="K798" s="5"/>
    </row>
    <row r="799" spans="3:11" ht="14.25" customHeight="1" x14ac:dyDescent="0.3">
      <c r="C799" s="2"/>
      <c r="D799" s="3"/>
      <c r="E799" s="4"/>
      <c r="F799" s="5"/>
      <c r="G799" s="2"/>
      <c r="H799" s="2"/>
      <c r="I799" s="2"/>
      <c r="J799" s="5"/>
      <c r="K799" s="5"/>
    </row>
    <row r="800" spans="3:11" ht="14.25" customHeight="1" x14ac:dyDescent="0.3">
      <c r="C800" s="2"/>
      <c r="D800" s="3"/>
      <c r="E800" s="4"/>
      <c r="F800" s="5"/>
      <c r="G800" s="2"/>
      <c r="H800" s="2"/>
      <c r="I800" s="2"/>
      <c r="J800" s="5"/>
      <c r="K800" s="5"/>
    </row>
    <row r="801" spans="3:11" ht="14.25" customHeight="1" x14ac:dyDescent="0.3">
      <c r="C801" s="2"/>
      <c r="D801" s="3"/>
      <c r="E801" s="4"/>
      <c r="F801" s="5"/>
      <c r="G801" s="2"/>
      <c r="H801" s="2"/>
      <c r="I801" s="2"/>
      <c r="J801" s="5"/>
      <c r="K801" s="5"/>
    </row>
    <row r="802" spans="3:11" ht="14.25" customHeight="1" x14ac:dyDescent="0.3">
      <c r="C802" s="2"/>
      <c r="D802" s="3"/>
      <c r="E802" s="4"/>
      <c r="F802" s="5"/>
      <c r="G802" s="2"/>
      <c r="H802" s="2"/>
      <c r="I802" s="2"/>
      <c r="J802" s="5"/>
      <c r="K802" s="5"/>
    </row>
    <row r="803" spans="3:11" ht="14.25" customHeight="1" x14ac:dyDescent="0.3">
      <c r="C803" s="2"/>
      <c r="D803" s="3"/>
      <c r="E803" s="4"/>
      <c r="F803" s="5"/>
      <c r="G803" s="2"/>
      <c r="H803" s="2"/>
      <c r="I803" s="2"/>
      <c r="J803" s="5"/>
      <c r="K803" s="5"/>
    </row>
    <row r="804" spans="3:11" ht="14.25" customHeight="1" x14ac:dyDescent="0.3">
      <c r="C804" s="2"/>
      <c r="D804" s="3"/>
      <c r="E804" s="4"/>
      <c r="F804" s="5"/>
      <c r="G804" s="2"/>
      <c r="H804" s="2"/>
      <c r="I804" s="2"/>
      <c r="J804" s="5"/>
      <c r="K804" s="5"/>
    </row>
    <row r="805" spans="3:11" ht="14.25" customHeight="1" x14ac:dyDescent="0.3">
      <c r="C805" s="2"/>
      <c r="D805" s="3"/>
      <c r="E805" s="4"/>
      <c r="F805" s="5"/>
      <c r="G805" s="2"/>
      <c r="H805" s="2"/>
      <c r="I805" s="2"/>
      <c r="J805" s="5"/>
      <c r="K805" s="5"/>
    </row>
    <row r="806" spans="3:11" ht="14.25" customHeight="1" x14ac:dyDescent="0.3">
      <c r="C806" s="2"/>
      <c r="D806" s="3"/>
      <c r="E806" s="4"/>
      <c r="F806" s="5"/>
      <c r="G806" s="2"/>
      <c r="H806" s="2"/>
      <c r="I806" s="2"/>
      <c r="J806" s="5"/>
      <c r="K806" s="5"/>
    </row>
    <row r="807" spans="3:11" ht="14.25" customHeight="1" x14ac:dyDescent="0.3">
      <c r="C807" s="2"/>
      <c r="D807" s="3"/>
      <c r="E807" s="4"/>
      <c r="F807" s="5"/>
      <c r="G807" s="2"/>
      <c r="H807" s="2"/>
      <c r="I807" s="2"/>
      <c r="J807" s="5"/>
      <c r="K807" s="5"/>
    </row>
    <row r="808" spans="3:11" ht="14.25" customHeight="1" x14ac:dyDescent="0.3">
      <c r="C808" s="2"/>
      <c r="D808" s="3"/>
      <c r="E808" s="4"/>
      <c r="F808" s="5"/>
      <c r="G808" s="2"/>
      <c r="H808" s="2"/>
      <c r="I808" s="2"/>
      <c r="J808" s="5"/>
      <c r="K808" s="5"/>
    </row>
    <row r="809" spans="3:11" ht="14.25" customHeight="1" x14ac:dyDescent="0.3">
      <c r="C809" s="2"/>
      <c r="D809" s="3"/>
      <c r="E809" s="4"/>
      <c r="F809" s="5"/>
      <c r="G809" s="2"/>
      <c r="H809" s="2"/>
      <c r="I809" s="2"/>
      <c r="J809" s="5"/>
      <c r="K809" s="5"/>
    </row>
    <row r="810" spans="3:11" ht="14.25" customHeight="1" x14ac:dyDescent="0.3">
      <c r="C810" s="2"/>
      <c r="D810" s="3"/>
      <c r="E810" s="4"/>
      <c r="F810" s="5"/>
      <c r="G810" s="2"/>
      <c r="H810" s="2"/>
      <c r="I810" s="2"/>
      <c r="J810" s="5"/>
      <c r="K810" s="5"/>
    </row>
    <row r="811" spans="3:11" ht="14.25" customHeight="1" x14ac:dyDescent="0.3">
      <c r="C811" s="2"/>
      <c r="D811" s="3"/>
      <c r="E811" s="4"/>
      <c r="F811" s="5"/>
      <c r="G811" s="2"/>
      <c r="H811" s="2"/>
      <c r="I811" s="2"/>
      <c r="J811" s="5"/>
      <c r="K811" s="5"/>
    </row>
    <row r="812" spans="3:11" ht="14.25" customHeight="1" x14ac:dyDescent="0.3">
      <c r="C812" s="2"/>
      <c r="D812" s="3"/>
      <c r="E812" s="4"/>
      <c r="F812" s="5"/>
      <c r="G812" s="2"/>
      <c r="H812" s="2"/>
      <c r="I812" s="2"/>
      <c r="J812" s="5"/>
      <c r="K812" s="5"/>
    </row>
    <row r="813" spans="3:11" ht="14.25" customHeight="1" x14ac:dyDescent="0.3">
      <c r="C813" s="2"/>
      <c r="D813" s="3"/>
      <c r="E813" s="4"/>
      <c r="F813" s="5"/>
      <c r="G813" s="2"/>
      <c r="H813" s="2"/>
      <c r="I813" s="2"/>
      <c r="J813" s="5"/>
      <c r="K813" s="5"/>
    </row>
    <row r="814" spans="3:11" ht="14.25" customHeight="1" x14ac:dyDescent="0.3">
      <c r="C814" s="2"/>
      <c r="D814" s="3"/>
      <c r="E814" s="4"/>
      <c r="F814" s="5"/>
      <c r="G814" s="2"/>
      <c r="H814" s="2"/>
      <c r="I814" s="2"/>
      <c r="J814" s="5"/>
      <c r="K814" s="5"/>
    </row>
    <row r="815" spans="3:11" ht="14.25" customHeight="1" x14ac:dyDescent="0.3">
      <c r="C815" s="2"/>
      <c r="D815" s="3"/>
      <c r="E815" s="4"/>
      <c r="F815" s="5"/>
      <c r="G815" s="2"/>
      <c r="H815" s="2"/>
      <c r="I815" s="2"/>
      <c r="J815" s="5"/>
      <c r="K815" s="5"/>
    </row>
    <row r="816" spans="3:11" ht="14.25" customHeight="1" x14ac:dyDescent="0.3">
      <c r="C816" s="2"/>
      <c r="D816" s="3"/>
      <c r="E816" s="4"/>
      <c r="F816" s="5"/>
      <c r="G816" s="2"/>
      <c r="H816" s="2"/>
      <c r="I816" s="2"/>
      <c r="J816" s="5"/>
      <c r="K816" s="5"/>
    </row>
    <row r="817" spans="3:11" ht="14.25" customHeight="1" x14ac:dyDescent="0.3">
      <c r="C817" s="2"/>
      <c r="D817" s="3"/>
      <c r="E817" s="4"/>
      <c r="F817" s="5"/>
      <c r="G817" s="2"/>
      <c r="H817" s="2"/>
      <c r="I817" s="2"/>
      <c r="J817" s="5"/>
      <c r="K817" s="5"/>
    </row>
    <row r="818" spans="3:11" ht="14.25" customHeight="1" x14ac:dyDescent="0.3">
      <c r="C818" s="2"/>
      <c r="D818" s="3"/>
      <c r="E818" s="4"/>
      <c r="F818" s="5"/>
      <c r="G818" s="2"/>
      <c r="H818" s="2"/>
      <c r="I818" s="2"/>
      <c r="J818" s="5"/>
      <c r="K818" s="5"/>
    </row>
    <row r="819" spans="3:11" ht="14.25" customHeight="1" x14ac:dyDescent="0.3">
      <c r="C819" s="2"/>
      <c r="D819" s="3"/>
      <c r="E819" s="4"/>
      <c r="F819" s="5"/>
      <c r="G819" s="2"/>
      <c r="H819" s="2"/>
      <c r="I819" s="2"/>
      <c r="J819" s="5"/>
      <c r="K819" s="5"/>
    </row>
    <row r="820" spans="3:11" ht="14.25" customHeight="1" x14ac:dyDescent="0.3">
      <c r="C820" s="2"/>
      <c r="D820" s="3"/>
      <c r="E820" s="4"/>
      <c r="F820" s="5"/>
      <c r="G820" s="2"/>
      <c r="H820" s="2"/>
      <c r="I820" s="2"/>
      <c r="J820" s="5"/>
      <c r="K820" s="5"/>
    </row>
    <row r="821" spans="3:11" ht="14.25" customHeight="1" x14ac:dyDescent="0.3">
      <c r="C821" s="2"/>
      <c r="D821" s="3"/>
      <c r="E821" s="4"/>
      <c r="F821" s="5"/>
      <c r="G821" s="2"/>
      <c r="H821" s="2"/>
      <c r="I821" s="2"/>
      <c r="J821" s="5"/>
      <c r="K821" s="5"/>
    </row>
    <row r="822" spans="3:11" ht="14.25" customHeight="1" x14ac:dyDescent="0.3">
      <c r="C822" s="2"/>
      <c r="D822" s="3"/>
      <c r="E822" s="4"/>
      <c r="F822" s="5"/>
      <c r="G822" s="2"/>
      <c r="H822" s="2"/>
      <c r="I822" s="2"/>
      <c r="J822" s="5"/>
      <c r="K822" s="5"/>
    </row>
    <row r="823" spans="3:11" ht="14.25" customHeight="1" x14ac:dyDescent="0.3">
      <c r="C823" s="2"/>
      <c r="D823" s="3"/>
      <c r="E823" s="4"/>
      <c r="F823" s="5"/>
      <c r="G823" s="2"/>
      <c r="H823" s="2"/>
      <c r="I823" s="2"/>
      <c r="J823" s="5"/>
      <c r="K823" s="5"/>
    </row>
    <row r="824" spans="3:11" ht="14.25" customHeight="1" x14ac:dyDescent="0.3">
      <c r="C824" s="2"/>
      <c r="D824" s="3"/>
      <c r="E824" s="4"/>
      <c r="F824" s="5"/>
      <c r="G824" s="2"/>
      <c r="H824" s="2"/>
      <c r="I824" s="2"/>
      <c r="J824" s="5"/>
      <c r="K824" s="5"/>
    </row>
    <row r="825" spans="3:11" ht="14.25" customHeight="1" x14ac:dyDescent="0.3">
      <c r="C825" s="2"/>
      <c r="D825" s="3"/>
      <c r="E825" s="4"/>
      <c r="F825" s="5"/>
      <c r="G825" s="2"/>
      <c r="H825" s="2"/>
      <c r="I825" s="2"/>
      <c r="J825" s="5"/>
      <c r="K825" s="5"/>
    </row>
    <row r="826" spans="3:11" ht="14.25" customHeight="1" x14ac:dyDescent="0.3">
      <c r="C826" s="2"/>
      <c r="D826" s="3"/>
      <c r="E826" s="4"/>
      <c r="F826" s="5"/>
      <c r="G826" s="2"/>
      <c r="H826" s="2"/>
      <c r="I826" s="2"/>
      <c r="J826" s="5"/>
      <c r="K826" s="5"/>
    </row>
    <row r="827" spans="3:11" ht="14.25" customHeight="1" x14ac:dyDescent="0.3">
      <c r="C827" s="2"/>
      <c r="D827" s="3"/>
      <c r="E827" s="4"/>
      <c r="F827" s="5"/>
      <c r="G827" s="2"/>
      <c r="H827" s="2"/>
      <c r="I827" s="2"/>
      <c r="J827" s="5"/>
      <c r="K827" s="5"/>
    </row>
    <row r="828" spans="3:11" ht="14.25" customHeight="1" x14ac:dyDescent="0.3">
      <c r="C828" s="2"/>
      <c r="D828" s="3"/>
      <c r="E828" s="4"/>
      <c r="F828" s="5"/>
      <c r="G828" s="2"/>
      <c r="H828" s="2"/>
      <c r="I828" s="2"/>
      <c r="J828" s="5"/>
      <c r="K828" s="5"/>
    </row>
    <row r="829" spans="3:11" ht="14.25" customHeight="1" x14ac:dyDescent="0.3">
      <c r="C829" s="2"/>
      <c r="D829" s="3"/>
      <c r="E829" s="4"/>
      <c r="F829" s="5"/>
      <c r="G829" s="2"/>
      <c r="H829" s="2"/>
      <c r="I829" s="2"/>
      <c r="J829" s="5"/>
      <c r="K829" s="5"/>
    </row>
    <row r="830" spans="3:11" ht="14.25" customHeight="1" x14ac:dyDescent="0.3">
      <c r="C830" s="2"/>
      <c r="D830" s="3"/>
      <c r="E830" s="4"/>
      <c r="F830" s="5"/>
      <c r="G830" s="2"/>
      <c r="H830" s="2"/>
      <c r="I830" s="2"/>
      <c r="J830" s="5"/>
      <c r="K830" s="5"/>
    </row>
    <row r="831" spans="3:11" ht="14.25" customHeight="1" x14ac:dyDescent="0.3">
      <c r="C831" s="2"/>
      <c r="D831" s="3"/>
      <c r="E831" s="4"/>
      <c r="F831" s="5"/>
      <c r="G831" s="2"/>
      <c r="H831" s="2"/>
      <c r="I831" s="2"/>
      <c r="J831" s="5"/>
      <c r="K831" s="5"/>
    </row>
    <row r="832" spans="3:11" ht="14.25" customHeight="1" x14ac:dyDescent="0.3">
      <c r="C832" s="2"/>
      <c r="D832" s="3"/>
      <c r="E832" s="4"/>
      <c r="F832" s="5"/>
      <c r="G832" s="2"/>
      <c r="H832" s="2"/>
      <c r="I832" s="2"/>
      <c r="J832" s="5"/>
      <c r="K832" s="5"/>
    </row>
    <row r="833" spans="3:11" ht="14.25" customHeight="1" x14ac:dyDescent="0.3">
      <c r="C833" s="2"/>
      <c r="D833" s="3"/>
      <c r="E833" s="4"/>
      <c r="F833" s="5"/>
      <c r="G833" s="2"/>
      <c r="H833" s="2"/>
      <c r="I833" s="2"/>
      <c r="J833" s="5"/>
      <c r="K833" s="5"/>
    </row>
    <row r="834" spans="3:11" ht="14.25" customHeight="1" x14ac:dyDescent="0.3">
      <c r="C834" s="2"/>
      <c r="D834" s="3"/>
      <c r="E834" s="4"/>
      <c r="F834" s="5"/>
      <c r="G834" s="2"/>
      <c r="H834" s="2"/>
      <c r="I834" s="2"/>
      <c r="J834" s="5"/>
      <c r="K834" s="5"/>
    </row>
    <row r="835" spans="3:11" ht="14.25" customHeight="1" x14ac:dyDescent="0.3">
      <c r="C835" s="2"/>
      <c r="D835" s="3"/>
      <c r="E835" s="4"/>
      <c r="F835" s="5"/>
      <c r="G835" s="2"/>
      <c r="H835" s="2"/>
      <c r="I835" s="2"/>
      <c r="J835" s="5"/>
      <c r="K835" s="5"/>
    </row>
    <row r="836" spans="3:11" ht="14.25" customHeight="1" x14ac:dyDescent="0.3">
      <c r="C836" s="2"/>
      <c r="D836" s="3"/>
      <c r="E836" s="4"/>
      <c r="F836" s="5"/>
      <c r="G836" s="2"/>
      <c r="H836" s="2"/>
      <c r="I836" s="2"/>
      <c r="J836" s="5"/>
      <c r="K836" s="5"/>
    </row>
    <row r="837" spans="3:11" ht="14.25" customHeight="1" x14ac:dyDescent="0.3">
      <c r="C837" s="2"/>
      <c r="D837" s="3"/>
      <c r="E837" s="4"/>
      <c r="F837" s="5"/>
      <c r="G837" s="2"/>
      <c r="H837" s="2"/>
      <c r="I837" s="2"/>
      <c r="J837" s="5"/>
      <c r="K837" s="5"/>
    </row>
    <row r="838" spans="3:11" ht="14.25" customHeight="1" x14ac:dyDescent="0.3">
      <c r="C838" s="2"/>
      <c r="D838" s="3"/>
      <c r="E838" s="4"/>
      <c r="F838" s="5"/>
      <c r="G838" s="2"/>
      <c r="H838" s="2"/>
      <c r="I838" s="2"/>
      <c r="J838" s="5"/>
      <c r="K838" s="5"/>
    </row>
    <row r="839" spans="3:11" ht="14.25" customHeight="1" x14ac:dyDescent="0.3">
      <c r="C839" s="2"/>
      <c r="D839" s="3"/>
      <c r="E839" s="4"/>
      <c r="F839" s="5"/>
      <c r="G839" s="2"/>
      <c r="H839" s="2"/>
      <c r="I839" s="2"/>
      <c r="J839" s="5"/>
      <c r="K839" s="5"/>
    </row>
    <row r="840" spans="3:11" ht="14.25" customHeight="1" x14ac:dyDescent="0.3">
      <c r="C840" s="2"/>
      <c r="D840" s="3"/>
      <c r="E840" s="4"/>
      <c r="F840" s="5"/>
      <c r="G840" s="2"/>
      <c r="H840" s="2"/>
      <c r="I840" s="2"/>
      <c r="J840" s="5"/>
      <c r="K840" s="5"/>
    </row>
    <row r="841" spans="3:11" ht="14.25" customHeight="1" x14ac:dyDescent="0.3">
      <c r="C841" s="2"/>
      <c r="D841" s="3"/>
      <c r="E841" s="4"/>
      <c r="F841" s="5"/>
      <c r="G841" s="2"/>
      <c r="H841" s="2"/>
      <c r="I841" s="2"/>
      <c r="J841" s="5"/>
      <c r="K841" s="5"/>
    </row>
    <row r="842" spans="3:11" ht="14.25" customHeight="1" x14ac:dyDescent="0.3">
      <c r="C842" s="2"/>
      <c r="D842" s="3"/>
      <c r="E842" s="4"/>
      <c r="F842" s="5"/>
      <c r="G842" s="2"/>
      <c r="H842" s="2"/>
      <c r="I842" s="2"/>
      <c r="J842" s="5"/>
      <c r="K842" s="5"/>
    </row>
    <row r="843" spans="3:11" ht="14.25" customHeight="1" x14ac:dyDescent="0.3">
      <c r="C843" s="2"/>
      <c r="D843" s="3"/>
      <c r="E843" s="4"/>
      <c r="F843" s="5"/>
      <c r="G843" s="2"/>
      <c r="H843" s="2"/>
      <c r="I843" s="2"/>
      <c r="J843" s="5"/>
      <c r="K843" s="5"/>
    </row>
    <row r="844" spans="3:11" ht="14.25" customHeight="1" x14ac:dyDescent="0.3">
      <c r="C844" s="2"/>
      <c r="D844" s="3"/>
      <c r="E844" s="4"/>
      <c r="F844" s="5"/>
      <c r="G844" s="2"/>
      <c r="H844" s="2"/>
      <c r="I844" s="2"/>
      <c r="J844" s="5"/>
      <c r="K844" s="5"/>
    </row>
    <row r="845" spans="3:11" ht="14.25" customHeight="1" x14ac:dyDescent="0.3">
      <c r="C845" s="2"/>
      <c r="D845" s="3"/>
      <c r="E845" s="4"/>
      <c r="F845" s="5"/>
      <c r="G845" s="2"/>
      <c r="H845" s="2"/>
      <c r="I845" s="2"/>
      <c r="J845" s="5"/>
      <c r="K845" s="5"/>
    </row>
    <row r="846" spans="3:11" ht="14.25" customHeight="1" x14ac:dyDescent="0.3">
      <c r="C846" s="2"/>
      <c r="D846" s="3"/>
      <c r="E846" s="4"/>
      <c r="F846" s="5"/>
      <c r="G846" s="2"/>
      <c r="H846" s="2"/>
      <c r="I846" s="2"/>
      <c r="J846" s="5"/>
      <c r="K846" s="5"/>
    </row>
    <row r="847" spans="3:11" ht="14.25" customHeight="1" x14ac:dyDescent="0.3">
      <c r="C847" s="2"/>
      <c r="D847" s="3"/>
      <c r="E847" s="4"/>
      <c r="F847" s="5"/>
      <c r="G847" s="2"/>
      <c r="H847" s="2"/>
      <c r="I847" s="2"/>
      <c r="J847" s="5"/>
      <c r="K847" s="5"/>
    </row>
    <row r="848" spans="3:11" ht="14.25" customHeight="1" x14ac:dyDescent="0.3">
      <c r="C848" s="2"/>
      <c r="D848" s="3"/>
      <c r="E848" s="4"/>
      <c r="F848" s="5"/>
      <c r="G848" s="2"/>
      <c r="H848" s="2"/>
      <c r="I848" s="2"/>
      <c r="J848" s="5"/>
      <c r="K848" s="5"/>
    </row>
    <row r="849" spans="3:11" ht="14.25" customHeight="1" x14ac:dyDescent="0.3">
      <c r="C849" s="2"/>
      <c r="D849" s="3"/>
      <c r="E849" s="4"/>
      <c r="F849" s="5"/>
      <c r="G849" s="2"/>
      <c r="H849" s="2"/>
      <c r="I849" s="2"/>
      <c r="J849" s="5"/>
      <c r="K849" s="5"/>
    </row>
    <row r="850" spans="3:11" ht="14.25" customHeight="1" x14ac:dyDescent="0.3">
      <c r="C850" s="2"/>
      <c r="D850" s="3"/>
      <c r="E850" s="4"/>
      <c r="F850" s="5"/>
      <c r="G850" s="2"/>
      <c r="H850" s="2"/>
      <c r="I850" s="2"/>
      <c r="J850" s="5"/>
      <c r="K850" s="5"/>
    </row>
    <row r="851" spans="3:11" ht="14.25" customHeight="1" x14ac:dyDescent="0.3">
      <c r="C851" s="2"/>
      <c r="D851" s="3"/>
      <c r="E851" s="4"/>
      <c r="F851" s="5"/>
      <c r="G851" s="2"/>
      <c r="H851" s="2"/>
      <c r="I851" s="2"/>
      <c r="J851" s="5"/>
      <c r="K851" s="5"/>
    </row>
    <row r="852" spans="3:11" ht="14.25" customHeight="1" x14ac:dyDescent="0.3">
      <c r="C852" s="2"/>
      <c r="D852" s="3"/>
      <c r="E852" s="4"/>
      <c r="F852" s="5"/>
      <c r="G852" s="2"/>
      <c r="H852" s="2"/>
      <c r="I852" s="2"/>
      <c r="J852" s="5"/>
      <c r="K852" s="5"/>
    </row>
    <row r="853" spans="3:11" ht="14.25" customHeight="1" x14ac:dyDescent="0.3">
      <c r="C853" s="2"/>
      <c r="D853" s="3"/>
      <c r="E853" s="4"/>
      <c r="F853" s="5"/>
      <c r="G853" s="2"/>
      <c r="H853" s="2"/>
      <c r="I853" s="2"/>
      <c r="J853" s="5"/>
      <c r="K853" s="5"/>
    </row>
    <row r="854" spans="3:11" ht="14.25" customHeight="1" x14ac:dyDescent="0.3">
      <c r="C854" s="2"/>
      <c r="D854" s="3"/>
      <c r="E854" s="4"/>
      <c r="F854" s="5"/>
      <c r="G854" s="2"/>
      <c r="H854" s="2"/>
      <c r="I854" s="2"/>
      <c r="J854" s="5"/>
      <c r="K854" s="5"/>
    </row>
    <row r="855" spans="3:11" ht="14.25" customHeight="1" x14ac:dyDescent="0.3">
      <c r="C855" s="2"/>
      <c r="D855" s="3"/>
      <c r="E855" s="4"/>
      <c r="F855" s="5"/>
      <c r="G855" s="2"/>
      <c r="H855" s="2"/>
      <c r="I855" s="2"/>
      <c r="J855" s="5"/>
      <c r="K855" s="5"/>
    </row>
    <row r="856" spans="3:11" ht="14.25" customHeight="1" x14ac:dyDescent="0.3">
      <c r="C856" s="2"/>
      <c r="D856" s="3"/>
      <c r="E856" s="4"/>
      <c r="F856" s="5"/>
      <c r="G856" s="2"/>
      <c r="H856" s="2"/>
      <c r="I856" s="2"/>
      <c r="J856" s="5"/>
      <c r="K856" s="5"/>
    </row>
    <row r="857" spans="3:11" ht="14.25" customHeight="1" x14ac:dyDescent="0.3">
      <c r="C857" s="2"/>
      <c r="D857" s="3"/>
      <c r="E857" s="4"/>
      <c r="F857" s="5"/>
      <c r="G857" s="2"/>
      <c r="H857" s="2"/>
      <c r="I857" s="2"/>
      <c r="J857" s="5"/>
      <c r="K857" s="5"/>
    </row>
    <row r="858" spans="3:11" ht="14.25" customHeight="1" x14ac:dyDescent="0.3">
      <c r="C858" s="2"/>
      <c r="D858" s="3"/>
      <c r="E858" s="4"/>
      <c r="F858" s="5"/>
      <c r="G858" s="2"/>
      <c r="H858" s="2"/>
      <c r="I858" s="2"/>
      <c r="J858" s="5"/>
      <c r="K858" s="5"/>
    </row>
    <row r="859" spans="3:11" ht="14.25" customHeight="1" x14ac:dyDescent="0.3">
      <c r="C859" s="2"/>
      <c r="D859" s="3"/>
      <c r="E859" s="4"/>
      <c r="F859" s="5"/>
      <c r="G859" s="2"/>
      <c r="H859" s="2"/>
      <c r="I859" s="2"/>
      <c r="J859" s="5"/>
      <c r="K859" s="5"/>
    </row>
    <row r="860" spans="3:11" ht="14.25" customHeight="1" x14ac:dyDescent="0.3">
      <c r="C860" s="2"/>
      <c r="D860" s="3"/>
      <c r="E860" s="4"/>
      <c r="F860" s="5"/>
      <c r="G860" s="2"/>
      <c r="H860" s="2"/>
      <c r="I860" s="2"/>
      <c r="J860" s="5"/>
      <c r="K860" s="5"/>
    </row>
    <row r="861" spans="3:11" ht="14.25" customHeight="1" x14ac:dyDescent="0.3">
      <c r="C861" s="2"/>
      <c r="D861" s="3"/>
      <c r="E861" s="4"/>
      <c r="F861" s="5"/>
      <c r="G861" s="2"/>
      <c r="H861" s="2"/>
      <c r="I861" s="2"/>
      <c r="J861" s="5"/>
      <c r="K861" s="5"/>
    </row>
    <row r="862" spans="3:11" ht="14.25" customHeight="1" x14ac:dyDescent="0.3">
      <c r="C862" s="2"/>
      <c r="D862" s="3"/>
      <c r="E862" s="4"/>
      <c r="F862" s="5"/>
      <c r="G862" s="2"/>
      <c r="H862" s="2"/>
      <c r="I862" s="2"/>
      <c r="J862" s="5"/>
      <c r="K862" s="5"/>
    </row>
    <row r="863" spans="3:11" ht="14.25" customHeight="1" x14ac:dyDescent="0.3">
      <c r="C863" s="2"/>
      <c r="D863" s="3"/>
      <c r="E863" s="4"/>
      <c r="F863" s="5"/>
      <c r="G863" s="2"/>
      <c r="H863" s="2"/>
      <c r="I863" s="2"/>
      <c r="J863" s="5"/>
      <c r="K863" s="5"/>
    </row>
    <row r="864" spans="3:11" ht="14.25" customHeight="1" x14ac:dyDescent="0.3">
      <c r="C864" s="2"/>
      <c r="D864" s="3"/>
      <c r="E864" s="4"/>
      <c r="F864" s="5"/>
      <c r="G864" s="2"/>
      <c r="H864" s="2"/>
      <c r="I864" s="2"/>
      <c r="J864" s="5"/>
      <c r="K864" s="5"/>
    </row>
    <row r="865" spans="3:11" ht="14.25" customHeight="1" x14ac:dyDescent="0.3">
      <c r="C865" s="2"/>
      <c r="D865" s="3"/>
      <c r="E865" s="4"/>
      <c r="F865" s="5"/>
      <c r="G865" s="2"/>
      <c r="H865" s="2"/>
      <c r="I865" s="2"/>
      <c r="J865" s="5"/>
      <c r="K865" s="5"/>
    </row>
    <row r="866" spans="3:11" ht="14.25" customHeight="1" x14ac:dyDescent="0.3">
      <c r="C866" s="2"/>
      <c r="D866" s="3"/>
      <c r="E866" s="4"/>
      <c r="F866" s="5"/>
      <c r="G866" s="2"/>
      <c r="H866" s="2"/>
      <c r="I866" s="2"/>
      <c r="J866" s="5"/>
      <c r="K866" s="5"/>
    </row>
    <row r="867" spans="3:11" ht="14.25" customHeight="1" x14ac:dyDescent="0.3">
      <c r="C867" s="2"/>
      <c r="D867" s="3"/>
      <c r="E867" s="4"/>
      <c r="F867" s="5"/>
      <c r="G867" s="2"/>
      <c r="H867" s="2"/>
      <c r="I867" s="2"/>
      <c r="J867" s="5"/>
      <c r="K867" s="5"/>
    </row>
    <row r="868" spans="3:11" ht="14.25" customHeight="1" x14ac:dyDescent="0.3">
      <c r="C868" s="2"/>
      <c r="D868" s="3"/>
      <c r="E868" s="4"/>
      <c r="F868" s="5"/>
      <c r="G868" s="2"/>
      <c r="H868" s="2"/>
      <c r="I868" s="2"/>
      <c r="J868" s="5"/>
      <c r="K868" s="5"/>
    </row>
    <row r="869" spans="3:11" ht="14.25" customHeight="1" x14ac:dyDescent="0.3">
      <c r="C869" s="2"/>
      <c r="D869" s="3"/>
      <c r="E869" s="4"/>
      <c r="F869" s="5"/>
      <c r="G869" s="2"/>
      <c r="H869" s="2"/>
      <c r="I869" s="2"/>
      <c r="J869" s="5"/>
      <c r="K869" s="5"/>
    </row>
    <row r="870" spans="3:11" ht="14.25" customHeight="1" x14ac:dyDescent="0.3">
      <c r="C870" s="2"/>
      <c r="D870" s="3"/>
      <c r="E870" s="4"/>
      <c r="F870" s="5"/>
      <c r="G870" s="2"/>
      <c r="H870" s="2"/>
      <c r="I870" s="2"/>
      <c r="J870" s="5"/>
      <c r="K870" s="5"/>
    </row>
    <row r="871" spans="3:11" ht="14.25" customHeight="1" x14ac:dyDescent="0.3">
      <c r="C871" s="2"/>
      <c r="D871" s="3"/>
      <c r="E871" s="4"/>
      <c r="F871" s="5"/>
      <c r="G871" s="2"/>
      <c r="H871" s="2"/>
      <c r="I871" s="2"/>
      <c r="J871" s="5"/>
      <c r="K871" s="5"/>
    </row>
    <row r="872" spans="3:11" ht="14.25" customHeight="1" x14ac:dyDescent="0.3">
      <c r="C872" s="2"/>
      <c r="D872" s="3"/>
      <c r="E872" s="4"/>
      <c r="F872" s="5"/>
      <c r="G872" s="2"/>
      <c r="H872" s="2"/>
      <c r="I872" s="2"/>
      <c r="J872" s="5"/>
      <c r="K872" s="5"/>
    </row>
    <row r="873" spans="3:11" ht="14.25" customHeight="1" x14ac:dyDescent="0.3">
      <c r="C873" s="2"/>
      <c r="D873" s="3"/>
      <c r="E873" s="4"/>
      <c r="F873" s="5"/>
      <c r="G873" s="2"/>
      <c r="H873" s="2"/>
      <c r="I873" s="2"/>
      <c r="J873" s="5"/>
      <c r="K873" s="5"/>
    </row>
    <row r="874" spans="3:11" ht="14.25" customHeight="1" x14ac:dyDescent="0.3">
      <c r="C874" s="2"/>
      <c r="D874" s="3"/>
      <c r="E874" s="4"/>
      <c r="F874" s="5"/>
      <c r="G874" s="2"/>
      <c r="H874" s="2"/>
      <c r="I874" s="2"/>
      <c r="J874" s="5"/>
      <c r="K874" s="5"/>
    </row>
    <row r="875" spans="3:11" ht="14.25" customHeight="1" x14ac:dyDescent="0.3">
      <c r="C875" s="2"/>
      <c r="D875" s="3"/>
      <c r="E875" s="4"/>
      <c r="F875" s="5"/>
      <c r="G875" s="2"/>
      <c r="H875" s="2"/>
      <c r="I875" s="2"/>
      <c r="J875" s="5"/>
      <c r="K875" s="5"/>
    </row>
    <row r="876" spans="3:11" ht="14.25" customHeight="1" x14ac:dyDescent="0.3">
      <c r="C876" s="2"/>
      <c r="D876" s="3"/>
      <c r="E876" s="4"/>
      <c r="F876" s="5"/>
      <c r="G876" s="2"/>
      <c r="H876" s="2"/>
      <c r="I876" s="2"/>
      <c r="J876" s="5"/>
      <c r="K876" s="5"/>
    </row>
    <row r="877" spans="3:11" ht="14.25" customHeight="1" x14ac:dyDescent="0.3">
      <c r="C877" s="2"/>
      <c r="D877" s="3"/>
      <c r="E877" s="4"/>
      <c r="F877" s="5"/>
      <c r="G877" s="2"/>
      <c r="H877" s="2"/>
      <c r="I877" s="2"/>
      <c r="J877" s="5"/>
      <c r="K877" s="5"/>
    </row>
    <row r="878" spans="3:11" ht="14.25" customHeight="1" x14ac:dyDescent="0.3">
      <c r="C878" s="2"/>
      <c r="D878" s="3"/>
      <c r="E878" s="4"/>
      <c r="F878" s="5"/>
      <c r="G878" s="2"/>
      <c r="H878" s="2"/>
      <c r="I878" s="2"/>
      <c r="J878" s="5"/>
      <c r="K878" s="5"/>
    </row>
    <row r="879" spans="3:11" ht="14.25" customHeight="1" x14ac:dyDescent="0.3">
      <c r="C879" s="2"/>
      <c r="D879" s="3"/>
      <c r="E879" s="4"/>
      <c r="F879" s="5"/>
      <c r="G879" s="2"/>
      <c r="H879" s="2"/>
      <c r="I879" s="2"/>
      <c r="J879" s="5"/>
      <c r="K879" s="5"/>
    </row>
    <row r="880" spans="3:11" ht="14.25" customHeight="1" x14ac:dyDescent="0.3">
      <c r="C880" s="2"/>
      <c r="D880" s="3"/>
      <c r="E880" s="4"/>
      <c r="F880" s="5"/>
      <c r="G880" s="2"/>
      <c r="H880" s="2"/>
      <c r="I880" s="2"/>
      <c r="J880" s="5"/>
      <c r="K880" s="5"/>
    </row>
    <row r="881" spans="3:11" ht="14.25" customHeight="1" x14ac:dyDescent="0.3">
      <c r="C881" s="2"/>
      <c r="D881" s="3"/>
      <c r="E881" s="4"/>
      <c r="F881" s="5"/>
      <c r="G881" s="2"/>
      <c r="H881" s="2"/>
      <c r="I881" s="2"/>
      <c r="J881" s="5"/>
      <c r="K881" s="5"/>
    </row>
    <row r="882" spans="3:11" ht="14.25" customHeight="1" x14ac:dyDescent="0.3">
      <c r="C882" s="2"/>
      <c r="D882" s="3"/>
      <c r="E882" s="4"/>
      <c r="F882" s="5"/>
      <c r="G882" s="2"/>
      <c r="H882" s="2"/>
      <c r="I882" s="2"/>
      <c r="J882" s="5"/>
      <c r="K882" s="5"/>
    </row>
    <row r="883" spans="3:11" ht="14.25" customHeight="1" x14ac:dyDescent="0.3">
      <c r="C883" s="2"/>
      <c r="D883" s="3"/>
      <c r="E883" s="4"/>
      <c r="F883" s="5"/>
      <c r="G883" s="2"/>
      <c r="H883" s="2"/>
      <c r="I883" s="2"/>
      <c r="J883" s="5"/>
      <c r="K883" s="5"/>
    </row>
    <row r="884" spans="3:11" ht="14.25" customHeight="1" x14ac:dyDescent="0.3">
      <c r="C884" s="2"/>
      <c r="D884" s="3"/>
      <c r="E884" s="4"/>
      <c r="F884" s="5"/>
      <c r="G884" s="2"/>
      <c r="H884" s="2"/>
      <c r="I884" s="2"/>
      <c r="J884" s="5"/>
      <c r="K884" s="5"/>
    </row>
    <row r="885" spans="3:11" ht="14.25" customHeight="1" x14ac:dyDescent="0.3">
      <c r="C885" s="2"/>
      <c r="D885" s="3"/>
      <c r="E885" s="4"/>
      <c r="F885" s="5"/>
      <c r="G885" s="2"/>
      <c r="H885" s="2"/>
      <c r="I885" s="2"/>
      <c r="J885" s="5"/>
      <c r="K885" s="5"/>
    </row>
    <row r="886" spans="3:11" ht="14.25" customHeight="1" x14ac:dyDescent="0.3">
      <c r="C886" s="2"/>
      <c r="D886" s="3"/>
      <c r="E886" s="4"/>
      <c r="F886" s="5"/>
      <c r="G886" s="2"/>
      <c r="H886" s="2"/>
      <c r="I886" s="2"/>
      <c r="J886" s="5"/>
      <c r="K886" s="5"/>
    </row>
    <row r="887" spans="3:11" ht="14.25" customHeight="1" x14ac:dyDescent="0.3">
      <c r="C887" s="2"/>
      <c r="D887" s="3"/>
      <c r="E887" s="4"/>
      <c r="F887" s="5"/>
      <c r="G887" s="2"/>
      <c r="H887" s="2"/>
      <c r="I887" s="2"/>
      <c r="J887" s="5"/>
      <c r="K887" s="5"/>
    </row>
    <row r="888" spans="3:11" ht="14.25" customHeight="1" x14ac:dyDescent="0.3">
      <c r="C888" s="2"/>
      <c r="D888" s="3"/>
      <c r="E888" s="4"/>
      <c r="F888" s="5"/>
      <c r="G888" s="2"/>
      <c r="H888" s="2"/>
      <c r="I888" s="2"/>
      <c r="J888" s="5"/>
      <c r="K888" s="5"/>
    </row>
    <row r="889" spans="3:11" ht="14.25" customHeight="1" x14ac:dyDescent="0.3">
      <c r="C889" s="2"/>
      <c r="D889" s="3"/>
      <c r="E889" s="4"/>
      <c r="F889" s="5"/>
      <c r="G889" s="2"/>
      <c r="H889" s="2"/>
      <c r="I889" s="2"/>
      <c r="J889" s="5"/>
      <c r="K889" s="5"/>
    </row>
    <row r="890" spans="3:11" ht="14.25" customHeight="1" x14ac:dyDescent="0.3">
      <c r="C890" s="2"/>
      <c r="D890" s="3"/>
      <c r="E890" s="4"/>
      <c r="F890" s="5"/>
      <c r="G890" s="2"/>
      <c r="H890" s="2"/>
      <c r="I890" s="2"/>
      <c r="J890" s="5"/>
      <c r="K890" s="5"/>
    </row>
    <row r="891" spans="3:11" ht="14.25" customHeight="1" x14ac:dyDescent="0.3">
      <c r="C891" s="2"/>
      <c r="D891" s="3"/>
      <c r="E891" s="4"/>
      <c r="F891" s="5"/>
      <c r="G891" s="2"/>
      <c r="H891" s="2"/>
      <c r="I891" s="2"/>
      <c r="J891" s="5"/>
      <c r="K891" s="5"/>
    </row>
    <row r="892" spans="3:11" ht="14.25" customHeight="1" x14ac:dyDescent="0.3">
      <c r="C892" s="2"/>
      <c r="D892" s="3"/>
      <c r="E892" s="4"/>
      <c r="F892" s="5"/>
      <c r="G892" s="2"/>
      <c r="H892" s="2"/>
      <c r="I892" s="2"/>
      <c r="J892" s="5"/>
      <c r="K892" s="5"/>
    </row>
    <row r="893" spans="3:11" ht="14.25" customHeight="1" x14ac:dyDescent="0.3">
      <c r="C893" s="2"/>
      <c r="D893" s="3"/>
      <c r="E893" s="4"/>
      <c r="F893" s="5"/>
      <c r="G893" s="2"/>
      <c r="H893" s="2"/>
      <c r="I893" s="2"/>
      <c r="J893" s="5"/>
      <c r="K893" s="5"/>
    </row>
    <row r="894" spans="3:11" ht="14.25" customHeight="1" x14ac:dyDescent="0.3">
      <c r="C894" s="2"/>
      <c r="D894" s="3"/>
      <c r="E894" s="4"/>
      <c r="F894" s="5"/>
      <c r="G894" s="2"/>
      <c r="H894" s="2"/>
      <c r="I894" s="2"/>
      <c r="J894" s="5"/>
      <c r="K894" s="5"/>
    </row>
    <row r="895" spans="3:11" ht="14.25" customHeight="1" x14ac:dyDescent="0.3">
      <c r="C895" s="2"/>
      <c r="D895" s="3"/>
      <c r="E895" s="4"/>
      <c r="F895" s="5"/>
      <c r="G895" s="2"/>
      <c r="H895" s="2"/>
      <c r="I895" s="2"/>
      <c r="J895" s="5"/>
      <c r="K895" s="5"/>
    </row>
    <row r="896" spans="3:11" ht="14.25" customHeight="1" x14ac:dyDescent="0.3">
      <c r="C896" s="2"/>
      <c r="D896" s="3"/>
      <c r="E896" s="4"/>
      <c r="F896" s="5"/>
      <c r="G896" s="2"/>
      <c r="H896" s="2"/>
      <c r="I896" s="2"/>
      <c r="J896" s="5"/>
      <c r="K896" s="5"/>
    </row>
    <row r="897" spans="3:11" ht="14.25" customHeight="1" x14ac:dyDescent="0.3">
      <c r="C897" s="2"/>
      <c r="D897" s="3"/>
      <c r="E897" s="4"/>
      <c r="F897" s="5"/>
      <c r="G897" s="2"/>
      <c r="H897" s="2"/>
      <c r="I897" s="2"/>
      <c r="J897" s="5"/>
      <c r="K897" s="5"/>
    </row>
    <row r="898" spans="3:11" ht="14.25" customHeight="1" x14ac:dyDescent="0.3">
      <c r="C898" s="2"/>
      <c r="D898" s="3"/>
      <c r="E898" s="4"/>
      <c r="F898" s="5"/>
      <c r="G898" s="2"/>
      <c r="H898" s="2"/>
      <c r="I898" s="2"/>
      <c r="J898" s="5"/>
      <c r="K898" s="5"/>
    </row>
    <row r="899" spans="3:11" ht="14.25" customHeight="1" x14ac:dyDescent="0.3">
      <c r="C899" s="2"/>
      <c r="D899" s="3"/>
      <c r="E899" s="4"/>
      <c r="F899" s="5"/>
      <c r="G899" s="2"/>
      <c r="H899" s="2"/>
      <c r="I899" s="2"/>
      <c r="J899" s="5"/>
      <c r="K899" s="5"/>
    </row>
    <row r="900" spans="3:11" ht="14.25" customHeight="1" x14ac:dyDescent="0.3">
      <c r="C900" s="2"/>
      <c r="D900" s="3"/>
      <c r="E900" s="4"/>
      <c r="F900" s="5"/>
      <c r="G900" s="2"/>
      <c r="H900" s="2"/>
      <c r="I900" s="2"/>
      <c r="J900" s="5"/>
      <c r="K900" s="5"/>
    </row>
    <row r="901" spans="3:11" ht="14.25" customHeight="1" x14ac:dyDescent="0.3">
      <c r="C901" s="2"/>
      <c r="D901" s="3"/>
      <c r="E901" s="4"/>
      <c r="F901" s="5"/>
      <c r="G901" s="2"/>
      <c r="H901" s="2"/>
      <c r="I901" s="2"/>
      <c r="J901" s="5"/>
      <c r="K901" s="5"/>
    </row>
    <row r="902" spans="3:11" ht="14.25" customHeight="1" x14ac:dyDescent="0.3">
      <c r="C902" s="2"/>
      <c r="D902" s="3"/>
      <c r="E902" s="4"/>
      <c r="F902" s="5"/>
      <c r="G902" s="2"/>
      <c r="H902" s="2"/>
      <c r="I902" s="2"/>
      <c r="J902" s="5"/>
      <c r="K902" s="5"/>
    </row>
    <row r="903" spans="3:11" ht="14.25" customHeight="1" x14ac:dyDescent="0.3">
      <c r="C903" s="2"/>
      <c r="D903" s="3"/>
      <c r="E903" s="4"/>
      <c r="F903" s="5"/>
      <c r="G903" s="2"/>
      <c r="H903" s="2"/>
      <c r="I903" s="2"/>
      <c r="J903" s="5"/>
      <c r="K903" s="5"/>
    </row>
    <row r="904" spans="3:11" ht="14.25" customHeight="1" x14ac:dyDescent="0.3">
      <c r="C904" s="2"/>
      <c r="D904" s="3"/>
      <c r="E904" s="4"/>
      <c r="F904" s="5"/>
      <c r="G904" s="2"/>
      <c r="H904" s="2"/>
      <c r="I904" s="2"/>
      <c r="J904" s="5"/>
      <c r="K904" s="5"/>
    </row>
    <row r="905" spans="3:11" ht="14.25" customHeight="1" x14ac:dyDescent="0.3">
      <c r="C905" s="2"/>
      <c r="D905" s="3"/>
      <c r="E905" s="4"/>
      <c r="F905" s="5"/>
      <c r="G905" s="2"/>
      <c r="H905" s="2"/>
      <c r="I905" s="2"/>
      <c r="J905" s="5"/>
      <c r="K905" s="5"/>
    </row>
    <row r="906" spans="3:11" ht="14.25" customHeight="1" x14ac:dyDescent="0.3">
      <c r="C906" s="2"/>
      <c r="D906" s="3"/>
      <c r="E906" s="4"/>
      <c r="F906" s="5"/>
      <c r="G906" s="2"/>
      <c r="H906" s="2"/>
      <c r="I906" s="2"/>
      <c r="J906" s="5"/>
      <c r="K906" s="5"/>
    </row>
    <row r="907" spans="3:11" ht="14.25" customHeight="1" x14ac:dyDescent="0.3">
      <c r="C907" s="2"/>
      <c r="D907" s="3"/>
      <c r="E907" s="4"/>
      <c r="F907" s="5"/>
      <c r="G907" s="2"/>
      <c r="H907" s="2"/>
      <c r="I907" s="2"/>
      <c r="J907" s="5"/>
      <c r="K907" s="5"/>
    </row>
    <row r="908" spans="3:11" ht="14.25" customHeight="1" x14ac:dyDescent="0.3">
      <c r="C908" s="2"/>
      <c r="D908" s="3"/>
      <c r="E908" s="4"/>
      <c r="F908" s="5"/>
      <c r="G908" s="2"/>
      <c r="H908" s="2"/>
      <c r="I908" s="2"/>
      <c r="J908" s="5"/>
      <c r="K908" s="5"/>
    </row>
    <row r="909" spans="3:11" ht="14.25" customHeight="1" x14ac:dyDescent="0.3">
      <c r="C909" s="2"/>
      <c r="D909" s="3"/>
      <c r="E909" s="4"/>
      <c r="F909" s="5"/>
      <c r="G909" s="2"/>
      <c r="H909" s="2"/>
      <c r="I909" s="2"/>
      <c r="J909" s="5"/>
      <c r="K909" s="5"/>
    </row>
    <row r="910" spans="3:11" ht="14.25" customHeight="1" x14ac:dyDescent="0.3">
      <c r="C910" s="2"/>
      <c r="D910" s="3"/>
      <c r="E910" s="4"/>
      <c r="F910" s="5"/>
      <c r="G910" s="2"/>
      <c r="H910" s="2"/>
      <c r="I910" s="2"/>
      <c r="J910" s="5"/>
      <c r="K910" s="5"/>
    </row>
    <row r="911" spans="3:11" ht="14.25" customHeight="1" x14ac:dyDescent="0.3">
      <c r="C911" s="2"/>
      <c r="D911" s="3"/>
      <c r="E911" s="4"/>
      <c r="F911" s="5"/>
      <c r="G911" s="2"/>
      <c r="H911" s="2"/>
      <c r="I911" s="2"/>
      <c r="J911" s="5"/>
      <c r="K911" s="5"/>
    </row>
    <row r="912" spans="3:11" ht="14.25" customHeight="1" x14ac:dyDescent="0.3">
      <c r="C912" s="2"/>
      <c r="D912" s="3"/>
      <c r="E912" s="4"/>
      <c r="F912" s="5"/>
      <c r="G912" s="2"/>
      <c r="H912" s="2"/>
      <c r="I912" s="2"/>
      <c r="J912" s="5"/>
      <c r="K912" s="5"/>
    </row>
    <row r="913" spans="3:11" ht="14.25" customHeight="1" x14ac:dyDescent="0.3">
      <c r="C913" s="2"/>
      <c r="D913" s="3"/>
      <c r="E913" s="4"/>
      <c r="F913" s="5"/>
      <c r="G913" s="2"/>
      <c r="H913" s="2"/>
      <c r="I913" s="2"/>
      <c r="J913" s="5"/>
      <c r="K913" s="5"/>
    </row>
    <row r="914" spans="3:11" ht="14.25" customHeight="1" x14ac:dyDescent="0.3">
      <c r="C914" s="2"/>
      <c r="D914" s="3"/>
      <c r="E914" s="4"/>
      <c r="F914" s="5"/>
      <c r="G914" s="2"/>
      <c r="H914" s="2"/>
      <c r="I914" s="2"/>
      <c r="J914" s="5"/>
      <c r="K914" s="5"/>
    </row>
    <row r="915" spans="3:11" ht="14.25" customHeight="1" x14ac:dyDescent="0.3">
      <c r="C915" s="2"/>
      <c r="D915" s="3"/>
      <c r="E915" s="4"/>
      <c r="F915" s="5"/>
      <c r="G915" s="2"/>
      <c r="H915" s="2"/>
      <c r="I915" s="2"/>
      <c r="J915" s="5"/>
      <c r="K915" s="5"/>
    </row>
    <row r="916" spans="3:11" ht="14.25" customHeight="1" x14ac:dyDescent="0.3">
      <c r="C916" s="2"/>
      <c r="D916" s="3"/>
      <c r="E916" s="4"/>
      <c r="F916" s="5"/>
      <c r="G916" s="2"/>
      <c r="H916" s="2"/>
      <c r="I916" s="2"/>
      <c r="J916" s="5"/>
      <c r="K916" s="5"/>
    </row>
    <row r="917" spans="3:11" ht="14.25" customHeight="1" x14ac:dyDescent="0.3">
      <c r="C917" s="2"/>
      <c r="D917" s="3"/>
      <c r="E917" s="4"/>
      <c r="F917" s="5"/>
      <c r="G917" s="2"/>
      <c r="H917" s="2"/>
      <c r="I917" s="2"/>
      <c r="J917" s="5"/>
      <c r="K917" s="5"/>
    </row>
    <row r="918" spans="3:11" ht="14.25" customHeight="1" x14ac:dyDescent="0.3">
      <c r="C918" s="2"/>
      <c r="D918" s="3"/>
      <c r="E918" s="4"/>
      <c r="F918" s="5"/>
      <c r="G918" s="2"/>
      <c r="H918" s="2"/>
      <c r="I918" s="2"/>
      <c r="J918" s="5"/>
      <c r="K918" s="5"/>
    </row>
    <row r="919" spans="3:11" ht="14.25" customHeight="1" x14ac:dyDescent="0.3">
      <c r="C919" s="2"/>
      <c r="D919" s="3"/>
      <c r="E919" s="4"/>
      <c r="F919" s="5"/>
      <c r="G919" s="2"/>
      <c r="H919" s="2"/>
      <c r="I919" s="2"/>
      <c r="J919" s="5"/>
      <c r="K919" s="5"/>
    </row>
    <row r="920" spans="3:11" ht="14.25" customHeight="1" x14ac:dyDescent="0.3">
      <c r="C920" s="2"/>
      <c r="D920" s="3"/>
      <c r="E920" s="4"/>
      <c r="F920" s="5"/>
      <c r="G920" s="2"/>
      <c r="H920" s="2"/>
      <c r="I920" s="2"/>
      <c r="J920" s="5"/>
      <c r="K920" s="5"/>
    </row>
    <row r="921" spans="3:11" ht="14.25" customHeight="1" x14ac:dyDescent="0.3">
      <c r="C921" s="2"/>
      <c r="D921" s="3"/>
      <c r="E921" s="4"/>
      <c r="F921" s="5"/>
      <c r="G921" s="2"/>
      <c r="H921" s="2"/>
      <c r="I921" s="2"/>
      <c r="J921" s="5"/>
      <c r="K921" s="5"/>
    </row>
    <row r="922" spans="3:11" ht="14.25" customHeight="1" x14ac:dyDescent="0.3">
      <c r="C922" s="2"/>
      <c r="D922" s="3"/>
      <c r="E922" s="4"/>
      <c r="F922" s="5"/>
      <c r="G922" s="2"/>
      <c r="H922" s="2"/>
      <c r="I922" s="2"/>
      <c r="J922" s="5"/>
      <c r="K922" s="5"/>
    </row>
    <row r="923" spans="3:11" ht="14.25" customHeight="1" x14ac:dyDescent="0.3">
      <c r="C923" s="2"/>
      <c r="D923" s="3"/>
      <c r="E923" s="4"/>
      <c r="F923" s="5"/>
      <c r="G923" s="2"/>
      <c r="H923" s="2"/>
      <c r="I923" s="2"/>
      <c r="J923" s="5"/>
      <c r="K923" s="5"/>
    </row>
    <row r="924" spans="3:11" ht="14.25" customHeight="1" x14ac:dyDescent="0.3">
      <c r="C924" s="2"/>
      <c r="D924" s="3"/>
      <c r="E924" s="4"/>
      <c r="F924" s="5"/>
      <c r="G924" s="2"/>
      <c r="H924" s="2"/>
      <c r="I924" s="2"/>
      <c r="J924" s="5"/>
      <c r="K924" s="5"/>
    </row>
    <row r="925" spans="3:11" ht="14.25" customHeight="1" x14ac:dyDescent="0.3">
      <c r="C925" s="2"/>
      <c r="D925" s="3"/>
      <c r="E925" s="4"/>
      <c r="F925" s="5"/>
      <c r="G925" s="2"/>
      <c r="H925" s="2"/>
      <c r="I925" s="2"/>
      <c r="J925" s="5"/>
      <c r="K925" s="5"/>
    </row>
    <row r="926" spans="3:11" ht="14.25" customHeight="1" x14ac:dyDescent="0.3">
      <c r="C926" s="2"/>
      <c r="D926" s="3"/>
      <c r="E926" s="4"/>
      <c r="F926" s="5"/>
      <c r="G926" s="2"/>
      <c r="H926" s="2"/>
      <c r="I926" s="2"/>
      <c r="J926" s="5"/>
      <c r="K926" s="5"/>
    </row>
    <row r="927" spans="3:11" ht="14.25" customHeight="1" x14ac:dyDescent="0.3">
      <c r="C927" s="2"/>
      <c r="D927" s="3"/>
      <c r="E927" s="4"/>
      <c r="F927" s="5"/>
      <c r="G927" s="2"/>
      <c r="H927" s="2"/>
      <c r="I927" s="2"/>
      <c r="J927" s="5"/>
      <c r="K927" s="5"/>
    </row>
    <row r="928" spans="3:11" ht="14.25" customHeight="1" x14ac:dyDescent="0.3">
      <c r="C928" s="2"/>
      <c r="D928" s="3"/>
      <c r="E928" s="4"/>
      <c r="F928" s="5"/>
      <c r="G928" s="2"/>
      <c r="H928" s="2"/>
      <c r="I928" s="2"/>
      <c r="J928" s="5"/>
      <c r="K928" s="5"/>
    </row>
    <row r="929" spans="3:11" ht="14.25" customHeight="1" x14ac:dyDescent="0.3">
      <c r="C929" s="2"/>
      <c r="D929" s="3"/>
      <c r="E929" s="4"/>
      <c r="F929" s="5"/>
      <c r="G929" s="2"/>
      <c r="H929" s="2"/>
      <c r="I929" s="2"/>
      <c r="J929" s="5"/>
      <c r="K929" s="5"/>
    </row>
    <row r="930" spans="3:11" ht="14.25" customHeight="1" x14ac:dyDescent="0.3">
      <c r="C930" s="2"/>
      <c r="D930" s="3"/>
      <c r="E930" s="4"/>
      <c r="F930" s="5"/>
      <c r="G930" s="2"/>
      <c r="H930" s="2"/>
      <c r="I930" s="2"/>
      <c r="J930" s="5"/>
      <c r="K930" s="5"/>
    </row>
    <row r="931" spans="3:11" ht="14.25" customHeight="1" x14ac:dyDescent="0.3">
      <c r="C931" s="2"/>
      <c r="D931" s="3"/>
      <c r="E931" s="4"/>
      <c r="F931" s="5"/>
      <c r="G931" s="2"/>
      <c r="H931" s="2"/>
      <c r="I931" s="2"/>
      <c r="J931" s="5"/>
      <c r="K931" s="5"/>
    </row>
    <row r="932" spans="3:11" ht="14.25" customHeight="1" x14ac:dyDescent="0.3">
      <c r="C932" s="2"/>
      <c r="D932" s="3"/>
      <c r="E932" s="4"/>
      <c r="F932" s="5"/>
      <c r="G932" s="2"/>
      <c r="H932" s="2"/>
      <c r="I932" s="2"/>
      <c r="J932" s="5"/>
      <c r="K932" s="5"/>
    </row>
    <row r="933" spans="3:11" ht="14.25" customHeight="1" x14ac:dyDescent="0.3">
      <c r="C933" s="2"/>
      <c r="D933" s="3"/>
      <c r="E933" s="4"/>
      <c r="F933" s="5"/>
      <c r="G933" s="2"/>
      <c r="H933" s="2"/>
      <c r="I933" s="2"/>
      <c r="J933" s="5"/>
      <c r="K933" s="5"/>
    </row>
    <row r="934" spans="3:11" ht="14.25" customHeight="1" x14ac:dyDescent="0.3">
      <c r="C934" s="2"/>
      <c r="D934" s="3"/>
      <c r="E934" s="4"/>
      <c r="F934" s="5"/>
      <c r="G934" s="2"/>
      <c r="H934" s="2"/>
      <c r="I934" s="2"/>
      <c r="J934" s="5"/>
      <c r="K934" s="5"/>
    </row>
    <row r="935" spans="3:11" ht="14.25" customHeight="1" x14ac:dyDescent="0.3">
      <c r="C935" s="2"/>
      <c r="D935" s="3"/>
      <c r="E935" s="4"/>
      <c r="F935" s="5"/>
      <c r="G935" s="2"/>
      <c r="H935" s="2"/>
      <c r="I935" s="2"/>
      <c r="J935" s="5"/>
      <c r="K935" s="5"/>
    </row>
    <row r="936" spans="3:11" ht="14.25" customHeight="1" x14ac:dyDescent="0.3">
      <c r="C936" s="2"/>
      <c r="D936" s="3"/>
      <c r="E936" s="4"/>
      <c r="F936" s="5"/>
      <c r="G936" s="2"/>
      <c r="H936" s="2"/>
      <c r="I936" s="2"/>
      <c r="J936" s="5"/>
      <c r="K936" s="5"/>
    </row>
    <row r="937" spans="3:11" ht="14.25" customHeight="1" x14ac:dyDescent="0.3">
      <c r="C937" s="2"/>
      <c r="D937" s="3"/>
      <c r="E937" s="4"/>
      <c r="F937" s="5"/>
      <c r="G937" s="2"/>
      <c r="H937" s="2"/>
      <c r="I937" s="2"/>
      <c r="J937" s="5"/>
      <c r="K937" s="5"/>
    </row>
    <row r="938" spans="3:11" ht="14.25" customHeight="1" x14ac:dyDescent="0.3">
      <c r="C938" s="2"/>
      <c r="D938" s="3"/>
      <c r="E938" s="4"/>
      <c r="F938" s="5"/>
      <c r="G938" s="2"/>
      <c r="H938" s="2"/>
      <c r="I938" s="2"/>
      <c r="J938" s="5"/>
      <c r="K938" s="5"/>
    </row>
    <row r="939" spans="3:11" ht="14.25" customHeight="1" x14ac:dyDescent="0.3">
      <c r="C939" s="2"/>
      <c r="D939" s="3"/>
      <c r="E939" s="4"/>
      <c r="F939" s="5"/>
      <c r="G939" s="2"/>
      <c r="H939" s="2"/>
      <c r="I939" s="2"/>
      <c r="J939" s="5"/>
      <c r="K939" s="5"/>
    </row>
    <row r="940" spans="3:11" ht="14.25" customHeight="1" x14ac:dyDescent="0.3">
      <c r="C940" s="2"/>
      <c r="D940" s="3"/>
      <c r="E940" s="4"/>
      <c r="F940" s="5"/>
      <c r="G940" s="2"/>
      <c r="H940" s="2"/>
      <c r="I940" s="2"/>
      <c r="J940" s="5"/>
      <c r="K940" s="5"/>
    </row>
    <row r="941" spans="3:11" ht="14.25" customHeight="1" x14ac:dyDescent="0.3">
      <c r="C941" s="2"/>
      <c r="D941" s="3"/>
      <c r="E941" s="4"/>
      <c r="F941" s="5"/>
      <c r="G941" s="2"/>
      <c r="H941" s="2"/>
      <c r="I941" s="2"/>
      <c r="J941" s="5"/>
      <c r="K941" s="5"/>
    </row>
    <row r="942" spans="3:11" ht="14.25" customHeight="1" x14ac:dyDescent="0.3">
      <c r="C942" s="2"/>
      <c r="D942" s="3"/>
      <c r="E942" s="4"/>
      <c r="F942" s="5"/>
      <c r="G942" s="2"/>
      <c r="H942" s="2"/>
      <c r="I942" s="2"/>
      <c r="J942" s="5"/>
      <c r="K942" s="5"/>
    </row>
    <row r="943" spans="3:11" ht="14.25" customHeight="1" x14ac:dyDescent="0.3">
      <c r="C943" s="2"/>
      <c r="D943" s="3"/>
      <c r="E943" s="4"/>
      <c r="F943" s="5"/>
      <c r="G943" s="2"/>
      <c r="H943" s="2"/>
      <c r="I943" s="2"/>
      <c r="J943" s="5"/>
      <c r="K943" s="5"/>
    </row>
    <row r="944" spans="3:11" ht="14.25" customHeight="1" x14ac:dyDescent="0.3">
      <c r="C944" s="2"/>
      <c r="D944" s="3"/>
      <c r="E944" s="4"/>
      <c r="F944" s="5"/>
      <c r="G944" s="2"/>
      <c r="H944" s="2"/>
      <c r="I944" s="2"/>
      <c r="J944" s="5"/>
      <c r="K944" s="5"/>
    </row>
    <row r="945" spans="3:11" ht="14.25" customHeight="1" x14ac:dyDescent="0.3">
      <c r="C945" s="2"/>
      <c r="D945" s="3"/>
      <c r="E945" s="4"/>
      <c r="F945" s="5"/>
      <c r="G945" s="2"/>
      <c r="H945" s="2"/>
      <c r="I945" s="2"/>
      <c r="J945" s="5"/>
      <c r="K945" s="5"/>
    </row>
    <row r="946" spans="3:11" ht="14.25" customHeight="1" x14ac:dyDescent="0.3">
      <c r="C946" s="2"/>
      <c r="D946" s="3"/>
      <c r="E946" s="4"/>
      <c r="F946" s="5"/>
      <c r="G946" s="2"/>
      <c r="H946" s="2"/>
      <c r="I946" s="2"/>
      <c r="J946" s="5"/>
      <c r="K946" s="5"/>
    </row>
    <row r="947" spans="3:11" ht="14.25" customHeight="1" x14ac:dyDescent="0.3">
      <c r="C947" s="2"/>
      <c r="D947" s="3"/>
      <c r="E947" s="4"/>
      <c r="F947" s="5"/>
      <c r="G947" s="2"/>
      <c r="H947" s="2"/>
      <c r="I947" s="2"/>
      <c r="J947" s="5"/>
      <c r="K947" s="5"/>
    </row>
    <row r="948" spans="3:11" ht="14.25" customHeight="1" x14ac:dyDescent="0.3">
      <c r="C948" s="2"/>
      <c r="D948" s="3"/>
      <c r="E948" s="4"/>
      <c r="F948" s="5"/>
      <c r="G948" s="2"/>
      <c r="H948" s="2"/>
      <c r="I948" s="2"/>
      <c r="J948" s="5"/>
      <c r="K948" s="5"/>
    </row>
    <row r="949" spans="3:11" ht="14.25" customHeight="1" x14ac:dyDescent="0.3">
      <c r="C949" s="2"/>
      <c r="D949" s="3"/>
      <c r="E949" s="4"/>
      <c r="F949" s="5"/>
      <c r="G949" s="2"/>
      <c r="H949" s="2"/>
      <c r="I949" s="2"/>
      <c r="J949" s="5"/>
      <c r="K949" s="5"/>
    </row>
    <row r="950" spans="3:11" ht="14.25" customHeight="1" x14ac:dyDescent="0.3">
      <c r="C950" s="2"/>
      <c r="D950" s="3"/>
      <c r="E950" s="4"/>
      <c r="F950" s="5"/>
      <c r="G950" s="2"/>
      <c r="H950" s="2"/>
      <c r="I950" s="2"/>
      <c r="J950" s="5"/>
      <c r="K950" s="5"/>
    </row>
    <row r="951" spans="3:11" ht="14.25" customHeight="1" x14ac:dyDescent="0.3">
      <c r="C951" s="2"/>
      <c r="D951" s="3"/>
      <c r="E951" s="4"/>
      <c r="F951" s="5"/>
      <c r="G951" s="2"/>
      <c r="H951" s="2"/>
      <c r="I951" s="2"/>
      <c r="J951" s="5"/>
      <c r="K951" s="5"/>
    </row>
    <row r="952" spans="3:11" ht="14.25" customHeight="1" x14ac:dyDescent="0.3">
      <c r="C952" s="2"/>
      <c r="D952" s="3"/>
      <c r="E952" s="4"/>
      <c r="F952" s="5"/>
      <c r="G952" s="2"/>
      <c r="H952" s="2"/>
      <c r="I952" s="2"/>
      <c r="J952" s="5"/>
      <c r="K952" s="5"/>
    </row>
    <row r="953" spans="3:11" ht="14.25" customHeight="1" x14ac:dyDescent="0.3">
      <c r="C953" s="2"/>
      <c r="D953" s="3"/>
      <c r="E953" s="4"/>
      <c r="F953" s="5"/>
      <c r="G953" s="2"/>
      <c r="H953" s="2"/>
      <c r="I953" s="2"/>
      <c r="J953" s="5"/>
      <c r="K953" s="5"/>
    </row>
    <row r="954" spans="3:11" ht="14.25" customHeight="1" x14ac:dyDescent="0.3">
      <c r="C954" s="2"/>
      <c r="D954" s="3"/>
      <c r="E954" s="4"/>
      <c r="F954" s="5"/>
      <c r="G954" s="2"/>
      <c r="H954" s="2"/>
      <c r="I954" s="2"/>
      <c r="J954" s="5"/>
      <c r="K954" s="5"/>
    </row>
    <row r="955" spans="3:11" ht="14.25" customHeight="1" x14ac:dyDescent="0.3">
      <c r="C955" s="2"/>
      <c r="D955" s="3"/>
      <c r="E955" s="4"/>
      <c r="F955" s="5"/>
      <c r="G955" s="2"/>
      <c r="H955" s="2"/>
      <c r="I955" s="2"/>
      <c r="J955" s="5"/>
      <c r="K955" s="5"/>
    </row>
    <row r="956" spans="3:11" ht="14.25" customHeight="1" x14ac:dyDescent="0.3">
      <c r="C956" s="2"/>
      <c r="D956" s="3"/>
      <c r="E956" s="4"/>
      <c r="F956" s="5"/>
      <c r="G956" s="2"/>
      <c r="H956" s="2"/>
      <c r="I956" s="2"/>
      <c r="J956" s="5"/>
      <c r="K956" s="5"/>
    </row>
    <row r="957" spans="3:11" ht="14.25" customHeight="1" x14ac:dyDescent="0.3">
      <c r="C957" s="2"/>
      <c r="D957" s="3"/>
      <c r="E957" s="4"/>
      <c r="F957" s="5"/>
      <c r="G957" s="2"/>
      <c r="H957" s="2"/>
      <c r="I957" s="2"/>
      <c r="J957" s="5"/>
      <c r="K957" s="5"/>
    </row>
    <row r="958" spans="3:11" ht="14.25" customHeight="1" x14ac:dyDescent="0.3">
      <c r="C958" s="2"/>
      <c r="D958" s="3"/>
      <c r="E958" s="4"/>
      <c r="F958" s="5"/>
      <c r="G958" s="2"/>
      <c r="H958" s="2"/>
      <c r="I958" s="2"/>
      <c r="J958" s="5"/>
      <c r="K958" s="5"/>
    </row>
    <row r="959" spans="3:11" ht="14.25" customHeight="1" x14ac:dyDescent="0.3">
      <c r="C959" s="2"/>
      <c r="D959" s="3"/>
      <c r="E959" s="4"/>
      <c r="F959" s="5"/>
      <c r="G959" s="2"/>
      <c r="H959" s="2"/>
      <c r="I959" s="2"/>
      <c r="J959" s="5"/>
      <c r="K959" s="5"/>
    </row>
    <row r="960" spans="3:11" ht="14.25" customHeight="1" x14ac:dyDescent="0.3">
      <c r="C960" s="2"/>
      <c r="D960" s="3"/>
      <c r="E960" s="4"/>
      <c r="F960" s="5"/>
      <c r="G960" s="2"/>
      <c r="H960" s="2"/>
      <c r="I960" s="2"/>
      <c r="J960" s="5"/>
      <c r="K960" s="5"/>
    </row>
    <row r="961" spans="3:11" ht="14.25" customHeight="1" x14ac:dyDescent="0.3">
      <c r="C961" s="2"/>
      <c r="D961" s="3"/>
      <c r="E961" s="4"/>
      <c r="F961" s="5"/>
      <c r="G961" s="2"/>
      <c r="H961" s="2"/>
      <c r="I961" s="2"/>
      <c r="J961" s="5"/>
      <c r="K961" s="5"/>
    </row>
    <row r="962" spans="3:11" ht="14.25" customHeight="1" x14ac:dyDescent="0.3">
      <c r="C962" s="2"/>
      <c r="D962" s="3"/>
      <c r="E962" s="4"/>
      <c r="F962" s="5"/>
      <c r="G962" s="2"/>
      <c r="H962" s="2"/>
      <c r="I962" s="2"/>
      <c r="J962" s="5"/>
      <c r="K962" s="5"/>
    </row>
    <row r="963" spans="3:11" ht="14.25" customHeight="1" x14ac:dyDescent="0.3">
      <c r="C963" s="2"/>
      <c r="D963" s="3"/>
      <c r="E963" s="4"/>
      <c r="F963" s="5"/>
      <c r="G963" s="2"/>
      <c r="H963" s="2"/>
      <c r="I963" s="2"/>
      <c r="J963" s="5"/>
      <c r="K963" s="5"/>
    </row>
    <row r="964" spans="3:11" ht="14.25" customHeight="1" x14ac:dyDescent="0.3">
      <c r="C964" s="2"/>
      <c r="D964" s="3"/>
      <c r="E964" s="4"/>
      <c r="F964" s="5"/>
      <c r="G964" s="2"/>
      <c r="H964" s="2"/>
      <c r="I964" s="2"/>
      <c r="J964" s="5"/>
      <c r="K964" s="5"/>
    </row>
    <row r="965" spans="3:11" ht="14.25" customHeight="1" x14ac:dyDescent="0.3">
      <c r="C965" s="2"/>
      <c r="D965" s="3"/>
      <c r="E965" s="4"/>
      <c r="F965" s="5"/>
      <c r="G965" s="2"/>
      <c r="H965" s="2"/>
      <c r="I965" s="2"/>
      <c r="J965" s="5"/>
      <c r="K965" s="5"/>
    </row>
    <row r="966" spans="3:11" ht="14.25" customHeight="1" x14ac:dyDescent="0.3">
      <c r="C966" s="2"/>
      <c r="D966" s="3"/>
      <c r="E966" s="4"/>
      <c r="F966" s="5"/>
      <c r="G966" s="2"/>
      <c r="H966" s="2"/>
      <c r="I966" s="2"/>
      <c r="J966" s="5"/>
      <c r="K966" s="5"/>
    </row>
    <row r="967" spans="3:11" ht="14.25" customHeight="1" x14ac:dyDescent="0.3">
      <c r="C967" s="2"/>
      <c r="D967" s="3"/>
      <c r="E967" s="4"/>
      <c r="F967" s="5"/>
      <c r="G967" s="2"/>
      <c r="H967" s="2"/>
      <c r="I967" s="2"/>
      <c r="J967" s="5"/>
      <c r="K967" s="5"/>
    </row>
    <row r="968" spans="3:11" ht="14.25" customHeight="1" x14ac:dyDescent="0.3">
      <c r="C968" s="2"/>
      <c r="D968" s="3"/>
      <c r="E968" s="4"/>
      <c r="F968" s="5"/>
      <c r="G968" s="2"/>
      <c r="H968" s="2"/>
      <c r="I968" s="2"/>
      <c r="J968" s="5"/>
      <c r="K968" s="5"/>
    </row>
    <row r="969" spans="3:11" ht="14.25" customHeight="1" x14ac:dyDescent="0.3">
      <c r="C969" s="2"/>
      <c r="D969" s="3"/>
      <c r="E969" s="4"/>
      <c r="F969" s="5"/>
      <c r="G969" s="2"/>
      <c r="H969" s="2"/>
      <c r="I969" s="2"/>
      <c r="J969" s="5"/>
      <c r="K969" s="5"/>
    </row>
    <row r="970" spans="3:11" ht="14.25" customHeight="1" x14ac:dyDescent="0.3">
      <c r="C970" s="2"/>
      <c r="D970" s="3"/>
      <c r="E970" s="4"/>
      <c r="F970" s="5"/>
      <c r="G970" s="2"/>
      <c r="H970" s="2"/>
      <c r="I970" s="2"/>
      <c r="J970" s="5"/>
      <c r="K970" s="5"/>
    </row>
    <row r="971" spans="3:11" ht="14.25" customHeight="1" x14ac:dyDescent="0.3">
      <c r="C971" s="2"/>
      <c r="D971" s="3"/>
      <c r="E971" s="4"/>
      <c r="F971" s="5"/>
      <c r="G971" s="2"/>
      <c r="H971" s="2"/>
      <c r="I971" s="2"/>
      <c r="J971" s="5"/>
      <c r="K971" s="5"/>
    </row>
    <row r="972" spans="3:11" ht="14.25" customHeight="1" x14ac:dyDescent="0.3">
      <c r="C972" s="2"/>
      <c r="D972" s="3"/>
      <c r="E972" s="4"/>
      <c r="F972" s="5"/>
      <c r="G972" s="2"/>
      <c r="H972" s="2"/>
      <c r="I972" s="2"/>
      <c r="J972" s="5"/>
      <c r="K972" s="5"/>
    </row>
    <row r="973" spans="3:11" ht="14.25" customHeight="1" x14ac:dyDescent="0.3">
      <c r="C973" s="2"/>
      <c r="D973" s="3"/>
      <c r="E973" s="4"/>
      <c r="F973" s="5"/>
      <c r="G973" s="2"/>
      <c r="H973" s="2"/>
      <c r="I973" s="2"/>
      <c r="J973" s="5"/>
      <c r="K973" s="5"/>
    </row>
    <row r="974" spans="3:11" ht="14.25" customHeight="1" x14ac:dyDescent="0.3">
      <c r="C974" s="2"/>
      <c r="D974" s="3"/>
      <c r="E974" s="4"/>
      <c r="F974" s="5"/>
      <c r="G974" s="2"/>
      <c r="H974" s="2"/>
      <c r="I974" s="2"/>
      <c r="J974" s="5"/>
      <c r="K974" s="5"/>
    </row>
    <row r="975" spans="3:11" ht="14.25" customHeight="1" x14ac:dyDescent="0.3">
      <c r="C975" s="2"/>
      <c r="D975" s="3"/>
      <c r="E975" s="4"/>
      <c r="F975" s="5"/>
      <c r="G975" s="2"/>
      <c r="H975" s="2"/>
      <c r="I975" s="2"/>
      <c r="J975" s="5"/>
      <c r="K975" s="5"/>
    </row>
    <row r="976" spans="3:11" ht="14.25" customHeight="1" x14ac:dyDescent="0.3">
      <c r="C976" s="2"/>
      <c r="D976" s="3"/>
      <c r="E976" s="4"/>
      <c r="F976" s="5"/>
      <c r="G976" s="2"/>
      <c r="H976" s="2"/>
      <c r="I976" s="2"/>
      <c r="J976" s="5"/>
      <c r="K976" s="5"/>
    </row>
    <row r="977" spans="3:11" ht="14.25" customHeight="1" x14ac:dyDescent="0.3">
      <c r="C977" s="2"/>
      <c r="D977" s="3"/>
      <c r="E977" s="4"/>
      <c r="F977" s="5"/>
      <c r="G977" s="2"/>
      <c r="H977" s="2"/>
      <c r="I977" s="2"/>
      <c r="J977" s="5"/>
      <c r="K977" s="5"/>
    </row>
    <row r="978" spans="3:11" ht="14.25" customHeight="1" x14ac:dyDescent="0.3">
      <c r="C978" s="2"/>
      <c r="D978" s="3"/>
      <c r="E978" s="4"/>
      <c r="F978" s="5"/>
      <c r="G978" s="2"/>
      <c r="H978" s="2"/>
      <c r="I978" s="2"/>
      <c r="J978" s="5"/>
      <c r="K978" s="5"/>
    </row>
    <row r="979" spans="3:11" ht="14.25" customHeight="1" x14ac:dyDescent="0.3">
      <c r="C979" s="2"/>
      <c r="D979" s="3"/>
      <c r="E979" s="4"/>
      <c r="F979" s="5"/>
      <c r="G979" s="2"/>
      <c r="H979" s="2"/>
      <c r="I979" s="2"/>
      <c r="J979" s="5"/>
      <c r="K979" s="5"/>
    </row>
    <row r="980" spans="3:11" ht="14.25" customHeight="1" x14ac:dyDescent="0.3">
      <c r="C980" s="2"/>
      <c r="D980" s="3"/>
      <c r="E980" s="4"/>
      <c r="F980" s="5"/>
      <c r="G980" s="2"/>
      <c r="H980" s="2"/>
      <c r="I980" s="2"/>
      <c r="J980" s="5"/>
      <c r="K980" s="5"/>
    </row>
    <row r="981" spans="3:11" ht="14.25" customHeight="1" x14ac:dyDescent="0.3">
      <c r="C981" s="2"/>
      <c r="D981" s="3"/>
      <c r="E981" s="4"/>
      <c r="F981" s="5"/>
      <c r="G981" s="2"/>
      <c r="H981" s="2"/>
      <c r="I981" s="2"/>
      <c r="J981" s="5"/>
      <c r="K981" s="5"/>
    </row>
    <row r="982" spans="3:11" ht="14.25" customHeight="1" x14ac:dyDescent="0.3">
      <c r="C982" s="2"/>
      <c r="D982" s="3"/>
      <c r="E982" s="4"/>
      <c r="F982" s="5"/>
      <c r="G982" s="2"/>
      <c r="H982" s="2"/>
      <c r="I982" s="2"/>
      <c r="J982" s="5"/>
      <c r="K982" s="5"/>
    </row>
    <row r="983" spans="3:11" ht="14.25" customHeight="1" x14ac:dyDescent="0.3">
      <c r="C983" s="2"/>
      <c r="D983" s="3"/>
      <c r="E983" s="4"/>
      <c r="F983" s="5"/>
      <c r="G983" s="2"/>
      <c r="H983" s="2"/>
      <c r="I983" s="2"/>
      <c r="J983" s="5"/>
      <c r="K983" s="5"/>
    </row>
    <row r="984" spans="3:11" ht="14.25" customHeight="1" x14ac:dyDescent="0.3">
      <c r="C984" s="2"/>
      <c r="D984" s="3"/>
      <c r="E984" s="4"/>
      <c r="F984" s="5"/>
      <c r="G984" s="2"/>
      <c r="H984" s="2"/>
      <c r="I984" s="2"/>
      <c r="J984" s="5"/>
      <c r="K984" s="5"/>
    </row>
    <row r="985" spans="3:11" ht="14.25" customHeight="1" x14ac:dyDescent="0.3">
      <c r="C985" s="2"/>
      <c r="D985" s="3"/>
      <c r="E985" s="4"/>
      <c r="F985" s="5"/>
      <c r="G985" s="2"/>
      <c r="H985" s="2"/>
      <c r="I985" s="2"/>
      <c r="J985" s="5"/>
      <c r="K985" s="5"/>
    </row>
    <row r="986" spans="3:11" ht="14.25" customHeight="1" x14ac:dyDescent="0.3">
      <c r="C986" s="2"/>
      <c r="D986" s="3"/>
      <c r="E986" s="4"/>
      <c r="F986" s="5"/>
      <c r="G986" s="2"/>
      <c r="H986" s="2"/>
      <c r="I986" s="2"/>
      <c r="J986" s="5"/>
      <c r="K986" s="5"/>
    </row>
    <row r="987" spans="3:11" ht="14.25" customHeight="1" x14ac:dyDescent="0.3">
      <c r="C987" s="2"/>
      <c r="D987" s="3"/>
      <c r="E987" s="4"/>
      <c r="F987" s="5"/>
      <c r="G987" s="2"/>
      <c r="H987" s="2"/>
      <c r="I987" s="2"/>
      <c r="J987" s="5"/>
      <c r="K987" s="5"/>
    </row>
    <row r="988" spans="3:11" ht="14.25" customHeight="1" x14ac:dyDescent="0.3">
      <c r="C988" s="2"/>
      <c r="D988" s="3"/>
      <c r="E988" s="4"/>
      <c r="F988" s="5"/>
      <c r="G988" s="2"/>
      <c r="H988" s="2"/>
      <c r="I988" s="2"/>
      <c r="J988" s="5"/>
      <c r="K988" s="5"/>
    </row>
    <row r="989" spans="3:11" ht="14.25" customHeight="1" x14ac:dyDescent="0.3">
      <c r="C989" s="2"/>
      <c r="D989" s="3"/>
      <c r="E989" s="4"/>
      <c r="F989" s="5"/>
      <c r="G989" s="2"/>
      <c r="H989" s="2"/>
      <c r="I989" s="2"/>
      <c r="J989" s="5"/>
      <c r="K989" s="5"/>
    </row>
    <row r="990" spans="3:11" ht="14.25" customHeight="1" x14ac:dyDescent="0.3">
      <c r="C990" s="2"/>
      <c r="D990" s="3"/>
      <c r="E990" s="4"/>
      <c r="F990" s="5"/>
      <c r="G990" s="2"/>
      <c r="H990" s="2"/>
      <c r="I990" s="2"/>
      <c r="J990" s="5"/>
      <c r="K990" s="5"/>
    </row>
    <row r="991" spans="3:11" ht="14.25" customHeight="1" x14ac:dyDescent="0.3">
      <c r="C991" s="2"/>
      <c r="D991" s="3"/>
      <c r="E991" s="4"/>
      <c r="F991" s="5"/>
      <c r="G991" s="2"/>
      <c r="H991" s="2"/>
      <c r="I991" s="2"/>
      <c r="J991" s="5"/>
      <c r="K991" s="5"/>
    </row>
    <row r="992" spans="3:11" ht="14.25" customHeight="1" x14ac:dyDescent="0.3">
      <c r="C992" s="2"/>
      <c r="D992" s="3"/>
      <c r="E992" s="4"/>
      <c r="F992" s="5"/>
      <c r="G992" s="2"/>
      <c r="H992" s="2"/>
      <c r="I992" s="2"/>
      <c r="J992" s="5"/>
      <c r="K992" s="5"/>
    </row>
    <row r="993" spans="3:11" ht="14.25" customHeight="1" x14ac:dyDescent="0.3">
      <c r="C993" s="2"/>
      <c r="D993" s="3"/>
      <c r="E993" s="4"/>
      <c r="F993" s="5"/>
      <c r="G993" s="2"/>
      <c r="H993" s="2"/>
      <c r="I993" s="2"/>
      <c r="J993" s="5"/>
      <c r="K993" s="5"/>
    </row>
    <row r="994" spans="3:11" ht="14.25" customHeight="1" x14ac:dyDescent="0.3">
      <c r="C994" s="2"/>
      <c r="D994" s="3"/>
      <c r="E994" s="4"/>
      <c r="F994" s="5"/>
      <c r="G994" s="2"/>
      <c r="H994" s="2"/>
      <c r="I994" s="2"/>
      <c r="J994" s="5"/>
      <c r="K994" s="5"/>
    </row>
    <row r="995" spans="3:11" ht="14.25" customHeight="1" x14ac:dyDescent="0.3">
      <c r="C995" s="2"/>
      <c r="D995" s="3"/>
      <c r="E995" s="4"/>
      <c r="F995" s="5"/>
      <c r="G995" s="2"/>
      <c r="H995" s="2"/>
      <c r="I995" s="2"/>
      <c r="J995" s="5"/>
      <c r="K995" s="5"/>
    </row>
    <row r="996" spans="3:11" ht="14.25" customHeight="1" x14ac:dyDescent="0.3">
      <c r="C996" s="2"/>
      <c r="D996" s="3"/>
      <c r="E996" s="4"/>
      <c r="F996" s="5"/>
      <c r="G996" s="2"/>
      <c r="H996" s="2"/>
      <c r="I996" s="2"/>
      <c r="J996" s="5"/>
      <c r="K996" s="5"/>
    </row>
    <row r="997" spans="3:11" ht="14.25" customHeight="1" x14ac:dyDescent="0.3">
      <c r="C997" s="2"/>
      <c r="D997" s="3"/>
      <c r="E997" s="4"/>
      <c r="F997" s="5"/>
      <c r="G997" s="2"/>
      <c r="H997" s="2"/>
      <c r="I997" s="2"/>
      <c r="J997" s="5"/>
      <c r="K997" s="5"/>
    </row>
    <row r="998" spans="3:11" ht="14.25" customHeight="1" x14ac:dyDescent="0.3">
      <c r="C998" s="2"/>
      <c r="D998" s="3"/>
      <c r="E998" s="4"/>
      <c r="F998" s="5"/>
      <c r="G998" s="2"/>
      <c r="H998" s="2"/>
      <c r="I998" s="2"/>
      <c r="J998" s="5"/>
      <c r="K998" s="5"/>
    </row>
    <row r="999" spans="3:11" ht="14.25" customHeight="1" x14ac:dyDescent="0.3">
      <c r="C999" s="2"/>
      <c r="D999" s="3"/>
      <c r="E999" s="4"/>
      <c r="F999" s="5"/>
      <c r="G999" s="2"/>
      <c r="H999" s="2"/>
      <c r="I999" s="2"/>
      <c r="J999" s="5"/>
      <c r="K999" s="5"/>
    </row>
    <row r="1000" spans="3:11" ht="14.25" customHeight="1" x14ac:dyDescent="0.3">
      <c r="C1000" s="2"/>
      <c r="D1000" s="3"/>
      <c r="E1000" s="4"/>
      <c r="F1000" s="5"/>
      <c r="G1000" s="2"/>
      <c r="H1000" s="2"/>
      <c r="I1000" s="2"/>
      <c r="J1000" s="5"/>
      <c r="K1000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6C18-1A36-4A3E-B5EC-3B45D65AFB2E}">
  <dimension ref="A1:N25"/>
  <sheetViews>
    <sheetView tabSelected="1" workbookViewId="0">
      <selection activeCell="L5" sqref="L5"/>
    </sheetView>
  </sheetViews>
  <sheetFormatPr defaultRowHeight="14.4" x14ac:dyDescent="0.3"/>
  <cols>
    <col min="1" max="1" width="10.5546875" bestFit="1" customWidth="1"/>
    <col min="12" max="12" width="34.77734375" bestFit="1" customWidth="1"/>
  </cols>
  <sheetData>
    <row r="1" spans="1:14" x14ac:dyDescent="0.3">
      <c r="A1" s="9" t="s">
        <v>0</v>
      </c>
      <c r="B1" s="9" t="s">
        <v>1</v>
      </c>
      <c r="C1" s="10" t="s">
        <v>15</v>
      </c>
      <c r="D1" s="11" t="s">
        <v>3</v>
      </c>
      <c r="E1" s="12" t="s">
        <v>4</v>
      </c>
      <c r="F1" s="13" t="s">
        <v>5</v>
      </c>
      <c r="G1" s="10" t="s">
        <v>6</v>
      </c>
      <c r="H1" s="10" t="s">
        <v>7</v>
      </c>
      <c r="I1" s="10" t="s">
        <v>8</v>
      </c>
      <c r="J1" s="14" t="s">
        <v>9</v>
      </c>
      <c r="K1" s="10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22">
        <v>44963</v>
      </c>
      <c r="B2" s="17">
        <v>0</v>
      </c>
      <c r="C2" s="18">
        <v>63.220934878146203</v>
      </c>
      <c r="D2" s="19">
        <v>1.9168997203355999E-2</v>
      </c>
      <c r="E2" s="20">
        <v>7.8905313623651597E-3</v>
      </c>
      <c r="F2" s="21">
        <v>2.4296004794246899</v>
      </c>
      <c r="G2" s="18">
        <v>5.0071913703555699</v>
      </c>
      <c r="H2" s="18">
        <v>5.9716340391530203</v>
      </c>
      <c r="I2" s="18">
        <v>28.880667199360801</v>
      </c>
      <c r="J2" s="18">
        <f>(46.01*(D2*1000))/(0.082*(I2+273.15))</f>
        <v>35.611210202213861</v>
      </c>
      <c r="K2" s="18">
        <f>(48*(F2))/(0.082*(I2+273.15))</f>
        <v>4.7088104392686425</v>
      </c>
      <c r="L2" s="15" t="s">
        <v>17</v>
      </c>
      <c r="M2" s="15">
        <v>-3.83168</v>
      </c>
      <c r="N2" s="15">
        <v>-38.51876</v>
      </c>
    </row>
    <row r="3" spans="1:14" x14ac:dyDescent="0.3">
      <c r="A3" s="16">
        <v>44963</v>
      </c>
      <c r="B3" s="23">
        <v>1</v>
      </c>
      <c r="C3" s="24">
        <v>64.753086419753103</v>
      </c>
      <c r="D3" s="25">
        <v>3.68387579498691E-2</v>
      </c>
      <c r="E3" s="26">
        <v>1.11148522259633E-2</v>
      </c>
      <c r="F3" s="27">
        <v>2.5313542835765102</v>
      </c>
      <c r="G3" s="24">
        <v>4.6041900486344902</v>
      </c>
      <c r="H3" s="24">
        <v>5.8391320613542801</v>
      </c>
      <c r="I3" s="24">
        <v>28.845087916198999</v>
      </c>
      <c r="J3" s="18">
        <f t="shared" ref="J3:J25" si="0">(46.01*(D3*1000))/(0.082*(I3+273.15))</f>
        <v>68.445276304554284</v>
      </c>
      <c r="K3" s="18">
        <f t="shared" ref="K3:K25" si="1">(48*(F3))/(0.082*(I3+273.15))</f>
        <v>4.9065975587296142</v>
      </c>
      <c r="L3" s="15" t="s">
        <v>17</v>
      </c>
      <c r="M3" s="15">
        <v>-3.83168</v>
      </c>
      <c r="N3" s="15">
        <v>-38.51876</v>
      </c>
    </row>
    <row r="4" spans="1:14" x14ac:dyDescent="0.3">
      <c r="A4" s="22">
        <v>44963</v>
      </c>
      <c r="B4" s="17">
        <v>2</v>
      </c>
      <c r="C4" s="18">
        <v>67.800799999999995</v>
      </c>
      <c r="D4" s="19">
        <v>7.3443999999999995E-2</v>
      </c>
      <c r="E4" s="20">
        <v>1.7304E-2</v>
      </c>
      <c r="F4" s="21">
        <v>2.939384</v>
      </c>
      <c r="G4" s="18">
        <v>4.6391999999999998</v>
      </c>
      <c r="H4" s="18">
        <v>6.2460000000000004</v>
      </c>
      <c r="I4" s="18">
        <v>28.629372</v>
      </c>
      <c r="J4" s="18">
        <f t="shared" si="0"/>
        <v>136.55422832642344</v>
      </c>
      <c r="K4" s="18">
        <f t="shared" si="1"/>
        <v>5.7015660579684813</v>
      </c>
      <c r="L4" s="15" t="s">
        <v>17</v>
      </c>
      <c r="M4" s="15">
        <v>-3.83168</v>
      </c>
      <c r="N4" s="15">
        <v>-38.51876</v>
      </c>
    </row>
    <row r="5" spans="1:14" x14ac:dyDescent="0.3">
      <c r="A5" s="16">
        <v>44963</v>
      </c>
      <c r="B5" s="23">
        <v>3</v>
      </c>
      <c r="C5" s="24">
        <v>67.212748344370894</v>
      </c>
      <c r="D5" s="25">
        <v>9.5649834437086106E-2</v>
      </c>
      <c r="E5" s="26">
        <v>2.1117549668874198E-2</v>
      </c>
      <c r="F5" s="27">
        <v>2.7858609271523198</v>
      </c>
      <c r="G5" s="24">
        <v>5.3004966887417204</v>
      </c>
      <c r="H5" s="24">
        <v>6.9495033112582796</v>
      </c>
      <c r="I5" s="24">
        <v>28.783820364238402</v>
      </c>
      <c r="J5" s="18">
        <f t="shared" si="0"/>
        <v>177.75050421852825</v>
      </c>
      <c r="K5" s="18">
        <f t="shared" si="1"/>
        <v>5.4010109163300228</v>
      </c>
      <c r="L5" s="15" t="s">
        <v>17</v>
      </c>
      <c r="M5" s="15">
        <v>-3.83168</v>
      </c>
      <c r="N5" s="15">
        <v>-38.51876</v>
      </c>
    </row>
    <row r="6" spans="1:14" x14ac:dyDescent="0.3">
      <c r="A6" s="22">
        <v>44963</v>
      </c>
      <c r="B6" s="17">
        <v>4</v>
      </c>
      <c r="C6" s="18">
        <v>69.452971271153103</v>
      </c>
      <c r="D6" s="19">
        <v>0.110547028728847</v>
      </c>
      <c r="E6" s="20">
        <v>2.3286107831562399E-2</v>
      </c>
      <c r="F6" s="21">
        <v>2.6647815820543101</v>
      </c>
      <c r="G6" s="18">
        <v>6.0759543486816199</v>
      </c>
      <c r="H6" s="18">
        <v>8.1267217630853992</v>
      </c>
      <c r="I6" s="18">
        <v>27.5829830775285</v>
      </c>
      <c r="J6" s="18">
        <f t="shared" si="0"/>
        <v>206.25495600150407</v>
      </c>
      <c r="K6" s="18">
        <f t="shared" si="1"/>
        <v>5.1869007836451191</v>
      </c>
      <c r="L6" s="15" t="s">
        <v>17</v>
      </c>
      <c r="M6" s="15">
        <v>-3.83168</v>
      </c>
      <c r="N6" s="15">
        <v>-38.51876</v>
      </c>
    </row>
    <row r="7" spans="1:14" x14ac:dyDescent="0.3">
      <c r="A7" s="16">
        <v>44963</v>
      </c>
      <c r="B7" s="23">
        <v>5</v>
      </c>
      <c r="C7" s="24">
        <v>73.7548824232762</v>
      </c>
      <c r="D7" s="25">
        <v>7.8031088082901601E-2</v>
      </c>
      <c r="E7" s="26">
        <v>1.66042247907533E-2</v>
      </c>
      <c r="F7" s="27">
        <v>3.7225149461937002</v>
      </c>
      <c r="G7" s="24">
        <v>5.8872060581905101</v>
      </c>
      <c r="H7" s="24">
        <v>7.8561179752889601</v>
      </c>
      <c r="I7" s="24">
        <v>26.895380629733001</v>
      </c>
      <c r="J7" s="18">
        <f t="shared" si="0"/>
        <v>145.921437322906</v>
      </c>
      <c r="K7" s="18">
        <f t="shared" si="1"/>
        <v>7.2623452314513175</v>
      </c>
      <c r="L7" s="15" t="s">
        <v>17</v>
      </c>
      <c r="M7" s="15">
        <v>-3.83168</v>
      </c>
      <c r="N7" s="15">
        <v>-38.51876</v>
      </c>
    </row>
    <row r="8" spans="1:14" x14ac:dyDescent="0.3">
      <c r="A8" s="22">
        <v>44963</v>
      </c>
      <c r="B8" s="17">
        <v>6</v>
      </c>
      <c r="C8" s="18">
        <v>70.910799999999995</v>
      </c>
      <c r="D8" s="19">
        <v>5.7239999999999999E-2</v>
      </c>
      <c r="E8" s="20">
        <v>1.3408E-2</v>
      </c>
      <c r="F8" s="21">
        <v>4.3628080000000002</v>
      </c>
      <c r="G8" s="18">
        <v>5.0852000000000004</v>
      </c>
      <c r="H8" s="18">
        <v>6.8108000000000004</v>
      </c>
      <c r="I8" s="18">
        <v>27.390408000000001</v>
      </c>
      <c r="J8" s="18">
        <f t="shared" si="0"/>
        <v>106.86491245544561</v>
      </c>
      <c r="K8" s="18">
        <f t="shared" si="1"/>
        <v>8.4974890606666538</v>
      </c>
      <c r="L8" s="15" t="s">
        <v>17</v>
      </c>
      <c r="M8" s="15">
        <v>-3.83168</v>
      </c>
      <c r="N8" s="15">
        <v>-38.51876</v>
      </c>
    </row>
    <row r="9" spans="1:14" x14ac:dyDescent="0.3">
      <c r="A9" s="16">
        <v>44963</v>
      </c>
      <c r="B9" s="23">
        <v>7</v>
      </c>
      <c r="C9" s="24">
        <v>72.085225009956204</v>
      </c>
      <c r="D9" s="25">
        <v>0.20640780565511699</v>
      </c>
      <c r="E9" s="26">
        <v>4.0720828355237E-2</v>
      </c>
      <c r="F9" s="27">
        <v>4.2203544404619704</v>
      </c>
      <c r="G9" s="24">
        <v>5.1226602947033104</v>
      </c>
      <c r="H9" s="24">
        <v>7.2903225806451601</v>
      </c>
      <c r="I9" s="24">
        <v>27.322743926722399</v>
      </c>
      <c r="J9" s="18">
        <f t="shared" si="0"/>
        <v>385.4423359865815</v>
      </c>
      <c r="K9" s="18">
        <f t="shared" si="1"/>
        <v>8.221881783677178</v>
      </c>
      <c r="L9" s="15" t="s">
        <v>17</v>
      </c>
      <c r="M9" s="15">
        <v>-3.83168</v>
      </c>
      <c r="N9" s="15">
        <v>-38.51876</v>
      </c>
    </row>
    <row r="10" spans="1:14" x14ac:dyDescent="0.3">
      <c r="A10" s="22">
        <v>44963</v>
      </c>
      <c r="B10" s="17">
        <v>8</v>
      </c>
      <c r="C10" s="18">
        <v>71.758374106134696</v>
      </c>
      <c r="D10" s="19">
        <v>0.12402333458788101</v>
      </c>
      <c r="E10" s="20">
        <v>2.5525028227324099E-2</v>
      </c>
      <c r="F10" s="21">
        <v>4.1495935265336801</v>
      </c>
      <c r="G10" s="18">
        <v>4.3545351900639799</v>
      </c>
      <c r="H10" s="18">
        <v>6.0191945803537799</v>
      </c>
      <c r="I10" s="18">
        <v>27.8329582235604</v>
      </c>
      <c r="J10" s="18">
        <f t="shared" si="0"/>
        <v>231.20641431676478</v>
      </c>
      <c r="K10" s="18">
        <f t="shared" si="1"/>
        <v>8.0703252148618994</v>
      </c>
      <c r="L10" s="15" t="s">
        <v>17</v>
      </c>
      <c r="M10" s="15">
        <v>-3.83168</v>
      </c>
      <c r="N10" s="15">
        <v>-38.51876</v>
      </c>
    </row>
    <row r="11" spans="1:14" x14ac:dyDescent="0.3">
      <c r="A11" s="16">
        <v>44963</v>
      </c>
      <c r="B11" s="23">
        <v>9</v>
      </c>
      <c r="C11" s="24">
        <v>67.683160083160104</v>
      </c>
      <c r="D11" s="25">
        <v>0.10630353430353399</v>
      </c>
      <c r="E11" s="26">
        <v>2.8020790020789998E-2</v>
      </c>
      <c r="F11" s="27">
        <v>4.0128274428274402</v>
      </c>
      <c r="G11" s="24">
        <v>4.2149688149688096</v>
      </c>
      <c r="H11" s="24">
        <v>5.5692307692307699</v>
      </c>
      <c r="I11" s="24">
        <v>28.565276507276501</v>
      </c>
      <c r="J11" s="18">
        <f t="shared" si="0"/>
        <v>197.69185873278605</v>
      </c>
      <c r="K11" s="18">
        <f t="shared" si="1"/>
        <v>7.7853935301099559</v>
      </c>
      <c r="L11" s="15" t="s">
        <v>17</v>
      </c>
      <c r="M11" s="15">
        <v>-3.83168</v>
      </c>
      <c r="N11" s="15">
        <v>-38.51876</v>
      </c>
    </row>
    <row r="12" spans="1:14" x14ac:dyDescent="0.3">
      <c r="A12" s="16">
        <v>44963</v>
      </c>
      <c r="B12" s="17">
        <v>10</v>
      </c>
      <c r="C12" s="24">
        <v>67.683160083160104</v>
      </c>
      <c r="D12" s="25">
        <v>0.10630353430353399</v>
      </c>
      <c r="E12" s="26">
        <v>2.8020790020789998E-2</v>
      </c>
      <c r="F12" s="27">
        <v>4.0128274428274402</v>
      </c>
      <c r="G12" s="24">
        <v>4.2149688149688096</v>
      </c>
      <c r="H12" s="24">
        <v>5.5692307692307699</v>
      </c>
      <c r="I12" s="24">
        <v>28.565276507276501</v>
      </c>
      <c r="J12" s="18">
        <f t="shared" ref="J12:J19" si="2">(46.01*(D12*1000))/(0.082*(I12+273.15))</f>
        <v>197.69185873278605</v>
      </c>
      <c r="K12" s="18">
        <f t="shared" ref="K12:K19" si="3">(48*(F12))/(0.082*(I12+273.15))</f>
        <v>7.7853935301099559</v>
      </c>
      <c r="L12" s="15" t="s">
        <v>17</v>
      </c>
      <c r="M12" s="15">
        <v>-3.83168</v>
      </c>
      <c r="N12" s="15">
        <v>-38.51876</v>
      </c>
    </row>
    <row r="13" spans="1:14" x14ac:dyDescent="0.3">
      <c r="A13" s="16">
        <v>44963</v>
      </c>
      <c r="B13" s="23">
        <v>11</v>
      </c>
      <c r="C13" s="24">
        <v>67.683160083160104</v>
      </c>
      <c r="D13" s="25">
        <v>0.10630353430353399</v>
      </c>
      <c r="E13" s="26">
        <v>2.8020790020789998E-2</v>
      </c>
      <c r="F13" s="27">
        <v>4.0128274428274402</v>
      </c>
      <c r="G13" s="24">
        <v>4.2149688149688096</v>
      </c>
      <c r="H13" s="24">
        <v>5.5692307692307699</v>
      </c>
      <c r="I13" s="24">
        <v>28.565276507276501</v>
      </c>
      <c r="J13" s="18">
        <f t="shared" si="2"/>
        <v>197.69185873278605</v>
      </c>
      <c r="K13" s="18">
        <f t="shared" si="3"/>
        <v>7.7853935301099559</v>
      </c>
      <c r="L13" s="15" t="s">
        <v>17</v>
      </c>
      <c r="M13" s="15">
        <v>-3.83168</v>
      </c>
      <c r="N13" s="15">
        <v>-38.51876</v>
      </c>
    </row>
    <row r="14" spans="1:14" x14ac:dyDescent="0.3">
      <c r="A14" s="16">
        <v>44963</v>
      </c>
      <c r="B14" s="17">
        <v>12</v>
      </c>
      <c r="C14" s="24">
        <v>67.683160083160104</v>
      </c>
      <c r="D14" s="25">
        <v>0.10630353430353399</v>
      </c>
      <c r="E14" s="26">
        <v>2.8020790020789998E-2</v>
      </c>
      <c r="F14" s="27">
        <v>4.0128274428274402</v>
      </c>
      <c r="G14" s="24">
        <v>4.2149688149688096</v>
      </c>
      <c r="H14" s="24">
        <v>5.5692307692307699</v>
      </c>
      <c r="I14" s="24">
        <v>28.565276507276501</v>
      </c>
      <c r="J14" s="18">
        <f t="shared" si="2"/>
        <v>197.69185873278605</v>
      </c>
      <c r="K14" s="18">
        <f t="shared" si="3"/>
        <v>7.7853935301099559</v>
      </c>
      <c r="L14" s="15" t="s">
        <v>17</v>
      </c>
      <c r="M14" s="15">
        <v>-3.83168</v>
      </c>
      <c r="N14" s="15">
        <v>-38.51876</v>
      </c>
    </row>
    <row r="15" spans="1:14" x14ac:dyDescent="0.3">
      <c r="A15" s="16">
        <v>44963</v>
      </c>
      <c r="B15" s="23">
        <v>13</v>
      </c>
      <c r="C15" s="24">
        <v>67.683160083160104</v>
      </c>
      <c r="D15" s="25">
        <v>0.10630353430353399</v>
      </c>
      <c r="E15" s="26">
        <v>2.8020790020789998E-2</v>
      </c>
      <c r="F15" s="27">
        <v>4.0128274428274402</v>
      </c>
      <c r="G15" s="24">
        <v>4.2149688149688096</v>
      </c>
      <c r="H15" s="24">
        <v>5.5692307692307699</v>
      </c>
      <c r="I15" s="24">
        <v>28.565276507276501</v>
      </c>
      <c r="J15" s="18">
        <f t="shared" si="2"/>
        <v>197.69185873278605</v>
      </c>
      <c r="K15" s="18">
        <f t="shared" si="3"/>
        <v>7.7853935301099559</v>
      </c>
      <c r="L15" s="15" t="s">
        <v>17</v>
      </c>
      <c r="M15" s="15">
        <v>-3.83168</v>
      </c>
      <c r="N15" s="15">
        <v>-38.51876</v>
      </c>
    </row>
    <row r="16" spans="1:14" x14ac:dyDescent="0.3">
      <c r="A16" s="16">
        <v>44963</v>
      </c>
      <c r="B16" s="17">
        <v>14</v>
      </c>
      <c r="C16" s="24">
        <v>67.683160083160104</v>
      </c>
      <c r="D16" s="25">
        <v>0.10630353430353399</v>
      </c>
      <c r="E16" s="26">
        <v>2.8020790020789998E-2</v>
      </c>
      <c r="F16" s="27">
        <v>4.0128274428274402</v>
      </c>
      <c r="G16" s="24">
        <v>4.2149688149688096</v>
      </c>
      <c r="H16" s="24">
        <v>5.5692307692307699</v>
      </c>
      <c r="I16" s="24">
        <v>28.565276507276501</v>
      </c>
      <c r="J16" s="18">
        <f t="shared" si="2"/>
        <v>197.69185873278605</v>
      </c>
      <c r="K16" s="18">
        <f t="shared" si="3"/>
        <v>7.7853935301099559</v>
      </c>
      <c r="L16" s="15" t="s">
        <v>17</v>
      </c>
      <c r="M16" s="15">
        <v>-3.83168</v>
      </c>
      <c r="N16" s="15">
        <v>-38.51876</v>
      </c>
    </row>
    <row r="17" spans="1:14" x14ac:dyDescent="0.3">
      <c r="A17" s="16">
        <v>44963</v>
      </c>
      <c r="B17" s="23">
        <v>15</v>
      </c>
      <c r="C17" s="24">
        <v>67.683160083160104</v>
      </c>
      <c r="D17" s="25">
        <v>0.10630353430353399</v>
      </c>
      <c r="E17" s="26">
        <v>2.8020790020789998E-2</v>
      </c>
      <c r="F17" s="27">
        <v>4.0128274428274402</v>
      </c>
      <c r="G17" s="24">
        <v>4.2149688149688096</v>
      </c>
      <c r="H17" s="24">
        <v>5.5692307692307699</v>
      </c>
      <c r="I17" s="24">
        <v>28.565276507276501</v>
      </c>
      <c r="J17" s="18">
        <f t="shared" si="2"/>
        <v>197.69185873278605</v>
      </c>
      <c r="K17" s="18">
        <f t="shared" si="3"/>
        <v>7.7853935301099559</v>
      </c>
      <c r="L17" s="15" t="s">
        <v>17</v>
      </c>
      <c r="M17" s="15">
        <v>-3.83168</v>
      </c>
      <c r="N17" s="15">
        <v>-38.51876</v>
      </c>
    </row>
    <row r="18" spans="1:14" x14ac:dyDescent="0.3">
      <c r="A18" s="16">
        <v>44963</v>
      </c>
      <c r="B18" s="17">
        <v>16</v>
      </c>
      <c r="C18" s="24">
        <v>67.683160083160104</v>
      </c>
      <c r="D18" s="25">
        <v>0.10630353430353399</v>
      </c>
      <c r="E18" s="26">
        <v>2.8020790020789998E-2</v>
      </c>
      <c r="F18" s="27">
        <v>4.0128274428274402</v>
      </c>
      <c r="G18" s="24">
        <v>4.2149688149688096</v>
      </c>
      <c r="H18" s="24">
        <v>5.5692307692307699</v>
      </c>
      <c r="I18" s="24">
        <v>28.565276507276501</v>
      </c>
      <c r="J18" s="18">
        <f t="shared" si="2"/>
        <v>197.69185873278605</v>
      </c>
      <c r="K18" s="18">
        <f t="shared" si="3"/>
        <v>7.7853935301099559</v>
      </c>
      <c r="L18" s="15" t="s">
        <v>17</v>
      </c>
      <c r="M18" s="15">
        <v>-3.83168</v>
      </c>
      <c r="N18" s="15">
        <v>-38.51876</v>
      </c>
    </row>
    <row r="19" spans="1:14" x14ac:dyDescent="0.3">
      <c r="A19" s="16">
        <v>44963</v>
      </c>
      <c r="B19" s="23">
        <v>17</v>
      </c>
      <c r="C19" s="24">
        <v>67.683160083160104</v>
      </c>
      <c r="D19" s="25">
        <v>0.10630353430353399</v>
      </c>
      <c r="E19" s="26">
        <v>2.8020790020789998E-2</v>
      </c>
      <c r="F19" s="27">
        <v>4.0128274428274402</v>
      </c>
      <c r="G19" s="24">
        <v>4.2149688149688096</v>
      </c>
      <c r="H19" s="24">
        <v>5.5692307692307699</v>
      </c>
      <c r="I19" s="24">
        <v>28.565276507276501</v>
      </c>
      <c r="J19" s="18">
        <f t="shared" si="2"/>
        <v>197.69185873278605</v>
      </c>
      <c r="K19" s="18">
        <f t="shared" si="3"/>
        <v>7.7853935301099559</v>
      </c>
      <c r="L19" s="15" t="s">
        <v>17</v>
      </c>
      <c r="M19" s="15">
        <v>-3.83168</v>
      </c>
      <c r="N19" s="15">
        <v>-38.51876</v>
      </c>
    </row>
    <row r="20" spans="1:14" x14ac:dyDescent="0.3">
      <c r="A20" s="22">
        <v>44963</v>
      </c>
      <c r="B20" s="17">
        <v>18</v>
      </c>
      <c r="C20" s="18">
        <v>64.071262226362407</v>
      </c>
      <c r="D20" s="19">
        <v>6.3861201676758295E-2</v>
      </c>
      <c r="E20" s="20">
        <v>1.49930135072194E-2</v>
      </c>
      <c r="F20" s="21">
        <v>2.4832091290172298</v>
      </c>
      <c r="G20" s="18">
        <v>5.1332091290172297</v>
      </c>
      <c r="H20" s="18">
        <v>6.4760130414531902</v>
      </c>
      <c r="I20" s="18">
        <v>28.661895668374498</v>
      </c>
      <c r="J20" s="18">
        <f t="shared" si="0"/>
        <v>118.72416235433131</v>
      </c>
      <c r="K20" s="18">
        <f t="shared" si="1"/>
        <v>4.8161979447523704</v>
      </c>
      <c r="L20" s="15" t="s">
        <v>17</v>
      </c>
      <c r="M20" s="15">
        <v>-3.83168</v>
      </c>
      <c r="N20" s="15">
        <v>-38.51876</v>
      </c>
    </row>
    <row r="21" spans="1:14" x14ac:dyDescent="0.3">
      <c r="A21" s="16">
        <v>44963</v>
      </c>
      <c r="B21" s="23">
        <v>19</v>
      </c>
      <c r="C21" s="24">
        <v>62.906571654790199</v>
      </c>
      <c r="D21" s="25">
        <v>5.7984956452889903E-2</v>
      </c>
      <c r="E21" s="26">
        <v>1.34323040380048E-2</v>
      </c>
      <c r="F21" s="27">
        <v>2.4173198733175001</v>
      </c>
      <c r="G21" s="24">
        <v>11.3721298495645</v>
      </c>
      <c r="H21" s="24">
        <v>12.773555027711801</v>
      </c>
      <c r="I21" s="24">
        <v>29.235482977038799</v>
      </c>
      <c r="J21" s="18">
        <f t="shared" si="0"/>
        <v>107.59517063675963</v>
      </c>
      <c r="K21" s="18">
        <f t="shared" si="1"/>
        <v>4.6795120495837139</v>
      </c>
      <c r="L21" s="15" t="s">
        <v>17</v>
      </c>
      <c r="M21" s="15">
        <v>-3.83168</v>
      </c>
      <c r="N21" s="15">
        <v>-38.51876</v>
      </c>
    </row>
    <row r="22" spans="1:14" x14ac:dyDescent="0.3">
      <c r="A22" s="22">
        <v>44963</v>
      </c>
      <c r="B22" s="17">
        <v>20</v>
      </c>
      <c r="C22" s="18">
        <v>65.512605042016801</v>
      </c>
      <c r="D22" s="19">
        <v>0.122268907563025</v>
      </c>
      <c r="E22" s="20">
        <v>2.3117246898759498E-2</v>
      </c>
      <c r="F22" s="21">
        <v>2.5313205282112801</v>
      </c>
      <c r="G22" s="18">
        <v>9.1728691476590605</v>
      </c>
      <c r="H22" s="18">
        <v>10.858343337334899</v>
      </c>
      <c r="I22" s="18">
        <v>29.019051620648298</v>
      </c>
      <c r="J22" s="18">
        <f t="shared" si="0"/>
        <v>227.04107336211928</v>
      </c>
      <c r="K22" s="18">
        <f t="shared" si="1"/>
        <v>4.9037073582902977</v>
      </c>
      <c r="L22" s="15" t="s">
        <v>17</v>
      </c>
      <c r="M22" s="15">
        <v>-3.83168</v>
      </c>
      <c r="N22" s="15">
        <v>-38.51876</v>
      </c>
    </row>
    <row r="23" spans="1:14" x14ac:dyDescent="0.3">
      <c r="A23" s="16">
        <v>44963</v>
      </c>
      <c r="B23" s="23">
        <v>21</v>
      </c>
      <c r="C23" s="24">
        <v>66.058965102286393</v>
      </c>
      <c r="D23" s="25">
        <v>0.15041716807059799</v>
      </c>
      <c r="E23" s="26">
        <v>2.5924588848776599E-2</v>
      </c>
      <c r="F23" s="27">
        <v>3.8004893702366598</v>
      </c>
      <c r="G23" s="24">
        <v>6.8929001203369404</v>
      </c>
      <c r="H23" s="24">
        <v>8.5463297232250302</v>
      </c>
      <c r="I23" s="24">
        <v>28.905972723626199</v>
      </c>
      <c r="J23" s="18">
        <f t="shared" si="0"/>
        <v>279.41412769378888</v>
      </c>
      <c r="K23" s="18">
        <f t="shared" si="1"/>
        <v>7.3651141027570448</v>
      </c>
      <c r="L23" s="15" t="s">
        <v>17</v>
      </c>
      <c r="M23" s="15">
        <v>-3.83168</v>
      </c>
      <c r="N23" s="15">
        <v>-38.51876</v>
      </c>
    </row>
    <row r="24" spans="1:14" x14ac:dyDescent="0.3">
      <c r="A24" s="22">
        <v>44963</v>
      </c>
      <c r="B24" s="17">
        <v>22</v>
      </c>
      <c r="C24" s="18">
        <v>67.9876</v>
      </c>
      <c r="D24" s="19">
        <v>0.26388400000000001</v>
      </c>
      <c r="E24" s="20">
        <v>4.5047999999999998E-2</v>
      </c>
      <c r="F24" s="21">
        <v>3.8244400000000001</v>
      </c>
      <c r="G24" s="18">
        <v>6.5144000000000002</v>
      </c>
      <c r="H24" s="18">
        <v>8.4055999999999997</v>
      </c>
      <c r="I24" s="18">
        <v>28.805564</v>
      </c>
      <c r="J24" s="18">
        <f t="shared" si="0"/>
        <v>490.35251021401217</v>
      </c>
      <c r="K24" s="18">
        <f t="shared" si="1"/>
        <v>7.4139934886772076</v>
      </c>
      <c r="L24" s="15" t="s">
        <v>17</v>
      </c>
      <c r="M24" s="15">
        <v>-3.83168</v>
      </c>
      <c r="N24" s="15">
        <v>-38.51876</v>
      </c>
    </row>
    <row r="25" spans="1:14" x14ac:dyDescent="0.3">
      <c r="A25" s="16">
        <v>44963</v>
      </c>
      <c r="B25" s="23">
        <v>23</v>
      </c>
      <c r="C25" s="24">
        <v>71.039452495974203</v>
      </c>
      <c r="D25" s="25">
        <v>0.31861111111111101</v>
      </c>
      <c r="E25" s="26">
        <v>5.6505636070853502E-2</v>
      </c>
      <c r="F25" s="27">
        <v>3.8708293075684401</v>
      </c>
      <c r="G25" s="24">
        <v>5.7053140096618398</v>
      </c>
      <c r="H25" s="24">
        <v>7.6936392914653799</v>
      </c>
      <c r="I25" s="24">
        <v>28.324472624798702</v>
      </c>
      <c r="J25" s="18">
        <f t="shared" si="0"/>
        <v>592.99189011822148</v>
      </c>
      <c r="K25" s="18">
        <f t="shared" si="1"/>
        <v>7.5158977218321787</v>
      </c>
      <c r="L25" s="15" t="s">
        <v>17</v>
      </c>
      <c r="M25" s="15">
        <v>-3.83168</v>
      </c>
      <c r="N25" s="15">
        <v>-38.51876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A645-A9A0-4582-9550-018D5C6B809D}">
  <dimension ref="A1:N25"/>
  <sheetViews>
    <sheetView workbookViewId="0">
      <selection activeCell="A2" sqref="A2:K25"/>
    </sheetView>
  </sheetViews>
  <sheetFormatPr defaultRowHeight="14.4" x14ac:dyDescent="0.3"/>
  <cols>
    <col min="1" max="1" width="10.5546875" bestFit="1" customWidth="1"/>
    <col min="2" max="2" width="5" bestFit="1" customWidth="1"/>
    <col min="3" max="3" width="11.88671875" bestFit="1" customWidth="1"/>
    <col min="5" max="5" width="7.6640625" bestFit="1" customWidth="1"/>
    <col min="6" max="6" width="7" bestFit="1" customWidth="1"/>
    <col min="7" max="7" width="7.21875" bestFit="1" customWidth="1"/>
    <col min="8" max="8" width="8.21875" bestFit="1" customWidth="1"/>
    <col min="9" max="9" width="8.109375" bestFit="1" customWidth="1"/>
    <col min="10" max="10" width="7.77734375" bestFit="1" customWidth="1"/>
    <col min="11" max="11" width="5.88671875" bestFit="1" customWidth="1"/>
    <col min="12" max="12" width="26.6640625" bestFit="1" customWidth="1"/>
    <col min="13" max="13" width="8.33203125" bestFit="1" customWidth="1"/>
    <col min="14" max="14" width="9.6640625" bestFit="1" customWidth="1"/>
  </cols>
  <sheetData>
    <row r="1" spans="1:14" x14ac:dyDescent="0.3">
      <c r="A1" s="9" t="s">
        <v>0</v>
      </c>
      <c r="B1" s="9" t="s">
        <v>1</v>
      </c>
      <c r="C1" s="10" t="s">
        <v>15</v>
      </c>
      <c r="D1" s="11" t="s">
        <v>3</v>
      </c>
      <c r="E1" s="12" t="s">
        <v>4</v>
      </c>
      <c r="F1" s="13" t="s">
        <v>5</v>
      </c>
      <c r="G1" s="10" t="s">
        <v>6</v>
      </c>
      <c r="H1" s="10" t="s">
        <v>7</v>
      </c>
      <c r="I1" s="10" t="s">
        <v>8</v>
      </c>
      <c r="J1" s="14" t="s">
        <v>9</v>
      </c>
      <c r="K1" s="10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22">
        <v>44963</v>
      </c>
      <c r="B2" s="17">
        <v>0</v>
      </c>
      <c r="C2" s="18">
        <v>63.220934878146203</v>
      </c>
      <c r="D2" s="19">
        <v>1.9168997203355999E-2</v>
      </c>
      <c r="E2" s="20">
        <v>7.8905313623651597E-3</v>
      </c>
      <c r="F2" s="21">
        <v>2.4296004794246899</v>
      </c>
      <c r="G2" s="18">
        <v>5.0071913703555699</v>
      </c>
      <c r="H2" s="18">
        <v>5.9716340391530203</v>
      </c>
      <c r="I2" s="18">
        <v>28.880667199360801</v>
      </c>
      <c r="J2" s="18">
        <f>(46.01*(D2*1000))/(0.082*(I2+273.15))</f>
        <v>35.611210202213861</v>
      </c>
      <c r="K2" s="18">
        <f>(48*(F2))/(0.082*(I2+273.15))</f>
        <v>4.7088104392686425</v>
      </c>
      <c r="L2" s="15" t="s">
        <v>18</v>
      </c>
      <c r="M2" s="15">
        <v>-3.74525</v>
      </c>
      <c r="N2" s="15">
        <v>-38.454659999999997</v>
      </c>
    </row>
    <row r="3" spans="1:14" x14ac:dyDescent="0.3">
      <c r="A3" s="16">
        <v>44963</v>
      </c>
      <c r="B3" s="23">
        <v>1</v>
      </c>
      <c r="C3" s="24">
        <v>64.753086419753103</v>
      </c>
      <c r="D3" s="25">
        <v>3.68387579498691E-2</v>
      </c>
      <c r="E3" s="26">
        <v>1.11148522259633E-2</v>
      </c>
      <c r="F3" s="27">
        <v>2.5313542835765102</v>
      </c>
      <c r="G3" s="24">
        <v>4.6041900486344902</v>
      </c>
      <c r="H3" s="24">
        <v>5.8391320613542801</v>
      </c>
      <c r="I3" s="24">
        <v>28.845087916198999</v>
      </c>
      <c r="J3" s="18">
        <f t="shared" ref="J3:J25" si="0">(46.01*(D3*1000))/(0.082*(I3+273.15))</f>
        <v>68.445276304554284</v>
      </c>
      <c r="K3" s="18">
        <f t="shared" ref="K3:K25" si="1">(48*(F3))/(0.082*(I3+273.15))</f>
        <v>4.9065975587296142</v>
      </c>
      <c r="L3" s="15" t="s">
        <v>18</v>
      </c>
      <c r="M3" s="15">
        <v>-3.74525</v>
      </c>
      <c r="N3" s="15">
        <v>-38.454659999999997</v>
      </c>
    </row>
    <row r="4" spans="1:14" x14ac:dyDescent="0.3">
      <c r="A4" s="22">
        <v>44963</v>
      </c>
      <c r="B4" s="17">
        <v>2</v>
      </c>
      <c r="C4" s="18">
        <v>67.800799999999995</v>
      </c>
      <c r="D4" s="19">
        <v>7.3443999999999995E-2</v>
      </c>
      <c r="E4" s="20">
        <v>1.7304E-2</v>
      </c>
      <c r="F4" s="21">
        <v>2.939384</v>
      </c>
      <c r="G4" s="18">
        <v>4.6391999999999998</v>
      </c>
      <c r="H4" s="18">
        <v>6.2460000000000004</v>
      </c>
      <c r="I4" s="18">
        <v>28.629372</v>
      </c>
      <c r="J4" s="18">
        <f t="shared" si="0"/>
        <v>136.55422832642344</v>
      </c>
      <c r="K4" s="18">
        <f t="shared" si="1"/>
        <v>5.7015660579684813</v>
      </c>
      <c r="L4" s="15" t="s">
        <v>18</v>
      </c>
      <c r="M4" s="15">
        <v>-3.74525</v>
      </c>
      <c r="N4" s="15">
        <v>-38.454659999999997</v>
      </c>
    </row>
    <row r="5" spans="1:14" x14ac:dyDescent="0.3">
      <c r="A5" s="16">
        <v>44963</v>
      </c>
      <c r="B5" s="23">
        <v>3</v>
      </c>
      <c r="C5" s="24">
        <v>67.212748344370894</v>
      </c>
      <c r="D5" s="25">
        <v>9.5649834437086106E-2</v>
      </c>
      <c r="E5" s="26">
        <v>2.1117549668874198E-2</v>
      </c>
      <c r="F5" s="27">
        <v>2.7858609271523198</v>
      </c>
      <c r="G5" s="24">
        <v>5.3004966887417204</v>
      </c>
      <c r="H5" s="24">
        <v>6.9495033112582796</v>
      </c>
      <c r="I5" s="24">
        <v>28.783820364238402</v>
      </c>
      <c r="J5" s="18">
        <f t="shared" si="0"/>
        <v>177.75050421852825</v>
      </c>
      <c r="K5" s="18">
        <f t="shared" si="1"/>
        <v>5.4010109163300228</v>
      </c>
      <c r="L5" s="15" t="s">
        <v>18</v>
      </c>
      <c r="M5" s="15">
        <v>-3.74525</v>
      </c>
      <c r="N5" s="15">
        <v>-38.454659999999997</v>
      </c>
    </row>
    <row r="6" spans="1:14" x14ac:dyDescent="0.3">
      <c r="A6" s="22">
        <v>44963</v>
      </c>
      <c r="B6" s="17">
        <v>4</v>
      </c>
      <c r="C6" s="18">
        <v>69.452971271153103</v>
      </c>
      <c r="D6" s="19">
        <v>0.110547028728847</v>
      </c>
      <c r="E6" s="20">
        <v>2.3286107831562399E-2</v>
      </c>
      <c r="F6" s="21">
        <v>2.6647815820543101</v>
      </c>
      <c r="G6" s="18">
        <v>6.0759543486816199</v>
      </c>
      <c r="H6" s="18">
        <v>8.1267217630853992</v>
      </c>
      <c r="I6" s="18">
        <v>27.5829830775285</v>
      </c>
      <c r="J6" s="18">
        <f t="shared" si="0"/>
        <v>206.25495600150407</v>
      </c>
      <c r="K6" s="18">
        <f t="shared" si="1"/>
        <v>5.1869007836451191</v>
      </c>
      <c r="L6" s="15" t="s">
        <v>18</v>
      </c>
      <c r="M6" s="15">
        <v>-3.74525</v>
      </c>
      <c r="N6" s="15">
        <v>-38.454659999999997</v>
      </c>
    </row>
    <row r="7" spans="1:14" x14ac:dyDescent="0.3">
      <c r="A7" s="16">
        <v>44963</v>
      </c>
      <c r="B7" s="23">
        <v>5</v>
      </c>
      <c r="C7" s="24">
        <v>73.7548824232762</v>
      </c>
      <c r="D7" s="25">
        <v>7.8031088082901601E-2</v>
      </c>
      <c r="E7" s="26">
        <v>1.66042247907533E-2</v>
      </c>
      <c r="F7" s="27">
        <v>3.7225149461937002</v>
      </c>
      <c r="G7" s="24">
        <v>5.8872060581905101</v>
      </c>
      <c r="H7" s="24">
        <v>7.8561179752889601</v>
      </c>
      <c r="I7" s="24">
        <v>26.895380629733001</v>
      </c>
      <c r="J7" s="18">
        <f t="shared" si="0"/>
        <v>145.921437322906</v>
      </c>
      <c r="K7" s="18">
        <f t="shared" si="1"/>
        <v>7.2623452314513175</v>
      </c>
      <c r="L7" s="15" t="s">
        <v>18</v>
      </c>
      <c r="M7" s="15">
        <v>-3.74525</v>
      </c>
      <c r="N7" s="15">
        <v>-38.454659999999997</v>
      </c>
    </row>
    <row r="8" spans="1:14" x14ac:dyDescent="0.3">
      <c r="A8" s="22">
        <v>44963</v>
      </c>
      <c r="B8" s="17">
        <v>6</v>
      </c>
      <c r="C8" s="18">
        <v>70.910799999999995</v>
      </c>
      <c r="D8" s="19">
        <v>5.7239999999999999E-2</v>
      </c>
      <c r="E8" s="20">
        <v>1.3408E-2</v>
      </c>
      <c r="F8" s="21">
        <v>4.3628080000000002</v>
      </c>
      <c r="G8" s="18">
        <v>5.0852000000000004</v>
      </c>
      <c r="H8" s="18">
        <v>6.8108000000000004</v>
      </c>
      <c r="I8" s="18">
        <v>27.390408000000001</v>
      </c>
      <c r="J8" s="18">
        <f t="shared" si="0"/>
        <v>106.86491245544561</v>
      </c>
      <c r="K8" s="18">
        <f t="shared" si="1"/>
        <v>8.4974890606666538</v>
      </c>
      <c r="L8" s="15" t="s">
        <v>18</v>
      </c>
      <c r="M8" s="15">
        <v>-3.74525</v>
      </c>
      <c r="N8" s="15">
        <v>-38.454659999999997</v>
      </c>
    </row>
    <row r="9" spans="1:14" x14ac:dyDescent="0.3">
      <c r="A9" s="16">
        <v>44963</v>
      </c>
      <c r="B9" s="23">
        <v>7</v>
      </c>
      <c r="C9" s="24">
        <v>72.085225009956204</v>
      </c>
      <c r="D9" s="25">
        <v>0.20640780565511699</v>
      </c>
      <c r="E9" s="26">
        <v>4.0720828355237E-2</v>
      </c>
      <c r="F9" s="27">
        <v>4.2203544404619704</v>
      </c>
      <c r="G9" s="24">
        <v>5.1226602947033104</v>
      </c>
      <c r="H9" s="24">
        <v>7.2903225806451601</v>
      </c>
      <c r="I9" s="24">
        <v>27.322743926722399</v>
      </c>
      <c r="J9" s="18">
        <f t="shared" si="0"/>
        <v>385.4423359865815</v>
      </c>
      <c r="K9" s="18">
        <f t="shared" si="1"/>
        <v>8.221881783677178</v>
      </c>
      <c r="L9" s="15" t="s">
        <v>18</v>
      </c>
      <c r="M9" s="15">
        <v>-3.74525</v>
      </c>
      <c r="N9" s="15">
        <v>-38.454659999999997</v>
      </c>
    </row>
    <row r="10" spans="1:14" x14ac:dyDescent="0.3">
      <c r="A10" s="22">
        <v>44963</v>
      </c>
      <c r="B10" s="17">
        <v>8</v>
      </c>
      <c r="C10" s="18">
        <v>71.758374106134696</v>
      </c>
      <c r="D10" s="19">
        <v>0.12402333458788101</v>
      </c>
      <c r="E10" s="20">
        <v>2.5525028227324099E-2</v>
      </c>
      <c r="F10" s="21">
        <v>4.1495935265336801</v>
      </c>
      <c r="G10" s="18">
        <v>4.3545351900639799</v>
      </c>
      <c r="H10" s="18">
        <v>6.0191945803537799</v>
      </c>
      <c r="I10" s="18">
        <v>27.8329582235604</v>
      </c>
      <c r="J10" s="18">
        <f t="shared" si="0"/>
        <v>231.20641431676478</v>
      </c>
      <c r="K10" s="18">
        <f t="shared" si="1"/>
        <v>8.0703252148618994</v>
      </c>
      <c r="L10" s="15" t="s">
        <v>18</v>
      </c>
      <c r="M10" s="15">
        <v>-3.74525</v>
      </c>
      <c r="N10" s="15">
        <v>-38.454659999999997</v>
      </c>
    </row>
    <row r="11" spans="1:14" x14ac:dyDescent="0.3">
      <c r="A11" s="16">
        <v>44963</v>
      </c>
      <c r="B11" s="23">
        <v>9</v>
      </c>
      <c r="C11" s="24">
        <v>67.683160083160104</v>
      </c>
      <c r="D11" s="25">
        <v>0.10630353430353399</v>
      </c>
      <c r="E11" s="26">
        <v>2.8020790020789998E-2</v>
      </c>
      <c r="F11" s="27">
        <v>4.0128274428274402</v>
      </c>
      <c r="G11" s="24">
        <v>4.2149688149688096</v>
      </c>
      <c r="H11" s="24">
        <v>5.5692307692307699</v>
      </c>
      <c r="I11" s="24">
        <v>28.565276507276501</v>
      </c>
      <c r="J11" s="18">
        <f t="shared" si="0"/>
        <v>197.69185873278605</v>
      </c>
      <c r="K11" s="18">
        <f t="shared" si="1"/>
        <v>7.7853935301099559</v>
      </c>
      <c r="L11" s="15" t="s">
        <v>18</v>
      </c>
      <c r="M11" s="15">
        <v>-3.74525</v>
      </c>
      <c r="N11" s="15">
        <v>-38.454659999999997</v>
      </c>
    </row>
    <row r="12" spans="1:14" x14ac:dyDescent="0.3">
      <c r="A12" s="16">
        <v>44963</v>
      </c>
      <c r="B12" s="17">
        <v>10</v>
      </c>
      <c r="C12" s="24">
        <v>67.683160083160104</v>
      </c>
      <c r="D12" s="25">
        <v>0.10630353430353399</v>
      </c>
      <c r="E12" s="26">
        <v>2.8020790020789998E-2</v>
      </c>
      <c r="F12" s="27">
        <v>4.0128274428274402</v>
      </c>
      <c r="G12" s="24">
        <v>4.2149688149688096</v>
      </c>
      <c r="H12" s="24">
        <v>5.5692307692307699</v>
      </c>
      <c r="I12" s="24">
        <v>28.565276507276501</v>
      </c>
      <c r="J12" s="18">
        <f t="shared" si="0"/>
        <v>197.69185873278605</v>
      </c>
      <c r="K12" s="18">
        <f t="shared" si="1"/>
        <v>7.7853935301099559</v>
      </c>
      <c r="L12" s="15" t="s">
        <v>18</v>
      </c>
      <c r="M12" s="15">
        <v>-3.74525</v>
      </c>
      <c r="N12" s="15">
        <v>-38.454659999999997</v>
      </c>
    </row>
    <row r="13" spans="1:14" x14ac:dyDescent="0.3">
      <c r="A13" s="16">
        <v>44963</v>
      </c>
      <c r="B13" s="23">
        <v>11</v>
      </c>
      <c r="C13" s="24">
        <v>67.683160083160104</v>
      </c>
      <c r="D13" s="25">
        <v>0.10630353430353399</v>
      </c>
      <c r="E13" s="26">
        <v>2.8020790020789998E-2</v>
      </c>
      <c r="F13" s="27">
        <v>4.0128274428274402</v>
      </c>
      <c r="G13" s="24">
        <v>4.2149688149688096</v>
      </c>
      <c r="H13" s="24">
        <v>5.5692307692307699</v>
      </c>
      <c r="I13" s="24">
        <v>28.565276507276501</v>
      </c>
      <c r="J13" s="18">
        <f t="shared" si="0"/>
        <v>197.69185873278605</v>
      </c>
      <c r="K13" s="18">
        <f t="shared" si="1"/>
        <v>7.7853935301099559</v>
      </c>
      <c r="L13" s="15" t="s">
        <v>18</v>
      </c>
      <c r="M13" s="15">
        <v>-3.74525</v>
      </c>
      <c r="N13" s="15">
        <v>-38.454659999999997</v>
      </c>
    </row>
    <row r="14" spans="1:14" x14ac:dyDescent="0.3">
      <c r="A14" s="16">
        <v>44963</v>
      </c>
      <c r="B14" s="17">
        <v>12</v>
      </c>
      <c r="C14" s="24">
        <v>67.683160083160104</v>
      </c>
      <c r="D14" s="25">
        <v>0.10630353430353399</v>
      </c>
      <c r="E14" s="26">
        <v>2.8020790020789998E-2</v>
      </c>
      <c r="F14" s="27">
        <v>4.0128274428274402</v>
      </c>
      <c r="G14" s="24">
        <v>4.2149688149688096</v>
      </c>
      <c r="H14" s="24">
        <v>5.5692307692307699</v>
      </c>
      <c r="I14" s="24">
        <v>28.565276507276501</v>
      </c>
      <c r="J14" s="18">
        <f t="shared" si="0"/>
        <v>197.69185873278605</v>
      </c>
      <c r="K14" s="18">
        <f t="shared" si="1"/>
        <v>7.7853935301099559</v>
      </c>
      <c r="L14" s="15" t="s">
        <v>18</v>
      </c>
      <c r="M14" s="15">
        <v>-3.74525</v>
      </c>
      <c r="N14" s="15">
        <v>-38.454659999999997</v>
      </c>
    </row>
    <row r="15" spans="1:14" x14ac:dyDescent="0.3">
      <c r="A15" s="16">
        <v>44963</v>
      </c>
      <c r="B15" s="23">
        <v>13</v>
      </c>
      <c r="C15" s="24">
        <v>67.683160083160104</v>
      </c>
      <c r="D15" s="25">
        <v>0.10630353430353399</v>
      </c>
      <c r="E15" s="26">
        <v>2.8020790020789998E-2</v>
      </c>
      <c r="F15" s="27">
        <v>4.0128274428274402</v>
      </c>
      <c r="G15" s="24">
        <v>4.2149688149688096</v>
      </c>
      <c r="H15" s="24">
        <v>5.5692307692307699</v>
      </c>
      <c r="I15" s="24">
        <v>28.565276507276501</v>
      </c>
      <c r="J15" s="18">
        <f t="shared" si="0"/>
        <v>197.69185873278605</v>
      </c>
      <c r="K15" s="18">
        <f t="shared" si="1"/>
        <v>7.7853935301099559</v>
      </c>
      <c r="L15" s="15" t="s">
        <v>18</v>
      </c>
      <c r="M15" s="15">
        <v>-3.74525</v>
      </c>
      <c r="N15" s="15">
        <v>-38.454659999999997</v>
      </c>
    </row>
    <row r="16" spans="1:14" x14ac:dyDescent="0.3">
      <c r="A16" s="16">
        <v>44963</v>
      </c>
      <c r="B16" s="17">
        <v>14</v>
      </c>
      <c r="C16" s="24">
        <v>67.683160083160104</v>
      </c>
      <c r="D16" s="25">
        <v>0.10630353430353399</v>
      </c>
      <c r="E16" s="26">
        <v>2.8020790020789998E-2</v>
      </c>
      <c r="F16" s="27">
        <v>4.0128274428274402</v>
      </c>
      <c r="G16" s="24">
        <v>4.2149688149688096</v>
      </c>
      <c r="H16" s="24">
        <v>5.5692307692307699</v>
      </c>
      <c r="I16" s="24">
        <v>28.565276507276501</v>
      </c>
      <c r="J16" s="18">
        <f t="shared" si="0"/>
        <v>197.69185873278605</v>
      </c>
      <c r="K16" s="18">
        <f t="shared" si="1"/>
        <v>7.7853935301099559</v>
      </c>
      <c r="L16" s="15" t="s">
        <v>18</v>
      </c>
      <c r="M16" s="15">
        <v>-3.74525</v>
      </c>
      <c r="N16" s="15">
        <v>-38.454659999999997</v>
      </c>
    </row>
    <row r="17" spans="1:14" x14ac:dyDescent="0.3">
      <c r="A17" s="16">
        <v>44963</v>
      </c>
      <c r="B17" s="23">
        <v>15</v>
      </c>
      <c r="C17" s="24">
        <v>67.683160083160104</v>
      </c>
      <c r="D17" s="25">
        <v>0.10630353430353399</v>
      </c>
      <c r="E17" s="26">
        <v>2.8020790020789998E-2</v>
      </c>
      <c r="F17" s="27">
        <v>4.0128274428274402</v>
      </c>
      <c r="G17" s="24">
        <v>4.2149688149688096</v>
      </c>
      <c r="H17" s="24">
        <v>5.5692307692307699</v>
      </c>
      <c r="I17" s="24">
        <v>28.565276507276501</v>
      </c>
      <c r="J17" s="18">
        <f t="shared" si="0"/>
        <v>197.69185873278605</v>
      </c>
      <c r="K17" s="18">
        <f t="shared" si="1"/>
        <v>7.7853935301099559</v>
      </c>
      <c r="L17" s="15" t="s">
        <v>18</v>
      </c>
      <c r="M17" s="15">
        <v>-3.74525</v>
      </c>
      <c r="N17" s="15">
        <v>-38.454659999999997</v>
      </c>
    </row>
    <row r="18" spans="1:14" x14ac:dyDescent="0.3">
      <c r="A18" s="16">
        <v>44963</v>
      </c>
      <c r="B18" s="17">
        <v>16</v>
      </c>
      <c r="C18" s="24">
        <v>67.683160083160104</v>
      </c>
      <c r="D18" s="25">
        <v>0.10630353430353399</v>
      </c>
      <c r="E18" s="26">
        <v>2.8020790020789998E-2</v>
      </c>
      <c r="F18" s="27">
        <v>4.0128274428274402</v>
      </c>
      <c r="G18" s="24">
        <v>4.2149688149688096</v>
      </c>
      <c r="H18" s="24">
        <v>5.5692307692307699</v>
      </c>
      <c r="I18" s="24">
        <v>28.565276507276501</v>
      </c>
      <c r="J18" s="18">
        <f t="shared" si="0"/>
        <v>197.69185873278605</v>
      </c>
      <c r="K18" s="18">
        <f t="shared" si="1"/>
        <v>7.7853935301099559</v>
      </c>
      <c r="L18" s="15" t="s">
        <v>18</v>
      </c>
      <c r="M18" s="15">
        <v>-3.74525</v>
      </c>
      <c r="N18" s="15">
        <v>-38.454659999999997</v>
      </c>
    </row>
    <row r="19" spans="1:14" x14ac:dyDescent="0.3">
      <c r="A19" s="16">
        <v>44963</v>
      </c>
      <c r="B19" s="23">
        <v>17</v>
      </c>
      <c r="C19" s="24">
        <v>67.683160083160104</v>
      </c>
      <c r="D19" s="25">
        <v>0.10630353430353399</v>
      </c>
      <c r="E19" s="26">
        <v>2.8020790020789998E-2</v>
      </c>
      <c r="F19" s="27">
        <v>4.0128274428274402</v>
      </c>
      <c r="G19" s="24">
        <v>4.2149688149688096</v>
      </c>
      <c r="H19" s="24">
        <v>5.5692307692307699</v>
      </c>
      <c r="I19" s="24">
        <v>28.565276507276501</v>
      </c>
      <c r="J19" s="18">
        <f t="shared" si="0"/>
        <v>197.69185873278605</v>
      </c>
      <c r="K19" s="18">
        <f t="shared" si="1"/>
        <v>7.7853935301099559</v>
      </c>
      <c r="L19" s="15" t="s">
        <v>18</v>
      </c>
      <c r="M19" s="15">
        <v>-3.74525</v>
      </c>
      <c r="N19" s="15">
        <v>-38.454659999999997</v>
      </c>
    </row>
    <row r="20" spans="1:14" x14ac:dyDescent="0.3">
      <c r="A20" s="22">
        <v>44963</v>
      </c>
      <c r="B20" s="17">
        <v>18</v>
      </c>
      <c r="C20" s="18">
        <v>64.071262226362407</v>
      </c>
      <c r="D20" s="19">
        <v>6.3861201676758295E-2</v>
      </c>
      <c r="E20" s="20">
        <v>1.49930135072194E-2</v>
      </c>
      <c r="F20" s="21">
        <v>2.4832091290172298</v>
      </c>
      <c r="G20" s="18">
        <v>5.1332091290172297</v>
      </c>
      <c r="H20" s="18">
        <v>6.4760130414531902</v>
      </c>
      <c r="I20" s="18">
        <v>28.661895668374498</v>
      </c>
      <c r="J20" s="18">
        <f t="shared" si="0"/>
        <v>118.72416235433131</v>
      </c>
      <c r="K20" s="18">
        <f t="shared" si="1"/>
        <v>4.8161979447523704</v>
      </c>
      <c r="L20" s="15" t="s">
        <v>18</v>
      </c>
      <c r="M20" s="15">
        <v>-3.74525</v>
      </c>
      <c r="N20" s="15">
        <v>-38.454659999999997</v>
      </c>
    </row>
    <row r="21" spans="1:14" x14ac:dyDescent="0.3">
      <c r="A21" s="16">
        <v>44963</v>
      </c>
      <c r="B21" s="23">
        <v>19</v>
      </c>
      <c r="C21" s="24">
        <v>62.906571654790199</v>
      </c>
      <c r="D21" s="25">
        <v>5.7984956452889903E-2</v>
      </c>
      <c r="E21" s="26">
        <v>1.34323040380048E-2</v>
      </c>
      <c r="F21" s="27">
        <v>2.4173198733175001</v>
      </c>
      <c r="G21" s="24">
        <v>11.3721298495645</v>
      </c>
      <c r="H21" s="24">
        <v>12.773555027711801</v>
      </c>
      <c r="I21" s="24">
        <v>29.235482977038799</v>
      </c>
      <c r="J21" s="18">
        <f t="shared" si="0"/>
        <v>107.59517063675963</v>
      </c>
      <c r="K21" s="18">
        <f t="shared" si="1"/>
        <v>4.6795120495837139</v>
      </c>
      <c r="L21" s="15" t="s">
        <v>18</v>
      </c>
      <c r="M21" s="15">
        <v>-3.74525</v>
      </c>
      <c r="N21" s="15">
        <v>-38.454659999999997</v>
      </c>
    </row>
    <row r="22" spans="1:14" x14ac:dyDescent="0.3">
      <c r="A22" s="22">
        <v>44963</v>
      </c>
      <c r="B22" s="17">
        <v>20</v>
      </c>
      <c r="C22" s="18">
        <v>65.512605042016801</v>
      </c>
      <c r="D22" s="19">
        <v>0.122268907563025</v>
      </c>
      <c r="E22" s="20">
        <v>2.3117246898759498E-2</v>
      </c>
      <c r="F22" s="21">
        <v>2.5313205282112801</v>
      </c>
      <c r="G22" s="18">
        <v>9.1728691476590605</v>
      </c>
      <c r="H22" s="18">
        <v>10.858343337334899</v>
      </c>
      <c r="I22" s="18">
        <v>29.019051620648298</v>
      </c>
      <c r="J22" s="18">
        <f t="shared" si="0"/>
        <v>227.04107336211928</v>
      </c>
      <c r="K22" s="18">
        <f t="shared" si="1"/>
        <v>4.9037073582902977</v>
      </c>
      <c r="L22" s="15" t="s">
        <v>18</v>
      </c>
      <c r="M22" s="15">
        <v>-3.74525</v>
      </c>
      <c r="N22" s="15">
        <v>-38.454659999999997</v>
      </c>
    </row>
    <row r="23" spans="1:14" x14ac:dyDescent="0.3">
      <c r="A23" s="16">
        <v>44963</v>
      </c>
      <c r="B23" s="23">
        <v>21</v>
      </c>
      <c r="C23" s="24">
        <v>66.058965102286393</v>
      </c>
      <c r="D23" s="25">
        <v>0.15041716807059799</v>
      </c>
      <c r="E23" s="26">
        <v>2.5924588848776599E-2</v>
      </c>
      <c r="F23" s="27">
        <v>3.8004893702366598</v>
      </c>
      <c r="G23" s="24">
        <v>6.8929001203369404</v>
      </c>
      <c r="H23" s="24">
        <v>8.5463297232250302</v>
      </c>
      <c r="I23" s="24">
        <v>28.905972723626199</v>
      </c>
      <c r="J23" s="18">
        <f t="shared" si="0"/>
        <v>279.41412769378888</v>
      </c>
      <c r="K23" s="18">
        <f t="shared" si="1"/>
        <v>7.3651141027570448</v>
      </c>
      <c r="L23" s="15" t="s">
        <v>18</v>
      </c>
      <c r="M23" s="15">
        <v>-3.74525</v>
      </c>
      <c r="N23" s="15">
        <v>-38.454659999999997</v>
      </c>
    </row>
    <row r="24" spans="1:14" x14ac:dyDescent="0.3">
      <c r="A24" s="22">
        <v>44963</v>
      </c>
      <c r="B24" s="17">
        <v>22</v>
      </c>
      <c r="C24" s="18">
        <v>67.9876</v>
      </c>
      <c r="D24" s="19">
        <v>0.26388400000000001</v>
      </c>
      <c r="E24" s="20">
        <v>4.5047999999999998E-2</v>
      </c>
      <c r="F24" s="21">
        <v>3.8244400000000001</v>
      </c>
      <c r="G24" s="18">
        <v>6.5144000000000002</v>
      </c>
      <c r="H24" s="18">
        <v>8.4055999999999997</v>
      </c>
      <c r="I24" s="18">
        <v>28.805564</v>
      </c>
      <c r="J24" s="18">
        <f t="shared" si="0"/>
        <v>490.35251021401217</v>
      </c>
      <c r="K24" s="18">
        <f t="shared" si="1"/>
        <v>7.4139934886772076</v>
      </c>
      <c r="L24" s="15" t="s">
        <v>18</v>
      </c>
      <c r="M24" s="15">
        <v>-3.74525</v>
      </c>
      <c r="N24" s="15">
        <v>-38.454659999999997</v>
      </c>
    </row>
    <row r="25" spans="1:14" x14ac:dyDescent="0.3">
      <c r="A25" s="16">
        <v>44963</v>
      </c>
      <c r="B25" s="23">
        <v>23</v>
      </c>
      <c r="C25" s="24">
        <v>71.039452495974203</v>
      </c>
      <c r="D25" s="25">
        <v>0.31861111111111101</v>
      </c>
      <c r="E25" s="26">
        <v>5.6505636070853502E-2</v>
      </c>
      <c r="F25" s="27">
        <v>3.8708293075684401</v>
      </c>
      <c r="G25" s="24">
        <v>5.7053140096618398</v>
      </c>
      <c r="H25" s="24">
        <v>7.6936392914653799</v>
      </c>
      <c r="I25" s="24">
        <v>28.324472624798702</v>
      </c>
      <c r="J25" s="18">
        <f t="shared" si="0"/>
        <v>592.99189011822148</v>
      </c>
      <c r="K25" s="18">
        <f t="shared" si="1"/>
        <v>7.5158977218321787</v>
      </c>
      <c r="L25" s="15" t="s">
        <v>18</v>
      </c>
      <c r="M25" s="15">
        <v>-3.74525</v>
      </c>
      <c r="N25" s="15">
        <v>-38.454659999999997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7BDF-13F5-46A7-8784-156E2FF4BF02}">
  <dimension ref="A1:N25"/>
  <sheetViews>
    <sheetView workbookViewId="0">
      <selection activeCell="A2" sqref="A2:K25"/>
    </sheetView>
  </sheetViews>
  <sheetFormatPr defaultRowHeight="14.4" x14ac:dyDescent="0.3"/>
  <cols>
    <col min="1" max="1" width="10.5546875" bestFit="1" customWidth="1"/>
    <col min="12" max="12" width="29.33203125" bestFit="1" customWidth="1"/>
  </cols>
  <sheetData>
    <row r="1" spans="1:14" x14ac:dyDescent="0.3">
      <c r="A1" s="9" t="s">
        <v>0</v>
      </c>
      <c r="B1" s="9" t="s">
        <v>1</v>
      </c>
      <c r="C1" s="10" t="s">
        <v>15</v>
      </c>
      <c r="D1" s="11" t="s">
        <v>3</v>
      </c>
      <c r="E1" s="12" t="s">
        <v>4</v>
      </c>
      <c r="F1" s="13" t="s">
        <v>5</v>
      </c>
      <c r="G1" s="10" t="s">
        <v>6</v>
      </c>
      <c r="H1" s="10" t="s">
        <v>7</v>
      </c>
      <c r="I1" s="10" t="s">
        <v>8</v>
      </c>
      <c r="J1" s="14" t="s">
        <v>9</v>
      </c>
      <c r="K1" s="10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22">
        <v>44963</v>
      </c>
      <c r="B2" s="17">
        <v>0</v>
      </c>
      <c r="C2" s="18">
        <v>63.220934878146203</v>
      </c>
      <c r="D2" s="19">
        <v>1.9168997203355999E-2</v>
      </c>
      <c r="E2" s="20">
        <v>7.8905313623651597E-3</v>
      </c>
      <c r="F2" s="21">
        <v>2.4296004794246899</v>
      </c>
      <c r="G2" s="18">
        <v>5.0071913703555699</v>
      </c>
      <c r="H2" s="18">
        <v>5.9716340391530203</v>
      </c>
      <c r="I2" s="18">
        <v>28.880667199360801</v>
      </c>
      <c r="J2" s="18">
        <f>(46.01*(D2*1000))/(0.082*(I2+273.15))</f>
        <v>35.611210202213861</v>
      </c>
      <c r="K2" s="18">
        <f>(48*(F2))/(0.082*(I2+273.15))</f>
        <v>4.7088104392686425</v>
      </c>
      <c r="L2" s="15" t="s">
        <v>19</v>
      </c>
      <c r="M2" s="15">
        <v>-3.7235499999999999</v>
      </c>
      <c r="N2" s="15">
        <v>-38.588769999999997</v>
      </c>
    </row>
    <row r="3" spans="1:14" x14ac:dyDescent="0.3">
      <c r="A3" s="16">
        <v>44963</v>
      </c>
      <c r="B3" s="23">
        <v>1</v>
      </c>
      <c r="C3" s="24">
        <v>64.753086419753103</v>
      </c>
      <c r="D3" s="25">
        <v>3.68387579498691E-2</v>
      </c>
      <c r="E3" s="26">
        <v>1.11148522259633E-2</v>
      </c>
      <c r="F3" s="27">
        <v>2.5313542835765102</v>
      </c>
      <c r="G3" s="24">
        <v>4.6041900486344902</v>
      </c>
      <c r="H3" s="24">
        <v>5.8391320613542801</v>
      </c>
      <c r="I3" s="24">
        <v>28.845087916198999</v>
      </c>
      <c r="J3" s="18">
        <f t="shared" ref="J3:J25" si="0">(46.01*(D3*1000))/(0.082*(I3+273.15))</f>
        <v>68.445276304554284</v>
      </c>
      <c r="K3" s="18">
        <f t="shared" ref="K3:K25" si="1">(48*(F3))/(0.082*(I3+273.15))</f>
        <v>4.9065975587296142</v>
      </c>
      <c r="L3" s="15" t="s">
        <v>19</v>
      </c>
      <c r="M3" s="15">
        <v>-3.7235499999999999</v>
      </c>
      <c r="N3" s="15">
        <v>-38.588769999999997</v>
      </c>
    </row>
    <row r="4" spans="1:14" x14ac:dyDescent="0.3">
      <c r="A4" s="22">
        <v>44963</v>
      </c>
      <c r="B4" s="17">
        <v>2</v>
      </c>
      <c r="C4" s="18">
        <v>67.800799999999995</v>
      </c>
      <c r="D4" s="19">
        <v>7.3443999999999995E-2</v>
      </c>
      <c r="E4" s="20">
        <v>1.7304E-2</v>
      </c>
      <c r="F4" s="21">
        <v>2.939384</v>
      </c>
      <c r="G4" s="18">
        <v>4.6391999999999998</v>
      </c>
      <c r="H4" s="18">
        <v>6.2460000000000004</v>
      </c>
      <c r="I4" s="18">
        <v>28.629372</v>
      </c>
      <c r="J4" s="18">
        <f t="shared" si="0"/>
        <v>136.55422832642344</v>
      </c>
      <c r="K4" s="18">
        <f t="shared" si="1"/>
        <v>5.7015660579684813</v>
      </c>
      <c r="L4" s="15" t="s">
        <v>19</v>
      </c>
      <c r="M4" s="15">
        <v>-3.7235499999999999</v>
      </c>
      <c r="N4" s="15">
        <v>-38.588769999999997</v>
      </c>
    </row>
    <row r="5" spans="1:14" x14ac:dyDescent="0.3">
      <c r="A5" s="16">
        <v>44963</v>
      </c>
      <c r="B5" s="23">
        <v>3</v>
      </c>
      <c r="C5" s="24">
        <v>67.212748344370894</v>
      </c>
      <c r="D5" s="25">
        <v>9.5649834437086106E-2</v>
      </c>
      <c r="E5" s="26">
        <v>2.1117549668874198E-2</v>
      </c>
      <c r="F5" s="27">
        <v>2.7858609271523198</v>
      </c>
      <c r="G5" s="24">
        <v>5.3004966887417204</v>
      </c>
      <c r="H5" s="24">
        <v>6.9495033112582796</v>
      </c>
      <c r="I5" s="24">
        <v>28.783820364238402</v>
      </c>
      <c r="J5" s="18">
        <f t="shared" si="0"/>
        <v>177.75050421852825</v>
      </c>
      <c r="K5" s="18">
        <f t="shared" si="1"/>
        <v>5.4010109163300228</v>
      </c>
      <c r="L5" s="15" t="s">
        <v>19</v>
      </c>
      <c r="M5" s="15">
        <v>-3.7235499999999999</v>
      </c>
      <c r="N5" s="15">
        <v>-38.588769999999997</v>
      </c>
    </row>
    <row r="6" spans="1:14" x14ac:dyDescent="0.3">
      <c r="A6" s="22">
        <v>44963</v>
      </c>
      <c r="B6" s="17">
        <v>4</v>
      </c>
      <c r="C6" s="18">
        <v>69.452971271153103</v>
      </c>
      <c r="D6" s="19">
        <v>0.110547028728847</v>
      </c>
      <c r="E6" s="20">
        <v>2.3286107831562399E-2</v>
      </c>
      <c r="F6" s="21">
        <v>2.6647815820543101</v>
      </c>
      <c r="G6" s="18">
        <v>6.0759543486816199</v>
      </c>
      <c r="H6" s="18">
        <v>8.1267217630853992</v>
      </c>
      <c r="I6" s="18">
        <v>27.5829830775285</v>
      </c>
      <c r="J6" s="18">
        <f t="shared" si="0"/>
        <v>206.25495600150407</v>
      </c>
      <c r="K6" s="18">
        <f t="shared" si="1"/>
        <v>5.1869007836451191</v>
      </c>
      <c r="L6" s="15" t="s">
        <v>19</v>
      </c>
      <c r="M6" s="15">
        <v>-3.7235499999999999</v>
      </c>
      <c r="N6" s="15">
        <v>-38.588769999999997</v>
      </c>
    </row>
    <row r="7" spans="1:14" x14ac:dyDescent="0.3">
      <c r="A7" s="16">
        <v>44963</v>
      </c>
      <c r="B7" s="23">
        <v>5</v>
      </c>
      <c r="C7" s="24">
        <v>73.7548824232762</v>
      </c>
      <c r="D7" s="25">
        <v>7.8031088082901601E-2</v>
      </c>
      <c r="E7" s="26">
        <v>1.66042247907533E-2</v>
      </c>
      <c r="F7" s="27">
        <v>3.7225149461937002</v>
      </c>
      <c r="G7" s="24">
        <v>5.8872060581905101</v>
      </c>
      <c r="H7" s="24">
        <v>7.8561179752889601</v>
      </c>
      <c r="I7" s="24">
        <v>26.895380629733001</v>
      </c>
      <c r="J7" s="18">
        <f t="shared" si="0"/>
        <v>145.921437322906</v>
      </c>
      <c r="K7" s="18">
        <f t="shared" si="1"/>
        <v>7.2623452314513175</v>
      </c>
      <c r="L7" s="15" t="s">
        <v>19</v>
      </c>
      <c r="M7" s="15">
        <v>-3.7235499999999999</v>
      </c>
      <c r="N7" s="15">
        <v>-38.588769999999997</v>
      </c>
    </row>
    <row r="8" spans="1:14" x14ac:dyDescent="0.3">
      <c r="A8" s="22">
        <v>44963</v>
      </c>
      <c r="B8" s="17">
        <v>6</v>
      </c>
      <c r="C8" s="18">
        <v>70.910799999999995</v>
      </c>
      <c r="D8" s="19">
        <v>5.7239999999999999E-2</v>
      </c>
      <c r="E8" s="20">
        <v>1.3408E-2</v>
      </c>
      <c r="F8" s="21">
        <v>4.3628080000000002</v>
      </c>
      <c r="G8" s="18">
        <v>5.0852000000000004</v>
      </c>
      <c r="H8" s="18">
        <v>6.8108000000000004</v>
      </c>
      <c r="I8" s="18">
        <v>27.390408000000001</v>
      </c>
      <c r="J8" s="18">
        <f t="shared" si="0"/>
        <v>106.86491245544561</v>
      </c>
      <c r="K8" s="18">
        <f t="shared" si="1"/>
        <v>8.4974890606666538</v>
      </c>
      <c r="L8" s="15" t="s">
        <v>19</v>
      </c>
      <c r="M8" s="15">
        <v>-3.7235499999999999</v>
      </c>
      <c r="N8" s="15">
        <v>-38.588769999999997</v>
      </c>
    </row>
    <row r="9" spans="1:14" x14ac:dyDescent="0.3">
      <c r="A9" s="16">
        <v>44963</v>
      </c>
      <c r="B9" s="23">
        <v>7</v>
      </c>
      <c r="C9" s="24">
        <v>72.085225009956204</v>
      </c>
      <c r="D9" s="25">
        <v>0.20640780565511699</v>
      </c>
      <c r="E9" s="26">
        <v>4.0720828355237E-2</v>
      </c>
      <c r="F9" s="27">
        <v>4.2203544404619704</v>
      </c>
      <c r="G9" s="24">
        <v>5.1226602947033104</v>
      </c>
      <c r="H9" s="24">
        <v>7.2903225806451601</v>
      </c>
      <c r="I9" s="24">
        <v>27.322743926722399</v>
      </c>
      <c r="J9" s="18">
        <f t="shared" si="0"/>
        <v>385.4423359865815</v>
      </c>
      <c r="K9" s="18">
        <f t="shared" si="1"/>
        <v>8.221881783677178</v>
      </c>
      <c r="L9" s="15" t="s">
        <v>19</v>
      </c>
      <c r="M9" s="15">
        <v>-3.7235499999999999</v>
      </c>
      <c r="N9" s="15">
        <v>-38.588769999999997</v>
      </c>
    </row>
    <row r="10" spans="1:14" x14ac:dyDescent="0.3">
      <c r="A10" s="22">
        <v>44963</v>
      </c>
      <c r="B10" s="17">
        <v>8</v>
      </c>
      <c r="C10" s="18">
        <v>71.758374106134696</v>
      </c>
      <c r="D10" s="19">
        <v>0.12402333458788101</v>
      </c>
      <c r="E10" s="20">
        <v>2.5525028227324099E-2</v>
      </c>
      <c r="F10" s="21">
        <v>4.1495935265336801</v>
      </c>
      <c r="G10" s="18">
        <v>4.3545351900639799</v>
      </c>
      <c r="H10" s="18">
        <v>6.0191945803537799</v>
      </c>
      <c r="I10" s="18">
        <v>27.8329582235604</v>
      </c>
      <c r="J10" s="18">
        <f t="shared" si="0"/>
        <v>231.20641431676478</v>
      </c>
      <c r="K10" s="18">
        <f t="shared" si="1"/>
        <v>8.0703252148618994</v>
      </c>
      <c r="L10" s="15" t="s">
        <v>19</v>
      </c>
      <c r="M10" s="15">
        <v>-3.7235499999999999</v>
      </c>
      <c r="N10" s="15">
        <v>-38.588769999999997</v>
      </c>
    </row>
    <row r="11" spans="1:14" x14ac:dyDescent="0.3">
      <c r="A11" s="16">
        <v>44963</v>
      </c>
      <c r="B11" s="23">
        <v>9</v>
      </c>
      <c r="C11" s="24">
        <v>67.683160083160104</v>
      </c>
      <c r="D11" s="25">
        <v>0.10630353430353399</v>
      </c>
      <c r="E11" s="26">
        <v>2.8020790020789998E-2</v>
      </c>
      <c r="F11" s="27">
        <v>4.0128274428274402</v>
      </c>
      <c r="G11" s="24">
        <v>4.2149688149688096</v>
      </c>
      <c r="H11" s="24">
        <v>5.5692307692307699</v>
      </c>
      <c r="I11" s="24">
        <v>28.565276507276501</v>
      </c>
      <c r="J11" s="18">
        <f t="shared" si="0"/>
        <v>197.69185873278605</v>
      </c>
      <c r="K11" s="18">
        <f t="shared" si="1"/>
        <v>7.7853935301099559</v>
      </c>
      <c r="L11" s="15" t="s">
        <v>19</v>
      </c>
      <c r="M11" s="15">
        <v>-3.7235499999999999</v>
      </c>
      <c r="N11" s="15">
        <v>-38.588769999999997</v>
      </c>
    </row>
    <row r="12" spans="1:14" x14ac:dyDescent="0.3">
      <c r="A12" s="16">
        <v>44963</v>
      </c>
      <c r="B12" s="17">
        <v>10</v>
      </c>
      <c r="C12" s="24">
        <v>67.683160083160104</v>
      </c>
      <c r="D12" s="25">
        <v>0.10630353430353399</v>
      </c>
      <c r="E12" s="26">
        <v>2.8020790020789998E-2</v>
      </c>
      <c r="F12" s="27">
        <v>4.0128274428274402</v>
      </c>
      <c r="G12" s="24">
        <v>4.2149688149688096</v>
      </c>
      <c r="H12" s="24">
        <v>5.5692307692307699</v>
      </c>
      <c r="I12" s="24">
        <v>28.565276507276501</v>
      </c>
      <c r="J12" s="18">
        <f t="shared" si="0"/>
        <v>197.69185873278605</v>
      </c>
      <c r="K12" s="18">
        <f t="shared" si="1"/>
        <v>7.7853935301099559</v>
      </c>
      <c r="L12" s="15" t="s">
        <v>19</v>
      </c>
      <c r="M12" s="15">
        <v>-3.7235499999999999</v>
      </c>
      <c r="N12" s="15">
        <v>-38.588769999999997</v>
      </c>
    </row>
    <row r="13" spans="1:14" x14ac:dyDescent="0.3">
      <c r="A13" s="16">
        <v>44963</v>
      </c>
      <c r="B13" s="23">
        <v>11</v>
      </c>
      <c r="C13" s="24">
        <v>67.683160083160104</v>
      </c>
      <c r="D13" s="25">
        <v>0.10630353430353399</v>
      </c>
      <c r="E13" s="26">
        <v>2.8020790020789998E-2</v>
      </c>
      <c r="F13" s="27">
        <v>4.0128274428274402</v>
      </c>
      <c r="G13" s="24">
        <v>4.2149688149688096</v>
      </c>
      <c r="H13" s="24">
        <v>5.5692307692307699</v>
      </c>
      <c r="I13" s="24">
        <v>28.565276507276501</v>
      </c>
      <c r="J13" s="18">
        <f t="shared" si="0"/>
        <v>197.69185873278605</v>
      </c>
      <c r="K13" s="18">
        <f t="shared" si="1"/>
        <v>7.7853935301099559</v>
      </c>
      <c r="L13" s="15" t="s">
        <v>19</v>
      </c>
      <c r="M13" s="15">
        <v>-3.7235499999999999</v>
      </c>
      <c r="N13" s="15">
        <v>-38.588769999999997</v>
      </c>
    </row>
    <row r="14" spans="1:14" x14ac:dyDescent="0.3">
      <c r="A14" s="16">
        <v>44963</v>
      </c>
      <c r="B14" s="17">
        <v>12</v>
      </c>
      <c r="C14" s="24">
        <v>67.683160083160104</v>
      </c>
      <c r="D14" s="25">
        <v>0.10630353430353399</v>
      </c>
      <c r="E14" s="26">
        <v>2.8020790020789998E-2</v>
      </c>
      <c r="F14" s="27">
        <v>4.0128274428274402</v>
      </c>
      <c r="G14" s="24">
        <v>4.2149688149688096</v>
      </c>
      <c r="H14" s="24">
        <v>5.5692307692307699</v>
      </c>
      <c r="I14" s="24">
        <v>28.565276507276501</v>
      </c>
      <c r="J14" s="18">
        <f t="shared" si="0"/>
        <v>197.69185873278605</v>
      </c>
      <c r="K14" s="18">
        <f t="shared" si="1"/>
        <v>7.7853935301099559</v>
      </c>
      <c r="L14" s="15" t="s">
        <v>19</v>
      </c>
      <c r="M14" s="15">
        <v>-3.7235499999999999</v>
      </c>
      <c r="N14" s="15">
        <v>-38.588769999999997</v>
      </c>
    </row>
    <row r="15" spans="1:14" x14ac:dyDescent="0.3">
      <c r="A15" s="16">
        <v>44963</v>
      </c>
      <c r="B15" s="23">
        <v>13</v>
      </c>
      <c r="C15" s="24">
        <v>67.683160083160104</v>
      </c>
      <c r="D15" s="25">
        <v>0.10630353430353399</v>
      </c>
      <c r="E15" s="26">
        <v>2.8020790020789998E-2</v>
      </c>
      <c r="F15" s="27">
        <v>4.0128274428274402</v>
      </c>
      <c r="G15" s="24">
        <v>4.2149688149688096</v>
      </c>
      <c r="H15" s="24">
        <v>5.5692307692307699</v>
      </c>
      <c r="I15" s="24">
        <v>28.565276507276501</v>
      </c>
      <c r="J15" s="18">
        <f t="shared" si="0"/>
        <v>197.69185873278605</v>
      </c>
      <c r="K15" s="18">
        <f t="shared" si="1"/>
        <v>7.7853935301099559</v>
      </c>
      <c r="L15" s="15" t="s">
        <v>19</v>
      </c>
      <c r="M15" s="15">
        <v>-3.7235499999999999</v>
      </c>
      <c r="N15" s="15">
        <v>-38.588769999999997</v>
      </c>
    </row>
    <row r="16" spans="1:14" x14ac:dyDescent="0.3">
      <c r="A16" s="16">
        <v>44963</v>
      </c>
      <c r="B16" s="17">
        <v>14</v>
      </c>
      <c r="C16" s="24">
        <v>67.683160083160104</v>
      </c>
      <c r="D16" s="25">
        <v>0.10630353430353399</v>
      </c>
      <c r="E16" s="26">
        <v>2.8020790020789998E-2</v>
      </c>
      <c r="F16" s="27">
        <v>4.0128274428274402</v>
      </c>
      <c r="G16" s="24">
        <v>4.2149688149688096</v>
      </c>
      <c r="H16" s="24">
        <v>5.5692307692307699</v>
      </c>
      <c r="I16" s="24">
        <v>28.565276507276501</v>
      </c>
      <c r="J16" s="18">
        <f t="shared" si="0"/>
        <v>197.69185873278605</v>
      </c>
      <c r="K16" s="18">
        <f t="shared" si="1"/>
        <v>7.7853935301099559</v>
      </c>
      <c r="L16" s="15" t="s">
        <v>19</v>
      </c>
      <c r="M16" s="15">
        <v>-3.7235499999999999</v>
      </c>
      <c r="N16" s="15">
        <v>-38.588769999999997</v>
      </c>
    </row>
    <row r="17" spans="1:14" x14ac:dyDescent="0.3">
      <c r="A17" s="16">
        <v>44963</v>
      </c>
      <c r="B17" s="23">
        <v>15</v>
      </c>
      <c r="C17" s="24">
        <v>67.683160083160104</v>
      </c>
      <c r="D17" s="25">
        <v>0.10630353430353399</v>
      </c>
      <c r="E17" s="26">
        <v>2.8020790020789998E-2</v>
      </c>
      <c r="F17" s="27">
        <v>4.0128274428274402</v>
      </c>
      <c r="G17" s="24">
        <v>4.2149688149688096</v>
      </c>
      <c r="H17" s="24">
        <v>5.5692307692307699</v>
      </c>
      <c r="I17" s="24">
        <v>28.565276507276501</v>
      </c>
      <c r="J17" s="18">
        <f t="shared" si="0"/>
        <v>197.69185873278605</v>
      </c>
      <c r="K17" s="18">
        <f t="shared" si="1"/>
        <v>7.7853935301099559</v>
      </c>
      <c r="L17" s="15" t="s">
        <v>19</v>
      </c>
      <c r="M17" s="15">
        <v>-3.7235499999999999</v>
      </c>
      <c r="N17" s="15">
        <v>-38.588769999999997</v>
      </c>
    </row>
    <row r="18" spans="1:14" x14ac:dyDescent="0.3">
      <c r="A18" s="16">
        <v>44963</v>
      </c>
      <c r="B18" s="17">
        <v>16</v>
      </c>
      <c r="C18" s="24">
        <v>67.683160083160104</v>
      </c>
      <c r="D18" s="25">
        <v>0.10630353430353399</v>
      </c>
      <c r="E18" s="26">
        <v>2.8020790020789998E-2</v>
      </c>
      <c r="F18" s="27">
        <v>4.0128274428274402</v>
      </c>
      <c r="G18" s="24">
        <v>4.2149688149688096</v>
      </c>
      <c r="H18" s="24">
        <v>5.5692307692307699</v>
      </c>
      <c r="I18" s="24">
        <v>28.565276507276501</v>
      </c>
      <c r="J18" s="18">
        <f t="shared" si="0"/>
        <v>197.69185873278605</v>
      </c>
      <c r="K18" s="18">
        <f t="shared" si="1"/>
        <v>7.7853935301099559</v>
      </c>
      <c r="L18" s="15" t="s">
        <v>19</v>
      </c>
      <c r="M18" s="15">
        <v>-3.7235499999999999</v>
      </c>
      <c r="N18" s="15">
        <v>-38.588769999999997</v>
      </c>
    </row>
    <row r="19" spans="1:14" x14ac:dyDescent="0.3">
      <c r="A19" s="16">
        <v>44963</v>
      </c>
      <c r="B19" s="23">
        <v>17</v>
      </c>
      <c r="C19" s="24">
        <v>67.683160083160104</v>
      </c>
      <c r="D19" s="25">
        <v>0.10630353430353399</v>
      </c>
      <c r="E19" s="26">
        <v>2.8020790020789998E-2</v>
      </c>
      <c r="F19" s="27">
        <v>4.0128274428274402</v>
      </c>
      <c r="G19" s="24">
        <v>4.2149688149688096</v>
      </c>
      <c r="H19" s="24">
        <v>5.5692307692307699</v>
      </c>
      <c r="I19" s="24">
        <v>28.565276507276501</v>
      </c>
      <c r="J19" s="18">
        <f t="shared" si="0"/>
        <v>197.69185873278605</v>
      </c>
      <c r="K19" s="18">
        <f t="shared" si="1"/>
        <v>7.7853935301099559</v>
      </c>
      <c r="L19" s="15" t="s">
        <v>19</v>
      </c>
      <c r="M19" s="15">
        <v>-3.7235499999999999</v>
      </c>
      <c r="N19" s="15">
        <v>-38.588769999999997</v>
      </c>
    </row>
    <row r="20" spans="1:14" x14ac:dyDescent="0.3">
      <c r="A20" s="22">
        <v>44963</v>
      </c>
      <c r="B20" s="17">
        <v>18</v>
      </c>
      <c r="C20" s="18">
        <v>64.071262226362407</v>
      </c>
      <c r="D20" s="19">
        <v>6.3861201676758295E-2</v>
      </c>
      <c r="E20" s="20">
        <v>1.49930135072194E-2</v>
      </c>
      <c r="F20" s="21">
        <v>2.4832091290172298</v>
      </c>
      <c r="G20" s="18">
        <v>5.1332091290172297</v>
      </c>
      <c r="H20" s="18">
        <v>6.4760130414531902</v>
      </c>
      <c r="I20" s="18">
        <v>28.661895668374498</v>
      </c>
      <c r="J20" s="18">
        <f t="shared" si="0"/>
        <v>118.72416235433131</v>
      </c>
      <c r="K20" s="18">
        <f t="shared" si="1"/>
        <v>4.8161979447523704</v>
      </c>
      <c r="L20" s="15" t="s">
        <v>19</v>
      </c>
      <c r="M20" s="15">
        <v>-3.7235499999999999</v>
      </c>
      <c r="N20" s="15">
        <v>-38.588769999999997</v>
      </c>
    </row>
    <row r="21" spans="1:14" x14ac:dyDescent="0.3">
      <c r="A21" s="16">
        <v>44963</v>
      </c>
      <c r="B21" s="23">
        <v>19</v>
      </c>
      <c r="C21" s="24">
        <v>62.906571654790199</v>
      </c>
      <c r="D21" s="25">
        <v>5.7984956452889903E-2</v>
      </c>
      <c r="E21" s="26">
        <v>1.34323040380048E-2</v>
      </c>
      <c r="F21" s="27">
        <v>2.4173198733175001</v>
      </c>
      <c r="G21" s="24">
        <v>11.3721298495645</v>
      </c>
      <c r="H21" s="24">
        <v>12.773555027711801</v>
      </c>
      <c r="I21" s="24">
        <v>29.235482977038799</v>
      </c>
      <c r="J21" s="18">
        <f t="shared" si="0"/>
        <v>107.59517063675963</v>
      </c>
      <c r="K21" s="18">
        <f t="shared" si="1"/>
        <v>4.6795120495837139</v>
      </c>
      <c r="L21" s="15" t="s">
        <v>19</v>
      </c>
      <c r="M21" s="15">
        <v>-3.7235499999999999</v>
      </c>
      <c r="N21" s="15">
        <v>-38.588769999999997</v>
      </c>
    </row>
    <row r="22" spans="1:14" x14ac:dyDescent="0.3">
      <c r="A22" s="22">
        <v>44963</v>
      </c>
      <c r="B22" s="17">
        <v>20</v>
      </c>
      <c r="C22" s="18">
        <v>65.512605042016801</v>
      </c>
      <c r="D22" s="19">
        <v>0.122268907563025</v>
      </c>
      <c r="E22" s="20">
        <v>2.3117246898759498E-2</v>
      </c>
      <c r="F22" s="21">
        <v>2.5313205282112801</v>
      </c>
      <c r="G22" s="18">
        <v>9.1728691476590605</v>
      </c>
      <c r="H22" s="18">
        <v>10.858343337334899</v>
      </c>
      <c r="I22" s="18">
        <v>29.019051620648298</v>
      </c>
      <c r="J22" s="18">
        <f t="shared" si="0"/>
        <v>227.04107336211928</v>
      </c>
      <c r="K22" s="18">
        <f t="shared" si="1"/>
        <v>4.9037073582902977</v>
      </c>
      <c r="L22" s="15" t="s">
        <v>19</v>
      </c>
      <c r="M22" s="15">
        <v>-3.7235499999999999</v>
      </c>
      <c r="N22" s="15">
        <v>-38.588769999999997</v>
      </c>
    </row>
    <row r="23" spans="1:14" x14ac:dyDescent="0.3">
      <c r="A23" s="16">
        <v>44963</v>
      </c>
      <c r="B23" s="23">
        <v>21</v>
      </c>
      <c r="C23" s="24">
        <v>66.058965102286393</v>
      </c>
      <c r="D23" s="25">
        <v>0.15041716807059799</v>
      </c>
      <c r="E23" s="26">
        <v>2.5924588848776599E-2</v>
      </c>
      <c r="F23" s="27">
        <v>3.8004893702366598</v>
      </c>
      <c r="G23" s="24">
        <v>6.8929001203369404</v>
      </c>
      <c r="H23" s="24">
        <v>8.5463297232250302</v>
      </c>
      <c r="I23" s="24">
        <v>28.905972723626199</v>
      </c>
      <c r="J23" s="18">
        <f t="shared" si="0"/>
        <v>279.41412769378888</v>
      </c>
      <c r="K23" s="18">
        <f t="shared" si="1"/>
        <v>7.3651141027570448</v>
      </c>
      <c r="L23" s="15" t="s">
        <v>19</v>
      </c>
      <c r="M23" s="15">
        <v>-3.7235499999999999</v>
      </c>
      <c r="N23" s="15">
        <v>-38.588769999999997</v>
      </c>
    </row>
    <row r="24" spans="1:14" x14ac:dyDescent="0.3">
      <c r="A24" s="22">
        <v>44963</v>
      </c>
      <c r="B24" s="17">
        <v>22</v>
      </c>
      <c r="C24" s="18">
        <v>67.9876</v>
      </c>
      <c r="D24" s="19">
        <v>0.26388400000000001</v>
      </c>
      <c r="E24" s="20">
        <v>4.5047999999999998E-2</v>
      </c>
      <c r="F24" s="21">
        <v>3.8244400000000001</v>
      </c>
      <c r="G24" s="18">
        <v>6.5144000000000002</v>
      </c>
      <c r="H24" s="18">
        <v>8.4055999999999997</v>
      </c>
      <c r="I24" s="18">
        <v>28.805564</v>
      </c>
      <c r="J24" s="18">
        <f t="shared" si="0"/>
        <v>490.35251021401217</v>
      </c>
      <c r="K24" s="18">
        <f t="shared" si="1"/>
        <v>7.4139934886772076</v>
      </c>
      <c r="L24" s="15" t="s">
        <v>19</v>
      </c>
      <c r="M24" s="15">
        <v>-3.7235499999999999</v>
      </c>
      <c r="N24" s="15">
        <v>-38.588769999999997</v>
      </c>
    </row>
    <row r="25" spans="1:14" x14ac:dyDescent="0.3">
      <c r="A25" s="16">
        <v>44963</v>
      </c>
      <c r="B25" s="23">
        <v>23</v>
      </c>
      <c r="C25" s="24">
        <v>71.039452495974203</v>
      </c>
      <c r="D25" s="25">
        <v>0.31861111111111101</v>
      </c>
      <c r="E25" s="26">
        <v>5.6505636070853502E-2</v>
      </c>
      <c r="F25" s="27">
        <v>3.8708293075684401</v>
      </c>
      <c r="G25" s="24">
        <v>5.7053140096618398</v>
      </c>
      <c r="H25" s="24">
        <v>7.6936392914653799</v>
      </c>
      <c r="I25" s="24">
        <v>28.324472624798702</v>
      </c>
      <c r="J25" s="18">
        <f t="shared" si="0"/>
        <v>592.99189011822148</v>
      </c>
      <c r="K25" s="18">
        <f t="shared" si="1"/>
        <v>7.5158977218321787</v>
      </c>
      <c r="L25" s="15" t="s">
        <v>19</v>
      </c>
      <c r="M25" s="15">
        <v>-3.7235499999999999</v>
      </c>
      <c r="N25" s="15">
        <v>-38.588769999999997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3BFF-AFCA-4B25-B354-9BD84A8F84BA}">
  <dimension ref="A1:N25"/>
  <sheetViews>
    <sheetView workbookViewId="0">
      <selection activeCell="K2" sqref="A2:K25"/>
    </sheetView>
  </sheetViews>
  <sheetFormatPr defaultRowHeight="14.4" x14ac:dyDescent="0.3"/>
  <cols>
    <col min="1" max="1" width="10.5546875" bestFit="1" customWidth="1"/>
    <col min="12" max="12" width="16.44140625" bestFit="1" customWidth="1"/>
  </cols>
  <sheetData>
    <row r="1" spans="1:14" x14ac:dyDescent="0.3">
      <c r="A1" s="9" t="s">
        <v>0</v>
      </c>
      <c r="B1" s="9" t="s">
        <v>1</v>
      </c>
      <c r="C1" s="10" t="s">
        <v>15</v>
      </c>
      <c r="D1" s="11" t="s">
        <v>3</v>
      </c>
      <c r="E1" s="12" t="s">
        <v>4</v>
      </c>
      <c r="F1" s="13" t="s">
        <v>5</v>
      </c>
      <c r="G1" s="10" t="s">
        <v>6</v>
      </c>
      <c r="H1" s="10" t="s">
        <v>7</v>
      </c>
      <c r="I1" s="10" t="s">
        <v>8</v>
      </c>
      <c r="J1" s="14" t="s">
        <v>9</v>
      </c>
      <c r="K1" s="10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22">
        <v>44963</v>
      </c>
      <c r="B2" s="17">
        <v>0</v>
      </c>
      <c r="C2" s="18">
        <v>63.220934878146203</v>
      </c>
      <c r="D2" s="19">
        <v>1.9168997203355999E-2</v>
      </c>
      <c r="E2" s="20">
        <v>7.8905313623651597E-3</v>
      </c>
      <c r="F2" s="21">
        <v>2.4296004794246899</v>
      </c>
      <c r="G2" s="18">
        <v>5.0071913703555699</v>
      </c>
      <c r="H2" s="18">
        <v>5.9716340391530203</v>
      </c>
      <c r="I2" s="18">
        <v>28.880667199360801</v>
      </c>
      <c r="J2" s="18">
        <f>(46.01*(D2*1000))/(0.082*(I2+273.15))</f>
        <v>35.611210202213861</v>
      </c>
      <c r="K2" s="18">
        <f>(48*(F2))/(0.082*(I2+273.15))</f>
        <v>4.7088104392686425</v>
      </c>
      <c r="L2" s="15" t="s">
        <v>20</v>
      </c>
      <c r="M2" s="15">
        <v>-3.7561499999999999</v>
      </c>
      <c r="N2" s="15">
        <v>-38.583880000000001</v>
      </c>
    </row>
    <row r="3" spans="1:14" x14ac:dyDescent="0.3">
      <c r="A3" s="16">
        <v>44963</v>
      </c>
      <c r="B3" s="23">
        <v>1</v>
      </c>
      <c r="C3" s="24">
        <v>64.753086419753103</v>
      </c>
      <c r="D3" s="25">
        <v>3.68387579498691E-2</v>
      </c>
      <c r="E3" s="26">
        <v>1.11148522259633E-2</v>
      </c>
      <c r="F3" s="27">
        <v>2.5313542835765102</v>
      </c>
      <c r="G3" s="24">
        <v>4.6041900486344902</v>
      </c>
      <c r="H3" s="24">
        <v>5.8391320613542801</v>
      </c>
      <c r="I3" s="24">
        <v>28.845087916198999</v>
      </c>
      <c r="J3" s="18">
        <f t="shared" ref="J3:J25" si="0">(46.01*(D3*1000))/(0.082*(I3+273.15))</f>
        <v>68.445276304554284</v>
      </c>
      <c r="K3" s="18">
        <f t="shared" ref="K3:K25" si="1">(48*(F3))/(0.082*(I3+273.15))</f>
        <v>4.9065975587296142</v>
      </c>
      <c r="L3" s="15" t="s">
        <v>20</v>
      </c>
      <c r="M3" s="15">
        <v>-3.7561499999999999</v>
      </c>
      <c r="N3" s="15">
        <v>-38.583880000000001</v>
      </c>
    </row>
    <row r="4" spans="1:14" x14ac:dyDescent="0.3">
      <c r="A4" s="22">
        <v>44963</v>
      </c>
      <c r="B4" s="17">
        <v>2</v>
      </c>
      <c r="C4" s="18">
        <v>67.800799999999995</v>
      </c>
      <c r="D4" s="19">
        <v>7.3443999999999995E-2</v>
      </c>
      <c r="E4" s="20">
        <v>1.7304E-2</v>
      </c>
      <c r="F4" s="21">
        <v>2.939384</v>
      </c>
      <c r="G4" s="18">
        <v>4.6391999999999998</v>
      </c>
      <c r="H4" s="18">
        <v>6.2460000000000004</v>
      </c>
      <c r="I4" s="18">
        <v>28.629372</v>
      </c>
      <c r="J4" s="18">
        <f t="shared" si="0"/>
        <v>136.55422832642344</v>
      </c>
      <c r="K4" s="18">
        <f t="shared" si="1"/>
        <v>5.7015660579684813</v>
      </c>
      <c r="L4" s="15" t="s">
        <v>20</v>
      </c>
      <c r="M4" s="15">
        <v>-3.7561499999999999</v>
      </c>
      <c r="N4" s="15">
        <v>-38.583880000000001</v>
      </c>
    </row>
    <row r="5" spans="1:14" x14ac:dyDescent="0.3">
      <c r="A5" s="16">
        <v>44963</v>
      </c>
      <c r="B5" s="23">
        <v>3</v>
      </c>
      <c r="C5" s="24">
        <v>67.212748344370894</v>
      </c>
      <c r="D5" s="25">
        <v>9.5649834437086106E-2</v>
      </c>
      <c r="E5" s="26">
        <v>2.1117549668874198E-2</v>
      </c>
      <c r="F5" s="27">
        <v>2.7858609271523198</v>
      </c>
      <c r="G5" s="24">
        <v>5.3004966887417204</v>
      </c>
      <c r="H5" s="24">
        <v>6.9495033112582796</v>
      </c>
      <c r="I5" s="24">
        <v>28.783820364238402</v>
      </c>
      <c r="J5" s="18">
        <f t="shared" si="0"/>
        <v>177.75050421852825</v>
      </c>
      <c r="K5" s="18">
        <f t="shared" si="1"/>
        <v>5.4010109163300228</v>
      </c>
      <c r="L5" s="15" t="s">
        <v>20</v>
      </c>
      <c r="M5" s="15">
        <v>-3.7561499999999999</v>
      </c>
      <c r="N5" s="15">
        <v>-38.583880000000001</v>
      </c>
    </row>
    <row r="6" spans="1:14" x14ac:dyDescent="0.3">
      <c r="A6" s="22">
        <v>44963</v>
      </c>
      <c r="B6" s="17">
        <v>4</v>
      </c>
      <c r="C6" s="18">
        <v>69.452971271153103</v>
      </c>
      <c r="D6" s="19">
        <v>0.110547028728847</v>
      </c>
      <c r="E6" s="20">
        <v>2.3286107831562399E-2</v>
      </c>
      <c r="F6" s="21">
        <v>2.6647815820543101</v>
      </c>
      <c r="G6" s="18">
        <v>6.0759543486816199</v>
      </c>
      <c r="H6" s="18">
        <v>8.1267217630853992</v>
      </c>
      <c r="I6" s="18">
        <v>27.5829830775285</v>
      </c>
      <c r="J6" s="18">
        <f t="shared" si="0"/>
        <v>206.25495600150407</v>
      </c>
      <c r="K6" s="18">
        <f t="shared" si="1"/>
        <v>5.1869007836451191</v>
      </c>
      <c r="L6" s="15" t="s">
        <v>20</v>
      </c>
      <c r="M6" s="15">
        <v>-3.7561499999999999</v>
      </c>
      <c r="N6" s="15">
        <v>-38.583880000000001</v>
      </c>
    </row>
    <row r="7" spans="1:14" x14ac:dyDescent="0.3">
      <c r="A7" s="16">
        <v>44963</v>
      </c>
      <c r="B7" s="23">
        <v>5</v>
      </c>
      <c r="C7" s="24">
        <v>73.7548824232762</v>
      </c>
      <c r="D7" s="25">
        <v>7.8031088082901601E-2</v>
      </c>
      <c r="E7" s="26">
        <v>1.66042247907533E-2</v>
      </c>
      <c r="F7" s="27">
        <v>3.7225149461937002</v>
      </c>
      <c r="G7" s="24">
        <v>5.8872060581905101</v>
      </c>
      <c r="H7" s="24">
        <v>7.8561179752889601</v>
      </c>
      <c r="I7" s="24">
        <v>26.895380629733001</v>
      </c>
      <c r="J7" s="18">
        <f t="shared" si="0"/>
        <v>145.921437322906</v>
      </c>
      <c r="K7" s="18">
        <f t="shared" si="1"/>
        <v>7.2623452314513175</v>
      </c>
      <c r="L7" s="15" t="s">
        <v>20</v>
      </c>
      <c r="M7" s="15">
        <v>-3.7561499999999999</v>
      </c>
      <c r="N7" s="15">
        <v>-38.583880000000001</v>
      </c>
    </row>
    <row r="8" spans="1:14" x14ac:dyDescent="0.3">
      <c r="A8" s="22">
        <v>44963</v>
      </c>
      <c r="B8" s="17">
        <v>6</v>
      </c>
      <c r="C8" s="18">
        <v>70.910799999999995</v>
      </c>
      <c r="D8" s="19">
        <v>5.7239999999999999E-2</v>
      </c>
      <c r="E8" s="20">
        <v>1.3408E-2</v>
      </c>
      <c r="F8" s="21">
        <v>4.3628080000000002</v>
      </c>
      <c r="G8" s="18">
        <v>5.0852000000000004</v>
      </c>
      <c r="H8" s="18">
        <v>6.8108000000000004</v>
      </c>
      <c r="I8" s="18">
        <v>27.390408000000001</v>
      </c>
      <c r="J8" s="18">
        <f t="shared" si="0"/>
        <v>106.86491245544561</v>
      </c>
      <c r="K8" s="18">
        <f t="shared" si="1"/>
        <v>8.4974890606666538</v>
      </c>
      <c r="L8" s="15" t="s">
        <v>20</v>
      </c>
      <c r="M8" s="15">
        <v>-3.7561499999999999</v>
      </c>
      <c r="N8" s="15">
        <v>-38.583880000000001</v>
      </c>
    </row>
    <row r="9" spans="1:14" x14ac:dyDescent="0.3">
      <c r="A9" s="16">
        <v>44963</v>
      </c>
      <c r="B9" s="23">
        <v>7</v>
      </c>
      <c r="C9" s="24">
        <v>72.085225009956204</v>
      </c>
      <c r="D9" s="25">
        <v>0.20640780565511699</v>
      </c>
      <c r="E9" s="26">
        <v>4.0720828355237E-2</v>
      </c>
      <c r="F9" s="27">
        <v>4.2203544404619704</v>
      </c>
      <c r="G9" s="24">
        <v>5.1226602947033104</v>
      </c>
      <c r="H9" s="24">
        <v>7.2903225806451601</v>
      </c>
      <c r="I9" s="24">
        <v>27.322743926722399</v>
      </c>
      <c r="J9" s="18">
        <f t="shared" si="0"/>
        <v>385.4423359865815</v>
      </c>
      <c r="K9" s="18">
        <f t="shared" si="1"/>
        <v>8.221881783677178</v>
      </c>
      <c r="L9" s="15" t="s">
        <v>20</v>
      </c>
      <c r="M9" s="15">
        <v>-3.7561499999999999</v>
      </c>
      <c r="N9" s="15">
        <v>-38.583880000000001</v>
      </c>
    </row>
    <row r="10" spans="1:14" x14ac:dyDescent="0.3">
      <c r="A10" s="22">
        <v>44963</v>
      </c>
      <c r="B10" s="17">
        <v>8</v>
      </c>
      <c r="C10" s="18">
        <v>71.758374106134696</v>
      </c>
      <c r="D10" s="19">
        <v>0.12402333458788101</v>
      </c>
      <c r="E10" s="20">
        <v>2.5525028227324099E-2</v>
      </c>
      <c r="F10" s="21">
        <v>4.1495935265336801</v>
      </c>
      <c r="G10" s="18">
        <v>4.3545351900639799</v>
      </c>
      <c r="H10" s="18">
        <v>6.0191945803537799</v>
      </c>
      <c r="I10" s="18">
        <v>27.8329582235604</v>
      </c>
      <c r="J10" s="18">
        <f t="shared" si="0"/>
        <v>231.20641431676478</v>
      </c>
      <c r="K10" s="18">
        <f t="shared" si="1"/>
        <v>8.0703252148618994</v>
      </c>
      <c r="L10" s="15" t="s">
        <v>20</v>
      </c>
      <c r="M10" s="15">
        <v>-3.7561499999999999</v>
      </c>
      <c r="N10" s="15">
        <v>-38.583880000000001</v>
      </c>
    </row>
    <row r="11" spans="1:14" x14ac:dyDescent="0.3">
      <c r="A11" s="16">
        <v>44963</v>
      </c>
      <c r="B11" s="23">
        <v>9</v>
      </c>
      <c r="C11" s="24">
        <v>67.683160083160104</v>
      </c>
      <c r="D11" s="25">
        <v>0.10630353430353399</v>
      </c>
      <c r="E11" s="26">
        <v>2.8020790020789998E-2</v>
      </c>
      <c r="F11" s="27">
        <v>4.0128274428274402</v>
      </c>
      <c r="G11" s="24">
        <v>4.2149688149688096</v>
      </c>
      <c r="H11" s="24">
        <v>5.5692307692307699</v>
      </c>
      <c r="I11" s="24">
        <v>28.565276507276501</v>
      </c>
      <c r="J11" s="18">
        <f t="shared" si="0"/>
        <v>197.69185873278605</v>
      </c>
      <c r="K11" s="18">
        <f t="shared" si="1"/>
        <v>7.7853935301099559</v>
      </c>
      <c r="L11" s="15" t="s">
        <v>20</v>
      </c>
      <c r="M11" s="15">
        <v>-3.7561499999999999</v>
      </c>
      <c r="N11" s="15">
        <v>-38.583880000000001</v>
      </c>
    </row>
    <row r="12" spans="1:14" x14ac:dyDescent="0.3">
      <c r="A12" s="16">
        <v>44963</v>
      </c>
      <c r="B12" s="17">
        <v>10</v>
      </c>
      <c r="C12" s="24">
        <v>67.683160083160104</v>
      </c>
      <c r="D12" s="25">
        <v>0.10630353430353399</v>
      </c>
      <c r="E12" s="26">
        <v>2.8020790020789998E-2</v>
      </c>
      <c r="F12" s="27">
        <v>4.0128274428274402</v>
      </c>
      <c r="G12" s="24">
        <v>4.2149688149688096</v>
      </c>
      <c r="H12" s="24">
        <v>5.5692307692307699</v>
      </c>
      <c r="I12" s="24">
        <v>28.565276507276501</v>
      </c>
      <c r="J12" s="18">
        <f t="shared" si="0"/>
        <v>197.69185873278605</v>
      </c>
      <c r="K12" s="18">
        <f t="shared" si="1"/>
        <v>7.7853935301099559</v>
      </c>
      <c r="L12" s="15" t="s">
        <v>20</v>
      </c>
      <c r="M12" s="15">
        <v>-3.7561499999999999</v>
      </c>
      <c r="N12" s="15">
        <v>-38.583880000000001</v>
      </c>
    </row>
    <row r="13" spans="1:14" x14ac:dyDescent="0.3">
      <c r="A13" s="16">
        <v>44963</v>
      </c>
      <c r="B13" s="23">
        <v>11</v>
      </c>
      <c r="C13" s="24">
        <v>67.683160083160104</v>
      </c>
      <c r="D13" s="25">
        <v>0.10630353430353399</v>
      </c>
      <c r="E13" s="26">
        <v>2.8020790020789998E-2</v>
      </c>
      <c r="F13" s="27">
        <v>4.0128274428274402</v>
      </c>
      <c r="G13" s="24">
        <v>4.2149688149688096</v>
      </c>
      <c r="H13" s="24">
        <v>5.5692307692307699</v>
      </c>
      <c r="I13" s="24">
        <v>28.565276507276501</v>
      </c>
      <c r="J13" s="18">
        <f t="shared" si="0"/>
        <v>197.69185873278605</v>
      </c>
      <c r="K13" s="18">
        <f t="shared" si="1"/>
        <v>7.7853935301099559</v>
      </c>
      <c r="L13" s="15" t="s">
        <v>20</v>
      </c>
      <c r="M13" s="15">
        <v>-3.7561499999999999</v>
      </c>
      <c r="N13" s="15">
        <v>-38.583880000000001</v>
      </c>
    </row>
    <row r="14" spans="1:14" x14ac:dyDescent="0.3">
      <c r="A14" s="16">
        <v>44963</v>
      </c>
      <c r="B14" s="17">
        <v>12</v>
      </c>
      <c r="C14" s="24">
        <v>67.683160083160104</v>
      </c>
      <c r="D14" s="25">
        <v>0.10630353430353399</v>
      </c>
      <c r="E14" s="26">
        <v>2.8020790020789998E-2</v>
      </c>
      <c r="F14" s="27">
        <v>4.0128274428274402</v>
      </c>
      <c r="G14" s="24">
        <v>4.2149688149688096</v>
      </c>
      <c r="H14" s="24">
        <v>5.5692307692307699</v>
      </c>
      <c r="I14" s="24">
        <v>28.565276507276501</v>
      </c>
      <c r="J14" s="18">
        <f t="shared" si="0"/>
        <v>197.69185873278605</v>
      </c>
      <c r="K14" s="18">
        <f t="shared" si="1"/>
        <v>7.7853935301099559</v>
      </c>
      <c r="L14" s="15" t="s">
        <v>20</v>
      </c>
      <c r="M14" s="15">
        <v>-3.7561499999999999</v>
      </c>
      <c r="N14" s="15">
        <v>-38.583880000000001</v>
      </c>
    </row>
    <row r="15" spans="1:14" x14ac:dyDescent="0.3">
      <c r="A15" s="16">
        <v>44963</v>
      </c>
      <c r="B15" s="23">
        <v>13</v>
      </c>
      <c r="C15" s="24">
        <v>67.683160083160104</v>
      </c>
      <c r="D15" s="25">
        <v>0.10630353430353399</v>
      </c>
      <c r="E15" s="26">
        <v>2.8020790020789998E-2</v>
      </c>
      <c r="F15" s="27">
        <v>4.0128274428274402</v>
      </c>
      <c r="G15" s="24">
        <v>4.2149688149688096</v>
      </c>
      <c r="H15" s="24">
        <v>5.5692307692307699</v>
      </c>
      <c r="I15" s="24">
        <v>28.565276507276501</v>
      </c>
      <c r="J15" s="18">
        <f t="shared" si="0"/>
        <v>197.69185873278605</v>
      </c>
      <c r="K15" s="18">
        <f t="shared" si="1"/>
        <v>7.7853935301099559</v>
      </c>
      <c r="L15" s="15" t="s">
        <v>20</v>
      </c>
      <c r="M15" s="15">
        <v>-3.7561499999999999</v>
      </c>
      <c r="N15" s="15">
        <v>-38.583880000000001</v>
      </c>
    </row>
    <row r="16" spans="1:14" x14ac:dyDescent="0.3">
      <c r="A16" s="16">
        <v>44963</v>
      </c>
      <c r="B16" s="17">
        <v>14</v>
      </c>
      <c r="C16" s="24">
        <v>67.683160083160104</v>
      </c>
      <c r="D16" s="25">
        <v>0.10630353430353399</v>
      </c>
      <c r="E16" s="26">
        <v>2.8020790020789998E-2</v>
      </c>
      <c r="F16" s="27">
        <v>4.0128274428274402</v>
      </c>
      <c r="G16" s="24">
        <v>4.2149688149688096</v>
      </c>
      <c r="H16" s="24">
        <v>5.5692307692307699</v>
      </c>
      <c r="I16" s="24">
        <v>28.565276507276501</v>
      </c>
      <c r="J16" s="18">
        <f t="shared" si="0"/>
        <v>197.69185873278605</v>
      </c>
      <c r="K16" s="18">
        <f t="shared" si="1"/>
        <v>7.7853935301099559</v>
      </c>
      <c r="L16" s="15" t="s">
        <v>20</v>
      </c>
      <c r="M16" s="15">
        <v>-3.7561499999999999</v>
      </c>
      <c r="N16" s="15">
        <v>-38.583880000000001</v>
      </c>
    </row>
    <row r="17" spans="1:14" x14ac:dyDescent="0.3">
      <c r="A17" s="16">
        <v>44963</v>
      </c>
      <c r="B17" s="23">
        <v>15</v>
      </c>
      <c r="C17" s="24">
        <v>67.683160083160104</v>
      </c>
      <c r="D17" s="25">
        <v>0.10630353430353399</v>
      </c>
      <c r="E17" s="26">
        <v>2.8020790020789998E-2</v>
      </c>
      <c r="F17" s="27">
        <v>4.0128274428274402</v>
      </c>
      <c r="G17" s="24">
        <v>4.2149688149688096</v>
      </c>
      <c r="H17" s="24">
        <v>5.5692307692307699</v>
      </c>
      <c r="I17" s="24">
        <v>28.565276507276501</v>
      </c>
      <c r="J17" s="18">
        <f t="shared" si="0"/>
        <v>197.69185873278605</v>
      </c>
      <c r="K17" s="18">
        <f t="shared" si="1"/>
        <v>7.7853935301099559</v>
      </c>
      <c r="L17" s="15" t="s">
        <v>20</v>
      </c>
      <c r="M17" s="15">
        <v>-3.7561499999999999</v>
      </c>
      <c r="N17" s="15">
        <v>-38.583880000000001</v>
      </c>
    </row>
    <row r="18" spans="1:14" x14ac:dyDescent="0.3">
      <c r="A18" s="16">
        <v>44963</v>
      </c>
      <c r="B18" s="17">
        <v>16</v>
      </c>
      <c r="C18" s="24">
        <v>67.683160083160104</v>
      </c>
      <c r="D18" s="25">
        <v>0.10630353430353399</v>
      </c>
      <c r="E18" s="26">
        <v>2.8020790020789998E-2</v>
      </c>
      <c r="F18" s="27">
        <v>4.0128274428274402</v>
      </c>
      <c r="G18" s="24">
        <v>4.2149688149688096</v>
      </c>
      <c r="H18" s="24">
        <v>5.5692307692307699</v>
      </c>
      <c r="I18" s="24">
        <v>28.565276507276501</v>
      </c>
      <c r="J18" s="18">
        <f t="shared" si="0"/>
        <v>197.69185873278605</v>
      </c>
      <c r="K18" s="18">
        <f t="shared" si="1"/>
        <v>7.7853935301099559</v>
      </c>
      <c r="L18" s="15" t="s">
        <v>20</v>
      </c>
      <c r="M18" s="15">
        <v>-3.7561499999999999</v>
      </c>
      <c r="N18" s="15">
        <v>-38.583880000000001</v>
      </c>
    </row>
    <row r="19" spans="1:14" x14ac:dyDescent="0.3">
      <c r="A19" s="16">
        <v>44963</v>
      </c>
      <c r="B19" s="23">
        <v>17</v>
      </c>
      <c r="C19" s="24">
        <v>67.683160083160104</v>
      </c>
      <c r="D19" s="25">
        <v>0.10630353430353399</v>
      </c>
      <c r="E19" s="26">
        <v>2.8020790020789998E-2</v>
      </c>
      <c r="F19" s="27">
        <v>4.0128274428274402</v>
      </c>
      <c r="G19" s="24">
        <v>4.2149688149688096</v>
      </c>
      <c r="H19" s="24">
        <v>5.5692307692307699</v>
      </c>
      <c r="I19" s="24">
        <v>28.565276507276501</v>
      </c>
      <c r="J19" s="18">
        <f t="shared" si="0"/>
        <v>197.69185873278605</v>
      </c>
      <c r="K19" s="18">
        <f t="shared" si="1"/>
        <v>7.7853935301099559</v>
      </c>
      <c r="L19" s="15" t="s">
        <v>20</v>
      </c>
      <c r="M19" s="15">
        <v>-3.7561499999999999</v>
      </c>
      <c r="N19" s="15">
        <v>-38.583880000000001</v>
      </c>
    </row>
    <row r="20" spans="1:14" x14ac:dyDescent="0.3">
      <c r="A20" s="22">
        <v>44963</v>
      </c>
      <c r="B20" s="17">
        <v>18</v>
      </c>
      <c r="C20" s="18">
        <v>64.071262226362407</v>
      </c>
      <c r="D20" s="19">
        <v>6.3861201676758295E-2</v>
      </c>
      <c r="E20" s="20">
        <v>1.49930135072194E-2</v>
      </c>
      <c r="F20" s="21">
        <v>2.4832091290172298</v>
      </c>
      <c r="G20" s="18">
        <v>5.1332091290172297</v>
      </c>
      <c r="H20" s="18">
        <v>6.4760130414531902</v>
      </c>
      <c r="I20" s="18">
        <v>28.661895668374498</v>
      </c>
      <c r="J20" s="18">
        <f t="shared" si="0"/>
        <v>118.72416235433131</v>
      </c>
      <c r="K20" s="18">
        <f t="shared" si="1"/>
        <v>4.8161979447523704</v>
      </c>
      <c r="L20" s="15" t="s">
        <v>20</v>
      </c>
      <c r="M20" s="15">
        <v>-3.7561499999999999</v>
      </c>
      <c r="N20" s="15">
        <v>-38.583880000000001</v>
      </c>
    </row>
    <row r="21" spans="1:14" x14ac:dyDescent="0.3">
      <c r="A21" s="16">
        <v>44963</v>
      </c>
      <c r="B21" s="23">
        <v>19</v>
      </c>
      <c r="C21" s="24">
        <v>62.906571654790199</v>
      </c>
      <c r="D21" s="25">
        <v>5.7984956452889903E-2</v>
      </c>
      <c r="E21" s="26">
        <v>1.34323040380048E-2</v>
      </c>
      <c r="F21" s="27">
        <v>2.4173198733175001</v>
      </c>
      <c r="G21" s="24">
        <v>11.3721298495645</v>
      </c>
      <c r="H21" s="24">
        <v>12.773555027711801</v>
      </c>
      <c r="I21" s="24">
        <v>29.235482977038799</v>
      </c>
      <c r="J21" s="18">
        <f t="shared" si="0"/>
        <v>107.59517063675963</v>
      </c>
      <c r="K21" s="18">
        <f t="shared" si="1"/>
        <v>4.6795120495837139</v>
      </c>
      <c r="L21" s="15" t="s">
        <v>20</v>
      </c>
      <c r="M21" s="15">
        <v>-3.7561499999999999</v>
      </c>
      <c r="N21" s="15">
        <v>-38.583880000000001</v>
      </c>
    </row>
    <row r="22" spans="1:14" x14ac:dyDescent="0.3">
      <c r="A22" s="22">
        <v>44963</v>
      </c>
      <c r="B22" s="17">
        <v>20</v>
      </c>
      <c r="C22" s="18">
        <v>65.512605042016801</v>
      </c>
      <c r="D22" s="19">
        <v>0.122268907563025</v>
      </c>
      <c r="E22" s="20">
        <v>2.3117246898759498E-2</v>
      </c>
      <c r="F22" s="21">
        <v>2.5313205282112801</v>
      </c>
      <c r="G22" s="18">
        <v>9.1728691476590605</v>
      </c>
      <c r="H22" s="18">
        <v>10.858343337334899</v>
      </c>
      <c r="I22" s="18">
        <v>29.019051620648298</v>
      </c>
      <c r="J22" s="18">
        <f t="shared" si="0"/>
        <v>227.04107336211928</v>
      </c>
      <c r="K22" s="18">
        <f t="shared" si="1"/>
        <v>4.9037073582902977</v>
      </c>
      <c r="L22" s="15" t="s">
        <v>20</v>
      </c>
      <c r="M22" s="15">
        <v>-3.7561499999999999</v>
      </c>
      <c r="N22" s="15">
        <v>-38.583880000000001</v>
      </c>
    </row>
    <row r="23" spans="1:14" x14ac:dyDescent="0.3">
      <c r="A23" s="16">
        <v>44963</v>
      </c>
      <c r="B23" s="23">
        <v>21</v>
      </c>
      <c r="C23" s="24">
        <v>66.058965102286393</v>
      </c>
      <c r="D23" s="25">
        <v>0.15041716807059799</v>
      </c>
      <c r="E23" s="26">
        <v>2.5924588848776599E-2</v>
      </c>
      <c r="F23" s="27">
        <v>3.8004893702366598</v>
      </c>
      <c r="G23" s="24">
        <v>6.8929001203369404</v>
      </c>
      <c r="H23" s="24">
        <v>8.5463297232250302</v>
      </c>
      <c r="I23" s="24">
        <v>28.905972723626199</v>
      </c>
      <c r="J23" s="18">
        <f t="shared" si="0"/>
        <v>279.41412769378888</v>
      </c>
      <c r="K23" s="18">
        <f t="shared" si="1"/>
        <v>7.3651141027570448</v>
      </c>
      <c r="L23" s="15" t="s">
        <v>20</v>
      </c>
      <c r="M23" s="15">
        <v>-3.7561499999999999</v>
      </c>
      <c r="N23" s="15">
        <v>-38.583880000000001</v>
      </c>
    </row>
    <row r="24" spans="1:14" x14ac:dyDescent="0.3">
      <c r="A24" s="22">
        <v>44963</v>
      </c>
      <c r="B24" s="17">
        <v>22</v>
      </c>
      <c r="C24" s="18">
        <v>67.9876</v>
      </c>
      <c r="D24" s="19">
        <v>0.26388400000000001</v>
      </c>
      <c r="E24" s="20">
        <v>4.5047999999999998E-2</v>
      </c>
      <c r="F24" s="21">
        <v>3.8244400000000001</v>
      </c>
      <c r="G24" s="18">
        <v>6.5144000000000002</v>
      </c>
      <c r="H24" s="18">
        <v>8.4055999999999997</v>
      </c>
      <c r="I24" s="18">
        <v>28.805564</v>
      </c>
      <c r="J24" s="18">
        <f t="shared" si="0"/>
        <v>490.35251021401217</v>
      </c>
      <c r="K24" s="18">
        <f t="shared" si="1"/>
        <v>7.4139934886772076</v>
      </c>
      <c r="L24" s="15" t="s">
        <v>20</v>
      </c>
      <c r="M24" s="15">
        <v>-3.7561499999999999</v>
      </c>
      <c r="N24" s="15">
        <v>-38.583880000000001</v>
      </c>
    </row>
    <row r="25" spans="1:14" x14ac:dyDescent="0.3">
      <c r="A25" s="16">
        <v>44963</v>
      </c>
      <c r="B25" s="23">
        <v>23</v>
      </c>
      <c r="C25" s="24">
        <v>71.039452495974203</v>
      </c>
      <c r="D25" s="25">
        <v>0.31861111111111101</v>
      </c>
      <c r="E25" s="26">
        <v>5.6505636070853502E-2</v>
      </c>
      <c r="F25" s="27">
        <v>3.8708293075684401</v>
      </c>
      <c r="G25" s="24">
        <v>5.7053140096618398</v>
      </c>
      <c r="H25" s="24">
        <v>7.6936392914653799</v>
      </c>
      <c r="I25" s="24">
        <v>28.324472624798702</v>
      </c>
      <c r="J25" s="18">
        <f t="shared" si="0"/>
        <v>592.99189011822148</v>
      </c>
      <c r="K25" s="18">
        <f t="shared" si="1"/>
        <v>7.5158977218321787</v>
      </c>
      <c r="L25" s="15" t="s">
        <v>20</v>
      </c>
      <c r="M25" s="15">
        <v>-3.7561499999999999</v>
      </c>
      <c r="N25" s="15">
        <v>-38.583880000000001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A373-1BCD-48EF-92AA-E4083B022BED}">
  <dimension ref="A1:N25"/>
  <sheetViews>
    <sheetView workbookViewId="0">
      <selection activeCell="K2" sqref="A2:K25"/>
    </sheetView>
  </sheetViews>
  <sheetFormatPr defaultRowHeight="14.4" x14ac:dyDescent="0.3"/>
  <cols>
    <col min="1" max="1" width="10.5546875" bestFit="1" customWidth="1"/>
    <col min="12" max="12" width="26.109375" bestFit="1" customWidth="1"/>
  </cols>
  <sheetData>
    <row r="1" spans="1:14" x14ac:dyDescent="0.3">
      <c r="A1" s="9" t="s">
        <v>0</v>
      </c>
      <c r="B1" s="9" t="s">
        <v>1</v>
      </c>
      <c r="C1" s="10" t="s">
        <v>15</v>
      </c>
      <c r="D1" s="11" t="s">
        <v>3</v>
      </c>
      <c r="E1" s="12" t="s">
        <v>4</v>
      </c>
      <c r="F1" s="13" t="s">
        <v>5</v>
      </c>
      <c r="G1" s="10" t="s">
        <v>6</v>
      </c>
      <c r="H1" s="10" t="s">
        <v>7</v>
      </c>
      <c r="I1" s="10" t="s">
        <v>8</v>
      </c>
      <c r="J1" s="14" t="s">
        <v>9</v>
      </c>
      <c r="K1" s="10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22">
        <v>44963</v>
      </c>
      <c r="B2" s="17">
        <v>0</v>
      </c>
      <c r="C2" s="18">
        <v>63.220934878146203</v>
      </c>
      <c r="D2" s="19">
        <v>1.9168997203355999E-2</v>
      </c>
      <c r="E2" s="20">
        <v>7.8905313623651597E-3</v>
      </c>
      <c r="F2" s="21">
        <v>2.4296004794246899</v>
      </c>
      <c r="G2" s="18">
        <v>5.0071913703555699</v>
      </c>
      <c r="H2" s="18">
        <v>5.9716340391530203</v>
      </c>
      <c r="I2" s="18">
        <v>28.880667199360801</v>
      </c>
      <c r="J2" s="18">
        <f>(46.01*(D2*1000))/(0.082*(I2+273.15))</f>
        <v>35.611210202213861</v>
      </c>
      <c r="K2" s="18">
        <f>(48*(F2))/(0.082*(I2+273.15))</f>
        <v>4.7088104392686425</v>
      </c>
      <c r="L2" s="15" t="s">
        <v>21</v>
      </c>
      <c r="M2" s="15">
        <v>-3.71197</v>
      </c>
      <c r="N2" s="15">
        <v>-38.555549999999997</v>
      </c>
    </row>
    <row r="3" spans="1:14" x14ac:dyDescent="0.3">
      <c r="A3" s="16">
        <v>44963</v>
      </c>
      <c r="B3" s="23">
        <v>1</v>
      </c>
      <c r="C3" s="24">
        <v>64.753086419753103</v>
      </c>
      <c r="D3" s="25">
        <v>3.68387579498691E-2</v>
      </c>
      <c r="E3" s="26">
        <v>1.11148522259633E-2</v>
      </c>
      <c r="F3" s="27">
        <v>2.5313542835765102</v>
      </c>
      <c r="G3" s="24">
        <v>4.6041900486344902</v>
      </c>
      <c r="H3" s="24">
        <v>5.8391320613542801</v>
      </c>
      <c r="I3" s="24">
        <v>28.845087916198999</v>
      </c>
      <c r="J3" s="18">
        <f t="shared" ref="J3:J25" si="0">(46.01*(D3*1000))/(0.082*(I3+273.15))</f>
        <v>68.445276304554284</v>
      </c>
      <c r="K3" s="18">
        <f t="shared" ref="K3:K25" si="1">(48*(F3))/(0.082*(I3+273.15))</f>
        <v>4.9065975587296142</v>
      </c>
      <c r="L3" s="15" t="s">
        <v>21</v>
      </c>
      <c r="M3" s="15">
        <v>-3.71197</v>
      </c>
      <c r="N3" s="15">
        <v>-38.555549999999997</v>
      </c>
    </row>
    <row r="4" spans="1:14" x14ac:dyDescent="0.3">
      <c r="A4" s="22">
        <v>44963</v>
      </c>
      <c r="B4" s="17">
        <v>2</v>
      </c>
      <c r="C4" s="18">
        <v>67.800799999999995</v>
      </c>
      <c r="D4" s="19">
        <v>7.3443999999999995E-2</v>
      </c>
      <c r="E4" s="20">
        <v>1.7304E-2</v>
      </c>
      <c r="F4" s="21">
        <v>2.939384</v>
      </c>
      <c r="G4" s="18">
        <v>4.6391999999999998</v>
      </c>
      <c r="H4" s="18">
        <v>6.2460000000000004</v>
      </c>
      <c r="I4" s="18">
        <v>28.629372</v>
      </c>
      <c r="J4" s="18">
        <f t="shared" si="0"/>
        <v>136.55422832642344</v>
      </c>
      <c r="K4" s="18">
        <f t="shared" si="1"/>
        <v>5.7015660579684813</v>
      </c>
      <c r="L4" s="15" t="s">
        <v>21</v>
      </c>
      <c r="M4" s="15">
        <v>-3.71197</v>
      </c>
      <c r="N4" s="15">
        <v>-38.555549999999997</v>
      </c>
    </row>
    <row r="5" spans="1:14" x14ac:dyDescent="0.3">
      <c r="A5" s="16">
        <v>44963</v>
      </c>
      <c r="B5" s="23">
        <v>3</v>
      </c>
      <c r="C5" s="24">
        <v>67.212748344370894</v>
      </c>
      <c r="D5" s="25">
        <v>9.5649834437086106E-2</v>
      </c>
      <c r="E5" s="26">
        <v>2.1117549668874198E-2</v>
      </c>
      <c r="F5" s="27">
        <v>2.7858609271523198</v>
      </c>
      <c r="G5" s="24">
        <v>5.3004966887417204</v>
      </c>
      <c r="H5" s="24">
        <v>6.9495033112582796</v>
      </c>
      <c r="I5" s="24">
        <v>28.783820364238402</v>
      </c>
      <c r="J5" s="18">
        <f t="shared" si="0"/>
        <v>177.75050421852825</v>
      </c>
      <c r="K5" s="18">
        <f t="shared" si="1"/>
        <v>5.4010109163300228</v>
      </c>
      <c r="L5" s="15" t="s">
        <v>21</v>
      </c>
      <c r="M5" s="15">
        <v>-3.71197</v>
      </c>
      <c r="N5" s="15">
        <v>-38.555549999999997</v>
      </c>
    </row>
    <row r="6" spans="1:14" x14ac:dyDescent="0.3">
      <c r="A6" s="22">
        <v>44963</v>
      </c>
      <c r="B6" s="17">
        <v>4</v>
      </c>
      <c r="C6" s="18">
        <v>69.452971271153103</v>
      </c>
      <c r="D6" s="19">
        <v>0.110547028728847</v>
      </c>
      <c r="E6" s="20">
        <v>2.3286107831562399E-2</v>
      </c>
      <c r="F6" s="21">
        <v>2.6647815820543101</v>
      </c>
      <c r="G6" s="18">
        <v>6.0759543486816199</v>
      </c>
      <c r="H6" s="18">
        <v>8.1267217630853992</v>
      </c>
      <c r="I6" s="18">
        <v>27.5829830775285</v>
      </c>
      <c r="J6" s="18">
        <f t="shared" si="0"/>
        <v>206.25495600150407</v>
      </c>
      <c r="K6" s="18">
        <f t="shared" si="1"/>
        <v>5.1869007836451191</v>
      </c>
      <c r="L6" s="15" t="s">
        <v>21</v>
      </c>
      <c r="M6" s="15">
        <v>-3.71197</v>
      </c>
      <c r="N6" s="15">
        <v>-38.555549999999997</v>
      </c>
    </row>
    <row r="7" spans="1:14" x14ac:dyDescent="0.3">
      <c r="A7" s="16">
        <v>44963</v>
      </c>
      <c r="B7" s="23">
        <v>5</v>
      </c>
      <c r="C7" s="24">
        <v>73.7548824232762</v>
      </c>
      <c r="D7" s="25">
        <v>7.8031088082901601E-2</v>
      </c>
      <c r="E7" s="26">
        <v>1.66042247907533E-2</v>
      </c>
      <c r="F7" s="27">
        <v>3.7225149461937002</v>
      </c>
      <c r="G7" s="24">
        <v>5.8872060581905101</v>
      </c>
      <c r="H7" s="24">
        <v>7.8561179752889601</v>
      </c>
      <c r="I7" s="24">
        <v>26.895380629733001</v>
      </c>
      <c r="J7" s="18">
        <f t="shared" si="0"/>
        <v>145.921437322906</v>
      </c>
      <c r="K7" s="18">
        <f t="shared" si="1"/>
        <v>7.2623452314513175</v>
      </c>
      <c r="L7" s="15" t="s">
        <v>21</v>
      </c>
      <c r="M7" s="15">
        <v>-3.71197</v>
      </c>
      <c r="N7" s="15">
        <v>-38.555549999999997</v>
      </c>
    </row>
    <row r="8" spans="1:14" x14ac:dyDescent="0.3">
      <c r="A8" s="22">
        <v>44963</v>
      </c>
      <c r="B8" s="17">
        <v>6</v>
      </c>
      <c r="C8" s="18">
        <v>70.910799999999995</v>
      </c>
      <c r="D8" s="19">
        <v>5.7239999999999999E-2</v>
      </c>
      <c r="E8" s="20">
        <v>1.3408E-2</v>
      </c>
      <c r="F8" s="21">
        <v>4.3628080000000002</v>
      </c>
      <c r="G8" s="18">
        <v>5.0852000000000004</v>
      </c>
      <c r="H8" s="18">
        <v>6.8108000000000004</v>
      </c>
      <c r="I8" s="18">
        <v>27.390408000000001</v>
      </c>
      <c r="J8" s="18">
        <f t="shared" si="0"/>
        <v>106.86491245544561</v>
      </c>
      <c r="K8" s="18">
        <f t="shared" si="1"/>
        <v>8.4974890606666538</v>
      </c>
      <c r="L8" s="15" t="s">
        <v>21</v>
      </c>
      <c r="M8" s="15">
        <v>-3.71197</v>
      </c>
      <c r="N8" s="15">
        <v>-38.555549999999997</v>
      </c>
    </row>
    <row r="9" spans="1:14" x14ac:dyDescent="0.3">
      <c r="A9" s="16">
        <v>44963</v>
      </c>
      <c r="B9" s="23">
        <v>7</v>
      </c>
      <c r="C9" s="24">
        <v>72.085225009956204</v>
      </c>
      <c r="D9" s="25">
        <v>0.20640780565511699</v>
      </c>
      <c r="E9" s="26">
        <v>4.0720828355237E-2</v>
      </c>
      <c r="F9" s="27">
        <v>4.2203544404619704</v>
      </c>
      <c r="G9" s="24">
        <v>5.1226602947033104</v>
      </c>
      <c r="H9" s="24">
        <v>7.2903225806451601</v>
      </c>
      <c r="I9" s="24">
        <v>27.322743926722399</v>
      </c>
      <c r="J9" s="18">
        <f t="shared" si="0"/>
        <v>385.4423359865815</v>
      </c>
      <c r="K9" s="18">
        <f t="shared" si="1"/>
        <v>8.221881783677178</v>
      </c>
      <c r="L9" s="15" t="s">
        <v>21</v>
      </c>
      <c r="M9" s="15">
        <v>-3.71197</v>
      </c>
      <c r="N9" s="15">
        <v>-38.555549999999997</v>
      </c>
    </row>
    <row r="10" spans="1:14" x14ac:dyDescent="0.3">
      <c r="A10" s="22">
        <v>44963</v>
      </c>
      <c r="B10" s="17">
        <v>8</v>
      </c>
      <c r="C10" s="18">
        <v>71.758374106134696</v>
      </c>
      <c r="D10" s="19">
        <v>0.12402333458788101</v>
      </c>
      <c r="E10" s="20">
        <v>2.5525028227324099E-2</v>
      </c>
      <c r="F10" s="21">
        <v>4.1495935265336801</v>
      </c>
      <c r="G10" s="18">
        <v>4.3545351900639799</v>
      </c>
      <c r="H10" s="18">
        <v>6.0191945803537799</v>
      </c>
      <c r="I10" s="18">
        <v>27.8329582235604</v>
      </c>
      <c r="J10" s="18">
        <f t="shared" si="0"/>
        <v>231.20641431676478</v>
      </c>
      <c r="K10" s="18">
        <f t="shared" si="1"/>
        <v>8.0703252148618994</v>
      </c>
      <c r="L10" s="15" t="s">
        <v>21</v>
      </c>
      <c r="M10" s="15">
        <v>-3.71197</v>
      </c>
      <c r="N10" s="15">
        <v>-38.555549999999997</v>
      </c>
    </row>
    <row r="11" spans="1:14" x14ac:dyDescent="0.3">
      <c r="A11" s="16">
        <v>44963</v>
      </c>
      <c r="B11" s="23">
        <v>9</v>
      </c>
      <c r="C11" s="24">
        <v>67.683160083160104</v>
      </c>
      <c r="D11" s="25">
        <v>0.10630353430353399</v>
      </c>
      <c r="E11" s="26">
        <v>2.8020790020789998E-2</v>
      </c>
      <c r="F11" s="27">
        <v>4.0128274428274402</v>
      </c>
      <c r="G11" s="24">
        <v>4.2149688149688096</v>
      </c>
      <c r="H11" s="24">
        <v>5.5692307692307699</v>
      </c>
      <c r="I11" s="24">
        <v>28.565276507276501</v>
      </c>
      <c r="J11" s="18">
        <f t="shared" si="0"/>
        <v>197.69185873278605</v>
      </c>
      <c r="K11" s="18">
        <f t="shared" si="1"/>
        <v>7.7853935301099559</v>
      </c>
      <c r="L11" s="15" t="s">
        <v>21</v>
      </c>
      <c r="M11" s="15">
        <v>-3.71197</v>
      </c>
      <c r="N11" s="15">
        <v>-38.555549999999997</v>
      </c>
    </row>
    <row r="12" spans="1:14" x14ac:dyDescent="0.3">
      <c r="A12" s="16">
        <v>44963</v>
      </c>
      <c r="B12" s="17">
        <v>10</v>
      </c>
      <c r="C12" s="24">
        <v>67.683160083160104</v>
      </c>
      <c r="D12" s="25">
        <v>0.10630353430353399</v>
      </c>
      <c r="E12" s="26">
        <v>2.8020790020789998E-2</v>
      </c>
      <c r="F12" s="27">
        <v>4.0128274428274402</v>
      </c>
      <c r="G12" s="24">
        <v>4.2149688149688096</v>
      </c>
      <c r="H12" s="24">
        <v>5.5692307692307699</v>
      </c>
      <c r="I12" s="24">
        <v>28.565276507276501</v>
      </c>
      <c r="J12" s="18">
        <f t="shared" si="0"/>
        <v>197.69185873278605</v>
      </c>
      <c r="K12" s="18">
        <f t="shared" si="1"/>
        <v>7.7853935301099559</v>
      </c>
      <c r="L12" s="15" t="s">
        <v>21</v>
      </c>
      <c r="M12" s="15">
        <v>-3.71197</v>
      </c>
      <c r="N12" s="15">
        <v>-38.555549999999997</v>
      </c>
    </row>
    <row r="13" spans="1:14" x14ac:dyDescent="0.3">
      <c r="A13" s="16">
        <v>44963</v>
      </c>
      <c r="B13" s="23">
        <v>11</v>
      </c>
      <c r="C13" s="24">
        <v>67.683160083160104</v>
      </c>
      <c r="D13" s="25">
        <v>0.10630353430353399</v>
      </c>
      <c r="E13" s="26">
        <v>2.8020790020789998E-2</v>
      </c>
      <c r="F13" s="27">
        <v>4.0128274428274402</v>
      </c>
      <c r="G13" s="24">
        <v>4.2149688149688096</v>
      </c>
      <c r="H13" s="24">
        <v>5.5692307692307699</v>
      </c>
      <c r="I13" s="24">
        <v>28.565276507276501</v>
      </c>
      <c r="J13" s="18">
        <f t="shared" si="0"/>
        <v>197.69185873278605</v>
      </c>
      <c r="K13" s="18">
        <f t="shared" si="1"/>
        <v>7.7853935301099559</v>
      </c>
      <c r="L13" s="15" t="s">
        <v>21</v>
      </c>
      <c r="M13" s="15">
        <v>-3.71197</v>
      </c>
      <c r="N13" s="15">
        <v>-38.555549999999997</v>
      </c>
    </row>
    <row r="14" spans="1:14" x14ac:dyDescent="0.3">
      <c r="A14" s="16">
        <v>44963</v>
      </c>
      <c r="B14" s="17">
        <v>12</v>
      </c>
      <c r="C14" s="24">
        <v>67.683160083160104</v>
      </c>
      <c r="D14" s="25">
        <v>0.10630353430353399</v>
      </c>
      <c r="E14" s="26">
        <v>2.8020790020789998E-2</v>
      </c>
      <c r="F14" s="27">
        <v>4.0128274428274402</v>
      </c>
      <c r="G14" s="24">
        <v>4.2149688149688096</v>
      </c>
      <c r="H14" s="24">
        <v>5.5692307692307699</v>
      </c>
      <c r="I14" s="24">
        <v>28.565276507276501</v>
      </c>
      <c r="J14" s="18">
        <f t="shared" si="0"/>
        <v>197.69185873278605</v>
      </c>
      <c r="K14" s="18">
        <f t="shared" si="1"/>
        <v>7.7853935301099559</v>
      </c>
      <c r="L14" s="15" t="s">
        <v>21</v>
      </c>
      <c r="M14" s="15">
        <v>-3.71197</v>
      </c>
      <c r="N14" s="15">
        <v>-38.555549999999997</v>
      </c>
    </row>
    <row r="15" spans="1:14" x14ac:dyDescent="0.3">
      <c r="A15" s="16">
        <v>44963</v>
      </c>
      <c r="B15" s="23">
        <v>13</v>
      </c>
      <c r="C15" s="24">
        <v>67.683160083160104</v>
      </c>
      <c r="D15" s="25">
        <v>0.10630353430353399</v>
      </c>
      <c r="E15" s="26">
        <v>2.8020790020789998E-2</v>
      </c>
      <c r="F15" s="27">
        <v>4.0128274428274402</v>
      </c>
      <c r="G15" s="24">
        <v>4.2149688149688096</v>
      </c>
      <c r="H15" s="24">
        <v>5.5692307692307699</v>
      </c>
      <c r="I15" s="24">
        <v>28.565276507276501</v>
      </c>
      <c r="J15" s="18">
        <f t="shared" si="0"/>
        <v>197.69185873278605</v>
      </c>
      <c r="K15" s="18">
        <f t="shared" si="1"/>
        <v>7.7853935301099559</v>
      </c>
      <c r="L15" s="15" t="s">
        <v>21</v>
      </c>
      <c r="M15" s="15">
        <v>-3.71197</v>
      </c>
      <c r="N15" s="15">
        <v>-38.555549999999997</v>
      </c>
    </row>
    <row r="16" spans="1:14" x14ac:dyDescent="0.3">
      <c r="A16" s="16">
        <v>44963</v>
      </c>
      <c r="B16" s="17">
        <v>14</v>
      </c>
      <c r="C16" s="24">
        <v>67.683160083160104</v>
      </c>
      <c r="D16" s="25">
        <v>0.10630353430353399</v>
      </c>
      <c r="E16" s="26">
        <v>2.8020790020789998E-2</v>
      </c>
      <c r="F16" s="27">
        <v>4.0128274428274402</v>
      </c>
      <c r="G16" s="24">
        <v>4.2149688149688096</v>
      </c>
      <c r="H16" s="24">
        <v>5.5692307692307699</v>
      </c>
      <c r="I16" s="24">
        <v>28.565276507276501</v>
      </c>
      <c r="J16" s="18">
        <f t="shared" si="0"/>
        <v>197.69185873278605</v>
      </c>
      <c r="K16" s="18">
        <f t="shared" si="1"/>
        <v>7.7853935301099559</v>
      </c>
      <c r="L16" s="15" t="s">
        <v>21</v>
      </c>
      <c r="M16" s="15">
        <v>-3.71197</v>
      </c>
      <c r="N16" s="15">
        <v>-38.555549999999997</v>
      </c>
    </row>
    <row r="17" spans="1:14" x14ac:dyDescent="0.3">
      <c r="A17" s="16">
        <v>44963</v>
      </c>
      <c r="B17" s="23">
        <v>15</v>
      </c>
      <c r="C17" s="24">
        <v>67.683160083160104</v>
      </c>
      <c r="D17" s="25">
        <v>0.10630353430353399</v>
      </c>
      <c r="E17" s="26">
        <v>2.8020790020789998E-2</v>
      </c>
      <c r="F17" s="27">
        <v>4.0128274428274402</v>
      </c>
      <c r="G17" s="24">
        <v>4.2149688149688096</v>
      </c>
      <c r="H17" s="24">
        <v>5.5692307692307699</v>
      </c>
      <c r="I17" s="24">
        <v>28.565276507276501</v>
      </c>
      <c r="J17" s="18">
        <f t="shared" si="0"/>
        <v>197.69185873278605</v>
      </c>
      <c r="K17" s="18">
        <f t="shared" si="1"/>
        <v>7.7853935301099559</v>
      </c>
      <c r="L17" s="15" t="s">
        <v>21</v>
      </c>
      <c r="M17" s="15">
        <v>-3.71197</v>
      </c>
      <c r="N17" s="15">
        <v>-38.555549999999997</v>
      </c>
    </row>
    <row r="18" spans="1:14" x14ac:dyDescent="0.3">
      <c r="A18" s="16">
        <v>44963</v>
      </c>
      <c r="B18" s="17">
        <v>16</v>
      </c>
      <c r="C18" s="24">
        <v>67.683160083160104</v>
      </c>
      <c r="D18" s="25">
        <v>0.10630353430353399</v>
      </c>
      <c r="E18" s="26">
        <v>2.8020790020789998E-2</v>
      </c>
      <c r="F18" s="27">
        <v>4.0128274428274402</v>
      </c>
      <c r="G18" s="24">
        <v>4.2149688149688096</v>
      </c>
      <c r="H18" s="24">
        <v>5.5692307692307699</v>
      </c>
      <c r="I18" s="24">
        <v>28.565276507276501</v>
      </c>
      <c r="J18" s="18">
        <f t="shared" si="0"/>
        <v>197.69185873278605</v>
      </c>
      <c r="K18" s="18">
        <f t="shared" si="1"/>
        <v>7.7853935301099559</v>
      </c>
      <c r="L18" s="15" t="s">
        <v>21</v>
      </c>
      <c r="M18" s="15">
        <v>-3.71197</v>
      </c>
      <c r="N18" s="15">
        <v>-38.555549999999997</v>
      </c>
    </row>
    <row r="19" spans="1:14" x14ac:dyDescent="0.3">
      <c r="A19" s="16">
        <v>44963</v>
      </c>
      <c r="B19" s="23">
        <v>17</v>
      </c>
      <c r="C19" s="24">
        <v>67.683160083160104</v>
      </c>
      <c r="D19" s="25">
        <v>0.10630353430353399</v>
      </c>
      <c r="E19" s="26">
        <v>2.8020790020789998E-2</v>
      </c>
      <c r="F19" s="27">
        <v>4.0128274428274402</v>
      </c>
      <c r="G19" s="24">
        <v>4.2149688149688096</v>
      </c>
      <c r="H19" s="24">
        <v>5.5692307692307699</v>
      </c>
      <c r="I19" s="24">
        <v>28.565276507276501</v>
      </c>
      <c r="J19" s="18">
        <f t="shared" si="0"/>
        <v>197.69185873278605</v>
      </c>
      <c r="K19" s="18">
        <f t="shared" si="1"/>
        <v>7.7853935301099559</v>
      </c>
      <c r="L19" s="15" t="s">
        <v>21</v>
      </c>
      <c r="M19" s="15">
        <v>-3.71197</v>
      </c>
      <c r="N19" s="15">
        <v>-38.555549999999997</v>
      </c>
    </row>
    <row r="20" spans="1:14" x14ac:dyDescent="0.3">
      <c r="A20" s="22">
        <v>44963</v>
      </c>
      <c r="B20" s="17">
        <v>18</v>
      </c>
      <c r="C20" s="18">
        <v>64.071262226362407</v>
      </c>
      <c r="D20" s="19">
        <v>6.3861201676758295E-2</v>
      </c>
      <c r="E20" s="20">
        <v>1.49930135072194E-2</v>
      </c>
      <c r="F20" s="21">
        <v>2.4832091290172298</v>
      </c>
      <c r="G20" s="18">
        <v>5.1332091290172297</v>
      </c>
      <c r="H20" s="18">
        <v>6.4760130414531902</v>
      </c>
      <c r="I20" s="18">
        <v>28.661895668374498</v>
      </c>
      <c r="J20" s="18">
        <f t="shared" si="0"/>
        <v>118.72416235433131</v>
      </c>
      <c r="K20" s="18">
        <f t="shared" si="1"/>
        <v>4.8161979447523704</v>
      </c>
      <c r="L20" s="15" t="s">
        <v>21</v>
      </c>
      <c r="M20" s="15">
        <v>-3.71197</v>
      </c>
      <c r="N20" s="15">
        <v>-38.555549999999997</v>
      </c>
    </row>
    <row r="21" spans="1:14" x14ac:dyDescent="0.3">
      <c r="A21" s="16">
        <v>44963</v>
      </c>
      <c r="B21" s="23">
        <v>19</v>
      </c>
      <c r="C21" s="24">
        <v>62.906571654790199</v>
      </c>
      <c r="D21" s="25">
        <v>5.7984956452889903E-2</v>
      </c>
      <c r="E21" s="26">
        <v>1.34323040380048E-2</v>
      </c>
      <c r="F21" s="27">
        <v>2.4173198733175001</v>
      </c>
      <c r="G21" s="24">
        <v>11.3721298495645</v>
      </c>
      <c r="H21" s="24">
        <v>12.773555027711801</v>
      </c>
      <c r="I21" s="24">
        <v>29.235482977038799</v>
      </c>
      <c r="J21" s="18">
        <f t="shared" si="0"/>
        <v>107.59517063675963</v>
      </c>
      <c r="K21" s="18">
        <f t="shared" si="1"/>
        <v>4.6795120495837139</v>
      </c>
      <c r="L21" s="15" t="s">
        <v>21</v>
      </c>
      <c r="M21" s="15">
        <v>-3.71197</v>
      </c>
      <c r="N21" s="15">
        <v>-38.555549999999997</v>
      </c>
    </row>
    <row r="22" spans="1:14" x14ac:dyDescent="0.3">
      <c r="A22" s="22">
        <v>44963</v>
      </c>
      <c r="B22" s="17">
        <v>20</v>
      </c>
      <c r="C22" s="18">
        <v>65.512605042016801</v>
      </c>
      <c r="D22" s="19">
        <v>0.122268907563025</v>
      </c>
      <c r="E22" s="20">
        <v>2.3117246898759498E-2</v>
      </c>
      <c r="F22" s="21">
        <v>2.5313205282112801</v>
      </c>
      <c r="G22" s="18">
        <v>9.1728691476590605</v>
      </c>
      <c r="H22" s="18">
        <v>10.858343337334899</v>
      </c>
      <c r="I22" s="18">
        <v>29.019051620648298</v>
      </c>
      <c r="J22" s="18">
        <f t="shared" si="0"/>
        <v>227.04107336211928</v>
      </c>
      <c r="K22" s="18">
        <f t="shared" si="1"/>
        <v>4.9037073582902977</v>
      </c>
      <c r="L22" s="15" t="s">
        <v>21</v>
      </c>
      <c r="M22" s="15">
        <v>-3.71197</v>
      </c>
      <c r="N22" s="15">
        <v>-38.555549999999997</v>
      </c>
    </row>
    <row r="23" spans="1:14" x14ac:dyDescent="0.3">
      <c r="A23" s="16">
        <v>44963</v>
      </c>
      <c r="B23" s="23">
        <v>21</v>
      </c>
      <c r="C23" s="24">
        <v>66.058965102286393</v>
      </c>
      <c r="D23" s="25">
        <v>0.15041716807059799</v>
      </c>
      <c r="E23" s="26">
        <v>2.5924588848776599E-2</v>
      </c>
      <c r="F23" s="27">
        <v>3.8004893702366598</v>
      </c>
      <c r="G23" s="24">
        <v>6.8929001203369404</v>
      </c>
      <c r="H23" s="24">
        <v>8.5463297232250302</v>
      </c>
      <c r="I23" s="24">
        <v>28.905972723626199</v>
      </c>
      <c r="J23" s="18">
        <f t="shared" si="0"/>
        <v>279.41412769378888</v>
      </c>
      <c r="K23" s="18">
        <f t="shared" si="1"/>
        <v>7.3651141027570448</v>
      </c>
      <c r="L23" s="15" t="s">
        <v>21</v>
      </c>
      <c r="M23" s="15">
        <v>-3.71197</v>
      </c>
      <c r="N23" s="15">
        <v>-38.555549999999997</v>
      </c>
    </row>
    <row r="24" spans="1:14" x14ac:dyDescent="0.3">
      <c r="A24" s="22">
        <v>44963</v>
      </c>
      <c r="B24" s="17">
        <v>22</v>
      </c>
      <c r="C24" s="18">
        <v>67.9876</v>
      </c>
      <c r="D24" s="19">
        <v>0.26388400000000001</v>
      </c>
      <c r="E24" s="20">
        <v>4.5047999999999998E-2</v>
      </c>
      <c r="F24" s="21">
        <v>3.8244400000000001</v>
      </c>
      <c r="G24" s="18">
        <v>6.5144000000000002</v>
      </c>
      <c r="H24" s="18">
        <v>8.4055999999999997</v>
      </c>
      <c r="I24" s="18">
        <v>28.805564</v>
      </c>
      <c r="J24" s="18">
        <f t="shared" si="0"/>
        <v>490.35251021401217</v>
      </c>
      <c r="K24" s="18">
        <f t="shared" si="1"/>
        <v>7.4139934886772076</v>
      </c>
      <c r="L24" s="15" t="s">
        <v>21</v>
      </c>
      <c r="M24" s="15">
        <v>-3.71197</v>
      </c>
      <c r="N24" s="15">
        <v>-38.555549999999997</v>
      </c>
    </row>
    <row r="25" spans="1:14" x14ac:dyDescent="0.3">
      <c r="A25" s="16">
        <v>44963</v>
      </c>
      <c r="B25" s="23">
        <v>23</v>
      </c>
      <c r="C25" s="24">
        <v>71.039452495974203</v>
      </c>
      <c r="D25" s="25">
        <v>0.31861111111111101</v>
      </c>
      <c r="E25" s="26">
        <v>5.6505636070853502E-2</v>
      </c>
      <c r="F25" s="27">
        <v>3.8708293075684401</v>
      </c>
      <c r="G25" s="24">
        <v>5.7053140096618398</v>
      </c>
      <c r="H25" s="24">
        <v>7.6936392914653799</v>
      </c>
      <c r="I25" s="24">
        <v>28.324472624798702</v>
      </c>
      <c r="J25" s="18">
        <f t="shared" si="0"/>
        <v>592.99189011822148</v>
      </c>
      <c r="K25" s="18">
        <f t="shared" si="1"/>
        <v>7.5158977218321787</v>
      </c>
      <c r="L25" s="15" t="s">
        <v>21</v>
      </c>
      <c r="M25" s="15">
        <v>-3.71197</v>
      </c>
      <c r="N25" s="15">
        <v>-38.555549999999997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6A68-C6FB-40B6-8BCE-D251E067266A}">
  <dimension ref="A1:N25"/>
  <sheetViews>
    <sheetView workbookViewId="0">
      <selection activeCell="K2" sqref="A2:K25"/>
    </sheetView>
  </sheetViews>
  <sheetFormatPr defaultRowHeight="14.4" x14ac:dyDescent="0.3"/>
  <cols>
    <col min="1" max="1" width="10.5546875" bestFit="1" customWidth="1"/>
    <col min="12" max="12" width="26.88671875" bestFit="1" customWidth="1"/>
  </cols>
  <sheetData>
    <row r="1" spans="1:14" x14ac:dyDescent="0.3">
      <c r="A1" s="9" t="s">
        <v>0</v>
      </c>
      <c r="B1" s="9" t="s">
        <v>1</v>
      </c>
      <c r="C1" s="10" t="s">
        <v>15</v>
      </c>
      <c r="D1" s="11" t="s">
        <v>3</v>
      </c>
      <c r="E1" s="12" t="s">
        <v>4</v>
      </c>
      <c r="F1" s="13" t="s">
        <v>5</v>
      </c>
      <c r="G1" s="10" t="s">
        <v>6</v>
      </c>
      <c r="H1" s="10" t="s">
        <v>7</v>
      </c>
      <c r="I1" s="10" t="s">
        <v>8</v>
      </c>
      <c r="J1" s="14" t="s">
        <v>9</v>
      </c>
      <c r="K1" s="10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22">
        <v>44963</v>
      </c>
      <c r="B2" s="17">
        <v>0</v>
      </c>
      <c r="C2" s="18">
        <v>63.220934878146203</v>
      </c>
      <c r="D2" s="19">
        <v>1.9168997203355999E-2</v>
      </c>
      <c r="E2" s="20">
        <v>7.8905313623651597E-3</v>
      </c>
      <c r="F2" s="21">
        <v>2.4296004794246899</v>
      </c>
      <c r="G2" s="18">
        <v>5.0071913703555699</v>
      </c>
      <c r="H2" s="18">
        <v>5.9716340391530203</v>
      </c>
      <c r="I2" s="18">
        <v>28.880667199360801</v>
      </c>
      <c r="J2" s="18">
        <f>(46.01*(D2*1000))/(0.082*(I2+273.15))</f>
        <v>35.611210202213861</v>
      </c>
      <c r="K2" s="18">
        <f>(48*(F2))/(0.082*(I2+273.15))</f>
        <v>4.7088104392686425</v>
      </c>
      <c r="L2" s="15" t="s">
        <v>22</v>
      </c>
      <c r="M2" s="15">
        <v>-3.7236699999999998</v>
      </c>
      <c r="N2" s="15">
        <v>-38.477110000000003</v>
      </c>
    </row>
    <row r="3" spans="1:14" x14ac:dyDescent="0.3">
      <c r="A3" s="16">
        <v>44963</v>
      </c>
      <c r="B3" s="23">
        <v>1</v>
      </c>
      <c r="C3" s="24">
        <v>64.753086419753103</v>
      </c>
      <c r="D3" s="25">
        <v>3.68387579498691E-2</v>
      </c>
      <c r="E3" s="26">
        <v>1.11148522259633E-2</v>
      </c>
      <c r="F3" s="27">
        <v>2.5313542835765102</v>
      </c>
      <c r="G3" s="24">
        <v>4.6041900486344902</v>
      </c>
      <c r="H3" s="24">
        <v>5.8391320613542801</v>
      </c>
      <c r="I3" s="24">
        <v>28.845087916198999</v>
      </c>
      <c r="J3" s="18">
        <f t="shared" ref="J3:J25" si="0">(46.01*(D3*1000))/(0.082*(I3+273.15))</f>
        <v>68.445276304554284</v>
      </c>
      <c r="K3" s="18">
        <f t="shared" ref="K3:K25" si="1">(48*(F3))/(0.082*(I3+273.15))</f>
        <v>4.9065975587296142</v>
      </c>
      <c r="L3" s="15" t="s">
        <v>22</v>
      </c>
      <c r="M3" s="15">
        <v>-3.7236699999999998</v>
      </c>
      <c r="N3" s="15">
        <v>-38.477110000000003</v>
      </c>
    </row>
    <row r="4" spans="1:14" x14ac:dyDescent="0.3">
      <c r="A4" s="22">
        <v>44963</v>
      </c>
      <c r="B4" s="17">
        <v>2</v>
      </c>
      <c r="C4" s="18">
        <v>67.800799999999995</v>
      </c>
      <c r="D4" s="19">
        <v>7.3443999999999995E-2</v>
      </c>
      <c r="E4" s="20">
        <v>1.7304E-2</v>
      </c>
      <c r="F4" s="21">
        <v>2.939384</v>
      </c>
      <c r="G4" s="18">
        <v>4.6391999999999998</v>
      </c>
      <c r="H4" s="18">
        <v>6.2460000000000004</v>
      </c>
      <c r="I4" s="18">
        <v>28.629372</v>
      </c>
      <c r="J4" s="18">
        <f t="shared" si="0"/>
        <v>136.55422832642344</v>
      </c>
      <c r="K4" s="18">
        <f t="shared" si="1"/>
        <v>5.7015660579684813</v>
      </c>
      <c r="L4" s="15" t="s">
        <v>22</v>
      </c>
      <c r="M4" s="15">
        <v>-3.7236699999999998</v>
      </c>
      <c r="N4" s="15">
        <v>-38.477110000000003</v>
      </c>
    </row>
    <row r="5" spans="1:14" x14ac:dyDescent="0.3">
      <c r="A5" s="16">
        <v>44963</v>
      </c>
      <c r="B5" s="23">
        <v>3</v>
      </c>
      <c r="C5" s="24">
        <v>67.212748344370894</v>
      </c>
      <c r="D5" s="25">
        <v>9.5649834437086106E-2</v>
      </c>
      <c r="E5" s="26">
        <v>2.1117549668874198E-2</v>
      </c>
      <c r="F5" s="27">
        <v>2.7858609271523198</v>
      </c>
      <c r="G5" s="24">
        <v>5.3004966887417204</v>
      </c>
      <c r="H5" s="24">
        <v>6.9495033112582796</v>
      </c>
      <c r="I5" s="24">
        <v>28.783820364238402</v>
      </c>
      <c r="J5" s="18">
        <f t="shared" si="0"/>
        <v>177.75050421852825</v>
      </c>
      <c r="K5" s="18">
        <f t="shared" si="1"/>
        <v>5.4010109163300228</v>
      </c>
      <c r="L5" s="15" t="s">
        <v>22</v>
      </c>
      <c r="M5" s="15">
        <v>-3.7236699999999998</v>
      </c>
      <c r="N5" s="15">
        <v>-38.477110000000003</v>
      </c>
    </row>
    <row r="6" spans="1:14" x14ac:dyDescent="0.3">
      <c r="A6" s="22">
        <v>44963</v>
      </c>
      <c r="B6" s="17">
        <v>4</v>
      </c>
      <c r="C6" s="18">
        <v>69.452971271153103</v>
      </c>
      <c r="D6" s="19">
        <v>0.110547028728847</v>
      </c>
      <c r="E6" s="20">
        <v>2.3286107831562399E-2</v>
      </c>
      <c r="F6" s="21">
        <v>2.6647815820543101</v>
      </c>
      <c r="G6" s="18">
        <v>6.0759543486816199</v>
      </c>
      <c r="H6" s="18">
        <v>8.1267217630853992</v>
      </c>
      <c r="I6" s="18">
        <v>27.5829830775285</v>
      </c>
      <c r="J6" s="18">
        <f t="shared" si="0"/>
        <v>206.25495600150407</v>
      </c>
      <c r="K6" s="18">
        <f t="shared" si="1"/>
        <v>5.1869007836451191</v>
      </c>
      <c r="L6" s="15" t="s">
        <v>22</v>
      </c>
      <c r="M6" s="15">
        <v>-3.7236699999999998</v>
      </c>
      <c r="N6" s="15">
        <v>-38.477110000000003</v>
      </c>
    </row>
    <row r="7" spans="1:14" x14ac:dyDescent="0.3">
      <c r="A7" s="16">
        <v>44963</v>
      </c>
      <c r="B7" s="23">
        <v>5</v>
      </c>
      <c r="C7" s="24">
        <v>73.7548824232762</v>
      </c>
      <c r="D7" s="25">
        <v>7.8031088082901601E-2</v>
      </c>
      <c r="E7" s="26">
        <v>1.66042247907533E-2</v>
      </c>
      <c r="F7" s="27">
        <v>3.7225149461937002</v>
      </c>
      <c r="G7" s="24">
        <v>5.8872060581905101</v>
      </c>
      <c r="H7" s="24">
        <v>7.8561179752889601</v>
      </c>
      <c r="I7" s="24">
        <v>26.895380629733001</v>
      </c>
      <c r="J7" s="18">
        <f t="shared" si="0"/>
        <v>145.921437322906</v>
      </c>
      <c r="K7" s="18">
        <f t="shared" si="1"/>
        <v>7.2623452314513175</v>
      </c>
      <c r="L7" s="15" t="s">
        <v>22</v>
      </c>
      <c r="M7" s="15">
        <v>-3.7236699999999998</v>
      </c>
      <c r="N7" s="15">
        <v>-38.477110000000003</v>
      </c>
    </row>
    <row r="8" spans="1:14" x14ac:dyDescent="0.3">
      <c r="A8" s="22">
        <v>44963</v>
      </c>
      <c r="B8" s="17">
        <v>6</v>
      </c>
      <c r="C8" s="18">
        <v>70.910799999999995</v>
      </c>
      <c r="D8" s="19">
        <v>5.7239999999999999E-2</v>
      </c>
      <c r="E8" s="20">
        <v>1.3408E-2</v>
      </c>
      <c r="F8" s="21">
        <v>4.3628080000000002</v>
      </c>
      <c r="G8" s="18">
        <v>5.0852000000000004</v>
      </c>
      <c r="H8" s="18">
        <v>6.8108000000000004</v>
      </c>
      <c r="I8" s="18">
        <v>27.390408000000001</v>
      </c>
      <c r="J8" s="18">
        <f t="shared" si="0"/>
        <v>106.86491245544561</v>
      </c>
      <c r="K8" s="18">
        <f t="shared" si="1"/>
        <v>8.4974890606666538</v>
      </c>
      <c r="L8" s="15" t="s">
        <v>22</v>
      </c>
      <c r="M8" s="15">
        <v>-3.7236699999999998</v>
      </c>
      <c r="N8" s="15">
        <v>-38.477110000000003</v>
      </c>
    </row>
    <row r="9" spans="1:14" x14ac:dyDescent="0.3">
      <c r="A9" s="16">
        <v>44963</v>
      </c>
      <c r="B9" s="23">
        <v>7</v>
      </c>
      <c r="C9" s="24">
        <v>72.085225009956204</v>
      </c>
      <c r="D9" s="25">
        <v>0.20640780565511699</v>
      </c>
      <c r="E9" s="26">
        <v>4.0720828355237E-2</v>
      </c>
      <c r="F9" s="27">
        <v>4.2203544404619704</v>
      </c>
      <c r="G9" s="24">
        <v>5.1226602947033104</v>
      </c>
      <c r="H9" s="24">
        <v>7.2903225806451601</v>
      </c>
      <c r="I9" s="24">
        <v>27.322743926722399</v>
      </c>
      <c r="J9" s="18">
        <f t="shared" si="0"/>
        <v>385.4423359865815</v>
      </c>
      <c r="K9" s="18">
        <f t="shared" si="1"/>
        <v>8.221881783677178</v>
      </c>
      <c r="L9" s="15" t="s">
        <v>22</v>
      </c>
      <c r="M9" s="15">
        <v>-3.7236699999999998</v>
      </c>
      <c r="N9" s="15">
        <v>-38.477110000000003</v>
      </c>
    </row>
    <row r="10" spans="1:14" x14ac:dyDescent="0.3">
      <c r="A10" s="22">
        <v>44963</v>
      </c>
      <c r="B10" s="17">
        <v>8</v>
      </c>
      <c r="C10" s="18">
        <v>71.758374106134696</v>
      </c>
      <c r="D10" s="19">
        <v>0.12402333458788101</v>
      </c>
      <c r="E10" s="20">
        <v>2.5525028227324099E-2</v>
      </c>
      <c r="F10" s="21">
        <v>4.1495935265336801</v>
      </c>
      <c r="G10" s="18">
        <v>4.3545351900639799</v>
      </c>
      <c r="H10" s="18">
        <v>6.0191945803537799</v>
      </c>
      <c r="I10" s="18">
        <v>27.8329582235604</v>
      </c>
      <c r="J10" s="18">
        <f t="shared" si="0"/>
        <v>231.20641431676478</v>
      </c>
      <c r="K10" s="18">
        <f t="shared" si="1"/>
        <v>8.0703252148618994</v>
      </c>
      <c r="L10" s="15" t="s">
        <v>22</v>
      </c>
      <c r="M10" s="15">
        <v>-3.7236699999999998</v>
      </c>
      <c r="N10" s="15">
        <v>-38.477110000000003</v>
      </c>
    </row>
    <row r="11" spans="1:14" x14ac:dyDescent="0.3">
      <c r="A11" s="16">
        <v>44963</v>
      </c>
      <c r="B11" s="23">
        <v>9</v>
      </c>
      <c r="C11" s="24">
        <v>67.683160083160104</v>
      </c>
      <c r="D11" s="25">
        <v>0.10630353430353399</v>
      </c>
      <c r="E11" s="26">
        <v>2.8020790020789998E-2</v>
      </c>
      <c r="F11" s="27">
        <v>4.0128274428274402</v>
      </c>
      <c r="G11" s="24">
        <v>4.2149688149688096</v>
      </c>
      <c r="H11" s="24">
        <v>5.5692307692307699</v>
      </c>
      <c r="I11" s="24">
        <v>28.565276507276501</v>
      </c>
      <c r="J11" s="18">
        <f t="shared" si="0"/>
        <v>197.69185873278605</v>
      </c>
      <c r="K11" s="18">
        <f t="shared" si="1"/>
        <v>7.7853935301099559</v>
      </c>
      <c r="L11" s="15" t="s">
        <v>22</v>
      </c>
      <c r="M11" s="15">
        <v>-3.7236699999999998</v>
      </c>
      <c r="N11" s="15">
        <v>-38.477110000000003</v>
      </c>
    </row>
    <row r="12" spans="1:14" x14ac:dyDescent="0.3">
      <c r="A12" s="16">
        <v>44963</v>
      </c>
      <c r="B12" s="17">
        <v>10</v>
      </c>
      <c r="C12" s="24">
        <v>67.683160083160104</v>
      </c>
      <c r="D12" s="25">
        <v>0.10630353430353399</v>
      </c>
      <c r="E12" s="26">
        <v>2.8020790020789998E-2</v>
      </c>
      <c r="F12" s="27">
        <v>4.0128274428274402</v>
      </c>
      <c r="G12" s="24">
        <v>4.2149688149688096</v>
      </c>
      <c r="H12" s="24">
        <v>5.5692307692307699</v>
      </c>
      <c r="I12" s="24">
        <v>28.565276507276501</v>
      </c>
      <c r="J12" s="18">
        <f t="shared" si="0"/>
        <v>197.69185873278605</v>
      </c>
      <c r="K12" s="18">
        <f t="shared" si="1"/>
        <v>7.7853935301099559</v>
      </c>
      <c r="L12" s="15" t="s">
        <v>22</v>
      </c>
      <c r="M12" s="15">
        <v>-3.7236699999999998</v>
      </c>
      <c r="N12" s="15">
        <v>-38.477110000000003</v>
      </c>
    </row>
    <row r="13" spans="1:14" x14ac:dyDescent="0.3">
      <c r="A13" s="16">
        <v>44963</v>
      </c>
      <c r="B13" s="23">
        <v>11</v>
      </c>
      <c r="C13" s="24">
        <v>67.683160083160104</v>
      </c>
      <c r="D13" s="25">
        <v>0.10630353430353399</v>
      </c>
      <c r="E13" s="26">
        <v>2.8020790020789998E-2</v>
      </c>
      <c r="F13" s="27">
        <v>4.0128274428274402</v>
      </c>
      <c r="G13" s="24">
        <v>4.2149688149688096</v>
      </c>
      <c r="H13" s="24">
        <v>5.5692307692307699</v>
      </c>
      <c r="I13" s="24">
        <v>28.565276507276501</v>
      </c>
      <c r="J13" s="18">
        <f t="shared" si="0"/>
        <v>197.69185873278605</v>
      </c>
      <c r="K13" s="18">
        <f t="shared" si="1"/>
        <v>7.7853935301099559</v>
      </c>
      <c r="L13" s="15" t="s">
        <v>22</v>
      </c>
      <c r="M13" s="15">
        <v>-3.7236699999999998</v>
      </c>
      <c r="N13" s="15">
        <v>-38.477110000000003</v>
      </c>
    </row>
    <row r="14" spans="1:14" x14ac:dyDescent="0.3">
      <c r="A14" s="16">
        <v>44963</v>
      </c>
      <c r="B14" s="17">
        <v>12</v>
      </c>
      <c r="C14" s="24">
        <v>67.683160083160104</v>
      </c>
      <c r="D14" s="25">
        <v>0.10630353430353399</v>
      </c>
      <c r="E14" s="26">
        <v>2.8020790020789998E-2</v>
      </c>
      <c r="F14" s="27">
        <v>4.0128274428274402</v>
      </c>
      <c r="G14" s="24">
        <v>4.2149688149688096</v>
      </c>
      <c r="H14" s="24">
        <v>5.5692307692307699</v>
      </c>
      <c r="I14" s="24">
        <v>28.565276507276501</v>
      </c>
      <c r="J14" s="18">
        <f t="shared" si="0"/>
        <v>197.69185873278605</v>
      </c>
      <c r="K14" s="18">
        <f t="shared" si="1"/>
        <v>7.7853935301099559</v>
      </c>
      <c r="L14" s="15" t="s">
        <v>22</v>
      </c>
      <c r="M14" s="15">
        <v>-3.7236699999999998</v>
      </c>
      <c r="N14" s="15">
        <v>-38.477110000000003</v>
      </c>
    </row>
    <row r="15" spans="1:14" x14ac:dyDescent="0.3">
      <c r="A15" s="16">
        <v>44963</v>
      </c>
      <c r="B15" s="23">
        <v>13</v>
      </c>
      <c r="C15" s="24">
        <v>67.683160083160104</v>
      </c>
      <c r="D15" s="25">
        <v>0.10630353430353399</v>
      </c>
      <c r="E15" s="26">
        <v>2.8020790020789998E-2</v>
      </c>
      <c r="F15" s="27">
        <v>4.0128274428274402</v>
      </c>
      <c r="G15" s="24">
        <v>4.2149688149688096</v>
      </c>
      <c r="H15" s="24">
        <v>5.5692307692307699</v>
      </c>
      <c r="I15" s="24">
        <v>28.565276507276501</v>
      </c>
      <c r="J15" s="18">
        <f t="shared" si="0"/>
        <v>197.69185873278605</v>
      </c>
      <c r="K15" s="18">
        <f t="shared" si="1"/>
        <v>7.7853935301099559</v>
      </c>
      <c r="L15" s="15" t="s">
        <v>22</v>
      </c>
      <c r="M15" s="15">
        <v>-3.7236699999999998</v>
      </c>
      <c r="N15" s="15">
        <v>-38.477110000000003</v>
      </c>
    </row>
    <row r="16" spans="1:14" x14ac:dyDescent="0.3">
      <c r="A16" s="16">
        <v>44963</v>
      </c>
      <c r="B16" s="17">
        <v>14</v>
      </c>
      <c r="C16" s="24">
        <v>67.683160083160104</v>
      </c>
      <c r="D16" s="25">
        <v>0.10630353430353399</v>
      </c>
      <c r="E16" s="26">
        <v>2.8020790020789998E-2</v>
      </c>
      <c r="F16" s="27">
        <v>4.0128274428274402</v>
      </c>
      <c r="G16" s="24">
        <v>4.2149688149688096</v>
      </c>
      <c r="H16" s="24">
        <v>5.5692307692307699</v>
      </c>
      <c r="I16" s="24">
        <v>28.565276507276501</v>
      </c>
      <c r="J16" s="18">
        <f t="shared" si="0"/>
        <v>197.69185873278605</v>
      </c>
      <c r="K16" s="18">
        <f t="shared" si="1"/>
        <v>7.7853935301099559</v>
      </c>
      <c r="L16" s="15" t="s">
        <v>22</v>
      </c>
      <c r="M16" s="15">
        <v>-3.7236699999999998</v>
      </c>
      <c r="N16" s="15">
        <v>-38.477110000000003</v>
      </c>
    </row>
    <row r="17" spans="1:14" x14ac:dyDescent="0.3">
      <c r="A17" s="16">
        <v>44963</v>
      </c>
      <c r="B17" s="23">
        <v>15</v>
      </c>
      <c r="C17" s="24">
        <v>67.683160083160104</v>
      </c>
      <c r="D17" s="25">
        <v>0.10630353430353399</v>
      </c>
      <c r="E17" s="26">
        <v>2.8020790020789998E-2</v>
      </c>
      <c r="F17" s="27">
        <v>4.0128274428274402</v>
      </c>
      <c r="G17" s="24">
        <v>4.2149688149688096</v>
      </c>
      <c r="H17" s="24">
        <v>5.5692307692307699</v>
      </c>
      <c r="I17" s="24">
        <v>28.565276507276501</v>
      </c>
      <c r="J17" s="18">
        <f t="shared" si="0"/>
        <v>197.69185873278605</v>
      </c>
      <c r="K17" s="18">
        <f t="shared" si="1"/>
        <v>7.7853935301099559</v>
      </c>
      <c r="L17" s="15" t="s">
        <v>22</v>
      </c>
      <c r="M17" s="15">
        <v>-3.7236699999999998</v>
      </c>
      <c r="N17" s="15">
        <v>-38.477110000000003</v>
      </c>
    </row>
    <row r="18" spans="1:14" x14ac:dyDescent="0.3">
      <c r="A18" s="16">
        <v>44963</v>
      </c>
      <c r="B18" s="17">
        <v>16</v>
      </c>
      <c r="C18" s="24">
        <v>67.683160083160104</v>
      </c>
      <c r="D18" s="25">
        <v>0.10630353430353399</v>
      </c>
      <c r="E18" s="26">
        <v>2.8020790020789998E-2</v>
      </c>
      <c r="F18" s="27">
        <v>4.0128274428274402</v>
      </c>
      <c r="G18" s="24">
        <v>4.2149688149688096</v>
      </c>
      <c r="H18" s="24">
        <v>5.5692307692307699</v>
      </c>
      <c r="I18" s="24">
        <v>28.565276507276501</v>
      </c>
      <c r="J18" s="18">
        <f t="shared" si="0"/>
        <v>197.69185873278605</v>
      </c>
      <c r="K18" s="18">
        <f t="shared" si="1"/>
        <v>7.7853935301099559</v>
      </c>
      <c r="L18" s="15" t="s">
        <v>22</v>
      </c>
      <c r="M18" s="15">
        <v>-3.7236699999999998</v>
      </c>
      <c r="N18" s="15">
        <v>-38.477110000000003</v>
      </c>
    </row>
    <row r="19" spans="1:14" x14ac:dyDescent="0.3">
      <c r="A19" s="16">
        <v>44963</v>
      </c>
      <c r="B19" s="23">
        <v>17</v>
      </c>
      <c r="C19" s="24">
        <v>67.683160083160104</v>
      </c>
      <c r="D19" s="25">
        <v>0.10630353430353399</v>
      </c>
      <c r="E19" s="26">
        <v>2.8020790020789998E-2</v>
      </c>
      <c r="F19" s="27">
        <v>4.0128274428274402</v>
      </c>
      <c r="G19" s="24">
        <v>4.2149688149688096</v>
      </c>
      <c r="H19" s="24">
        <v>5.5692307692307699</v>
      </c>
      <c r="I19" s="24">
        <v>28.565276507276501</v>
      </c>
      <c r="J19" s="18">
        <f t="shared" si="0"/>
        <v>197.69185873278605</v>
      </c>
      <c r="K19" s="18">
        <f t="shared" si="1"/>
        <v>7.7853935301099559</v>
      </c>
      <c r="L19" s="15" t="s">
        <v>22</v>
      </c>
      <c r="M19" s="15">
        <v>-3.7236699999999998</v>
      </c>
      <c r="N19" s="15">
        <v>-38.477110000000003</v>
      </c>
    </row>
    <row r="20" spans="1:14" x14ac:dyDescent="0.3">
      <c r="A20" s="22">
        <v>44963</v>
      </c>
      <c r="B20" s="17">
        <v>18</v>
      </c>
      <c r="C20" s="18">
        <v>64.071262226362407</v>
      </c>
      <c r="D20" s="19">
        <v>6.3861201676758295E-2</v>
      </c>
      <c r="E20" s="20">
        <v>1.49930135072194E-2</v>
      </c>
      <c r="F20" s="21">
        <v>2.4832091290172298</v>
      </c>
      <c r="G20" s="18">
        <v>5.1332091290172297</v>
      </c>
      <c r="H20" s="18">
        <v>6.4760130414531902</v>
      </c>
      <c r="I20" s="18">
        <v>28.661895668374498</v>
      </c>
      <c r="J20" s="18">
        <f t="shared" si="0"/>
        <v>118.72416235433131</v>
      </c>
      <c r="K20" s="18">
        <f t="shared" si="1"/>
        <v>4.8161979447523704</v>
      </c>
      <c r="L20" s="15" t="s">
        <v>22</v>
      </c>
      <c r="M20" s="15">
        <v>-3.7236699999999998</v>
      </c>
      <c r="N20" s="15">
        <v>-38.477110000000003</v>
      </c>
    </row>
    <row r="21" spans="1:14" x14ac:dyDescent="0.3">
      <c r="A21" s="16">
        <v>44963</v>
      </c>
      <c r="B21" s="23">
        <v>19</v>
      </c>
      <c r="C21" s="24">
        <v>62.906571654790199</v>
      </c>
      <c r="D21" s="25">
        <v>5.7984956452889903E-2</v>
      </c>
      <c r="E21" s="26">
        <v>1.34323040380048E-2</v>
      </c>
      <c r="F21" s="27">
        <v>2.4173198733175001</v>
      </c>
      <c r="G21" s="24">
        <v>11.3721298495645</v>
      </c>
      <c r="H21" s="24">
        <v>12.773555027711801</v>
      </c>
      <c r="I21" s="24">
        <v>29.235482977038799</v>
      </c>
      <c r="J21" s="18">
        <f t="shared" si="0"/>
        <v>107.59517063675963</v>
      </c>
      <c r="K21" s="18">
        <f t="shared" si="1"/>
        <v>4.6795120495837139</v>
      </c>
      <c r="L21" s="15" t="s">
        <v>22</v>
      </c>
      <c r="M21" s="15">
        <v>-3.7236699999999998</v>
      </c>
      <c r="N21" s="15">
        <v>-38.477110000000003</v>
      </c>
    </row>
    <row r="22" spans="1:14" x14ac:dyDescent="0.3">
      <c r="A22" s="22">
        <v>44963</v>
      </c>
      <c r="B22" s="17">
        <v>20</v>
      </c>
      <c r="C22" s="18">
        <v>65.512605042016801</v>
      </c>
      <c r="D22" s="19">
        <v>0.122268907563025</v>
      </c>
      <c r="E22" s="20">
        <v>2.3117246898759498E-2</v>
      </c>
      <c r="F22" s="21">
        <v>2.5313205282112801</v>
      </c>
      <c r="G22" s="18">
        <v>9.1728691476590605</v>
      </c>
      <c r="H22" s="18">
        <v>10.858343337334899</v>
      </c>
      <c r="I22" s="18">
        <v>29.019051620648298</v>
      </c>
      <c r="J22" s="18">
        <f t="shared" si="0"/>
        <v>227.04107336211928</v>
      </c>
      <c r="K22" s="18">
        <f t="shared" si="1"/>
        <v>4.9037073582902977</v>
      </c>
      <c r="L22" s="15" t="s">
        <v>22</v>
      </c>
      <c r="M22" s="15">
        <v>-3.7236699999999998</v>
      </c>
      <c r="N22" s="15">
        <v>-38.477110000000003</v>
      </c>
    </row>
    <row r="23" spans="1:14" x14ac:dyDescent="0.3">
      <c r="A23" s="16">
        <v>44963</v>
      </c>
      <c r="B23" s="23">
        <v>21</v>
      </c>
      <c r="C23" s="24">
        <v>66.058965102286393</v>
      </c>
      <c r="D23" s="25">
        <v>0.15041716807059799</v>
      </c>
      <c r="E23" s="26">
        <v>2.5924588848776599E-2</v>
      </c>
      <c r="F23" s="27">
        <v>3.8004893702366598</v>
      </c>
      <c r="G23" s="24">
        <v>6.8929001203369404</v>
      </c>
      <c r="H23" s="24">
        <v>8.5463297232250302</v>
      </c>
      <c r="I23" s="24">
        <v>28.905972723626199</v>
      </c>
      <c r="J23" s="18">
        <f t="shared" si="0"/>
        <v>279.41412769378888</v>
      </c>
      <c r="K23" s="18">
        <f t="shared" si="1"/>
        <v>7.3651141027570448</v>
      </c>
      <c r="L23" s="15" t="s">
        <v>22</v>
      </c>
      <c r="M23" s="15">
        <v>-3.7236699999999998</v>
      </c>
      <c r="N23" s="15">
        <v>-38.477110000000003</v>
      </c>
    </row>
    <row r="24" spans="1:14" x14ac:dyDescent="0.3">
      <c r="A24" s="22">
        <v>44963</v>
      </c>
      <c r="B24" s="17">
        <v>22</v>
      </c>
      <c r="C24" s="18">
        <v>67.9876</v>
      </c>
      <c r="D24" s="19">
        <v>0.26388400000000001</v>
      </c>
      <c r="E24" s="20">
        <v>4.5047999999999998E-2</v>
      </c>
      <c r="F24" s="21">
        <v>3.8244400000000001</v>
      </c>
      <c r="G24" s="18">
        <v>6.5144000000000002</v>
      </c>
      <c r="H24" s="18">
        <v>8.4055999999999997</v>
      </c>
      <c r="I24" s="18">
        <v>28.805564</v>
      </c>
      <c r="J24" s="18">
        <f t="shared" si="0"/>
        <v>490.35251021401217</v>
      </c>
      <c r="K24" s="18">
        <f t="shared" si="1"/>
        <v>7.4139934886772076</v>
      </c>
      <c r="L24" s="15" t="s">
        <v>22</v>
      </c>
      <c r="M24" s="15">
        <v>-3.7236699999999998</v>
      </c>
      <c r="N24" s="15">
        <v>-38.477110000000003</v>
      </c>
    </row>
    <row r="25" spans="1:14" x14ac:dyDescent="0.3">
      <c r="A25" s="16">
        <v>44963</v>
      </c>
      <c r="B25" s="23">
        <v>23</v>
      </c>
      <c r="C25" s="24">
        <v>71.039452495974203</v>
      </c>
      <c r="D25" s="25">
        <v>0.31861111111111101</v>
      </c>
      <c r="E25" s="26">
        <v>5.6505636070853502E-2</v>
      </c>
      <c r="F25" s="27">
        <v>3.8708293075684401</v>
      </c>
      <c r="G25" s="24">
        <v>5.7053140096618398</v>
      </c>
      <c r="H25" s="24">
        <v>7.6936392914653799</v>
      </c>
      <c r="I25" s="24">
        <v>28.324472624798702</v>
      </c>
      <c r="J25" s="18">
        <f t="shared" si="0"/>
        <v>592.99189011822148</v>
      </c>
      <c r="K25" s="18">
        <f t="shared" si="1"/>
        <v>7.5158977218321787</v>
      </c>
      <c r="L25" s="15" t="s">
        <v>22</v>
      </c>
      <c r="M25" s="15">
        <v>-3.7236699999999998</v>
      </c>
      <c r="N25" s="15">
        <v>-38.477110000000003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8D18-3236-4B62-93F5-FD416278670A}">
  <dimension ref="A1:N25"/>
  <sheetViews>
    <sheetView workbookViewId="0">
      <selection activeCell="K2" sqref="A2:K25"/>
    </sheetView>
  </sheetViews>
  <sheetFormatPr defaultRowHeight="14.4" x14ac:dyDescent="0.3"/>
  <cols>
    <col min="1" max="1" width="10.5546875" bestFit="1" customWidth="1"/>
  </cols>
  <sheetData>
    <row r="1" spans="1:14" x14ac:dyDescent="0.3">
      <c r="A1" s="9" t="s">
        <v>0</v>
      </c>
      <c r="B1" s="9" t="s">
        <v>1</v>
      </c>
      <c r="C1" s="10" t="s">
        <v>15</v>
      </c>
      <c r="D1" s="11" t="s">
        <v>3</v>
      </c>
      <c r="E1" s="12" t="s">
        <v>4</v>
      </c>
      <c r="F1" s="13" t="s">
        <v>5</v>
      </c>
      <c r="G1" s="10" t="s">
        <v>6</v>
      </c>
      <c r="H1" s="10" t="s">
        <v>7</v>
      </c>
      <c r="I1" s="10" t="s">
        <v>8</v>
      </c>
      <c r="J1" s="14" t="s">
        <v>9</v>
      </c>
      <c r="K1" s="10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22">
        <v>44963</v>
      </c>
      <c r="B2" s="17">
        <v>0</v>
      </c>
      <c r="C2" s="18">
        <v>63.220934878146203</v>
      </c>
      <c r="D2" s="19">
        <v>1.9168997203355999E-2</v>
      </c>
      <c r="E2" s="20">
        <v>7.8905313623651597E-3</v>
      </c>
      <c r="F2" s="21">
        <v>2.4296004794246899</v>
      </c>
      <c r="G2" s="18">
        <v>5.0071913703555699</v>
      </c>
      <c r="H2" s="18">
        <v>5.9716340391530203</v>
      </c>
      <c r="I2" s="18">
        <v>28.880667199360801</v>
      </c>
      <c r="J2" s="18">
        <f>(46.01*(D2*1000))/(0.082*(I2+273.15))</f>
        <v>35.611210202213861</v>
      </c>
      <c r="K2" s="18">
        <f>(48*(F2))/(0.082*(I2+273.15))</f>
        <v>4.7088104392686425</v>
      </c>
      <c r="L2" s="15" t="s">
        <v>23</v>
      </c>
      <c r="M2" s="15">
        <v>-3.7700399999999998</v>
      </c>
      <c r="N2" s="15">
        <v>-38.542520000000003</v>
      </c>
    </row>
    <row r="3" spans="1:14" x14ac:dyDescent="0.3">
      <c r="A3" s="16">
        <v>44963</v>
      </c>
      <c r="B3" s="23">
        <v>1</v>
      </c>
      <c r="C3" s="24">
        <v>64.753086419753103</v>
      </c>
      <c r="D3" s="25">
        <v>3.68387579498691E-2</v>
      </c>
      <c r="E3" s="26">
        <v>1.11148522259633E-2</v>
      </c>
      <c r="F3" s="27">
        <v>2.5313542835765102</v>
      </c>
      <c r="G3" s="24">
        <v>4.6041900486344902</v>
      </c>
      <c r="H3" s="24">
        <v>5.8391320613542801</v>
      </c>
      <c r="I3" s="24">
        <v>28.845087916198999</v>
      </c>
      <c r="J3" s="18">
        <f t="shared" ref="J3:J25" si="0">(46.01*(D3*1000))/(0.082*(I3+273.15))</f>
        <v>68.445276304554284</v>
      </c>
      <c r="K3" s="18">
        <f t="shared" ref="K3:K25" si="1">(48*(F3))/(0.082*(I3+273.15))</f>
        <v>4.9065975587296142</v>
      </c>
      <c r="L3" s="15" t="s">
        <v>23</v>
      </c>
      <c r="M3" s="15">
        <v>-3.7700399999999998</v>
      </c>
      <c r="N3" s="15">
        <v>-38.542520000000003</v>
      </c>
    </row>
    <row r="4" spans="1:14" x14ac:dyDescent="0.3">
      <c r="A4" s="22">
        <v>44963</v>
      </c>
      <c r="B4" s="17">
        <v>2</v>
      </c>
      <c r="C4" s="18">
        <v>67.800799999999995</v>
      </c>
      <c r="D4" s="19">
        <v>7.3443999999999995E-2</v>
      </c>
      <c r="E4" s="20">
        <v>1.7304E-2</v>
      </c>
      <c r="F4" s="21">
        <v>2.939384</v>
      </c>
      <c r="G4" s="18">
        <v>4.6391999999999998</v>
      </c>
      <c r="H4" s="18">
        <v>6.2460000000000004</v>
      </c>
      <c r="I4" s="18">
        <v>28.629372</v>
      </c>
      <c r="J4" s="18">
        <f t="shared" si="0"/>
        <v>136.55422832642344</v>
      </c>
      <c r="K4" s="18">
        <f t="shared" si="1"/>
        <v>5.7015660579684813</v>
      </c>
      <c r="L4" s="15" t="s">
        <v>23</v>
      </c>
      <c r="M4" s="15">
        <v>-3.7700399999999998</v>
      </c>
      <c r="N4" s="15">
        <v>-38.542520000000003</v>
      </c>
    </row>
    <row r="5" spans="1:14" x14ac:dyDescent="0.3">
      <c r="A5" s="16">
        <v>44963</v>
      </c>
      <c r="B5" s="23">
        <v>3</v>
      </c>
      <c r="C5" s="24">
        <v>67.212748344370894</v>
      </c>
      <c r="D5" s="25">
        <v>9.5649834437086106E-2</v>
      </c>
      <c r="E5" s="26">
        <v>2.1117549668874198E-2</v>
      </c>
      <c r="F5" s="27">
        <v>2.7858609271523198</v>
      </c>
      <c r="G5" s="24">
        <v>5.3004966887417204</v>
      </c>
      <c r="H5" s="24">
        <v>6.9495033112582796</v>
      </c>
      <c r="I5" s="24">
        <v>28.783820364238402</v>
      </c>
      <c r="J5" s="18">
        <f t="shared" si="0"/>
        <v>177.75050421852825</v>
      </c>
      <c r="K5" s="18">
        <f t="shared" si="1"/>
        <v>5.4010109163300228</v>
      </c>
      <c r="L5" s="15" t="s">
        <v>23</v>
      </c>
      <c r="M5" s="15">
        <v>-3.7700399999999998</v>
      </c>
      <c r="N5" s="15">
        <v>-38.542520000000003</v>
      </c>
    </row>
    <row r="6" spans="1:14" x14ac:dyDescent="0.3">
      <c r="A6" s="22">
        <v>44963</v>
      </c>
      <c r="B6" s="17">
        <v>4</v>
      </c>
      <c r="C6" s="18">
        <v>69.452971271153103</v>
      </c>
      <c r="D6" s="19">
        <v>0.110547028728847</v>
      </c>
      <c r="E6" s="20">
        <v>2.3286107831562399E-2</v>
      </c>
      <c r="F6" s="21">
        <v>2.6647815820543101</v>
      </c>
      <c r="G6" s="18">
        <v>6.0759543486816199</v>
      </c>
      <c r="H6" s="18">
        <v>8.1267217630853992</v>
      </c>
      <c r="I6" s="18">
        <v>27.5829830775285</v>
      </c>
      <c r="J6" s="18">
        <f t="shared" si="0"/>
        <v>206.25495600150407</v>
      </c>
      <c r="K6" s="18">
        <f t="shared" si="1"/>
        <v>5.1869007836451191</v>
      </c>
      <c r="L6" s="15" t="s">
        <v>23</v>
      </c>
      <c r="M6" s="15">
        <v>-3.7700399999999998</v>
      </c>
      <c r="N6" s="15">
        <v>-38.542520000000003</v>
      </c>
    </row>
    <row r="7" spans="1:14" x14ac:dyDescent="0.3">
      <c r="A7" s="16">
        <v>44963</v>
      </c>
      <c r="B7" s="23">
        <v>5</v>
      </c>
      <c r="C7" s="24">
        <v>73.7548824232762</v>
      </c>
      <c r="D7" s="25">
        <v>7.8031088082901601E-2</v>
      </c>
      <c r="E7" s="26">
        <v>1.66042247907533E-2</v>
      </c>
      <c r="F7" s="27">
        <v>3.7225149461937002</v>
      </c>
      <c r="G7" s="24">
        <v>5.8872060581905101</v>
      </c>
      <c r="H7" s="24">
        <v>7.8561179752889601</v>
      </c>
      <c r="I7" s="24">
        <v>26.895380629733001</v>
      </c>
      <c r="J7" s="18">
        <f t="shared" si="0"/>
        <v>145.921437322906</v>
      </c>
      <c r="K7" s="18">
        <f t="shared" si="1"/>
        <v>7.2623452314513175</v>
      </c>
      <c r="L7" s="15" t="s">
        <v>23</v>
      </c>
      <c r="M7" s="15">
        <v>-3.7700399999999998</v>
      </c>
      <c r="N7" s="15">
        <v>-38.542520000000003</v>
      </c>
    </row>
    <row r="8" spans="1:14" x14ac:dyDescent="0.3">
      <c r="A8" s="22">
        <v>44963</v>
      </c>
      <c r="B8" s="17">
        <v>6</v>
      </c>
      <c r="C8" s="18">
        <v>70.910799999999995</v>
      </c>
      <c r="D8" s="19">
        <v>5.7239999999999999E-2</v>
      </c>
      <c r="E8" s="20">
        <v>1.3408E-2</v>
      </c>
      <c r="F8" s="21">
        <v>4.3628080000000002</v>
      </c>
      <c r="G8" s="18">
        <v>5.0852000000000004</v>
      </c>
      <c r="H8" s="18">
        <v>6.8108000000000004</v>
      </c>
      <c r="I8" s="18">
        <v>27.390408000000001</v>
      </c>
      <c r="J8" s="18">
        <f t="shared" si="0"/>
        <v>106.86491245544561</v>
      </c>
      <c r="K8" s="18">
        <f t="shared" si="1"/>
        <v>8.4974890606666538</v>
      </c>
      <c r="L8" s="15" t="s">
        <v>23</v>
      </c>
      <c r="M8" s="15">
        <v>-3.7700399999999998</v>
      </c>
      <c r="N8" s="15">
        <v>-38.542520000000003</v>
      </c>
    </row>
    <row r="9" spans="1:14" x14ac:dyDescent="0.3">
      <c r="A9" s="16">
        <v>44963</v>
      </c>
      <c r="B9" s="23">
        <v>7</v>
      </c>
      <c r="C9" s="24">
        <v>72.085225009956204</v>
      </c>
      <c r="D9" s="25">
        <v>0.20640780565511699</v>
      </c>
      <c r="E9" s="26">
        <v>4.0720828355237E-2</v>
      </c>
      <c r="F9" s="27">
        <v>4.2203544404619704</v>
      </c>
      <c r="G9" s="24">
        <v>5.1226602947033104</v>
      </c>
      <c r="H9" s="24">
        <v>7.2903225806451601</v>
      </c>
      <c r="I9" s="24">
        <v>27.322743926722399</v>
      </c>
      <c r="J9" s="18">
        <f t="shared" si="0"/>
        <v>385.4423359865815</v>
      </c>
      <c r="K9" s="18">
        <f t="shared" si="1"/>
        <v>8.221881783677178</v>
      </c>
      <c r="L9" s="15" t="s">
        <v>23</v>
      </c>
      <c r="M9" s="15">
        <v>-3.7700399999999998</v>
      </c>
      <c r="N9" s="15">
        <v>-38.542520000000003</v>
      </c>
    </row>
    <row r="10" spans="1:14" x14ac:dyDescent="0.3">
      <c r="A10" s="22">
        <v>44963</v>
      </c>
      <c r="B10" s="17">
        <v>8</v>
      </c>
      <c r="C10" s="18">
        <v>71.758374106134696</v>
      </c>
      <c r="D10" s="19">
        <v>0.12402333458788101</v>
      </c>
      <c r="E10" s="20">
        <v>2.5525028227324099E-2</v>
      </c>
      <c r="F10" s="21">
        <v>4.1495935265336801</v>
      </c>
      <c r="G10" s="18">
        <v>4.3545351900639799</v>
      </c>
      <c r="H10" s="18">
        <v>6.0191945803537799</v>
      </c>
      <c r="I10" s="18">
        <v>27.8329582235604</v>
      </c>
      <c r="J10" s="18">
        <f t="shared" si="0"/>
        <v>231.20641431676478</v>
      </c>
      <c r="K10" s="18">
        <f t="shared" si="1"/>
        <v>8.0703252148618994</v>
      </c>
      <c r="L10" s="15" t="s">
        <v>23</v>
      </c>
      <c r="M10" s="15">
        <v>-3.7700399999999998</v>
      </c>
      <c r="N10" s="15">
        <v>-38.542520000000003</v>
      </c>
    </row>
    <row r="11" spans="1:14" x14ac:dyDescent="0.3">
      <c r="A11" s="16">
        <v>44963</v>
      </c>
      <c r="B11" s="23">
        <v>9</v>
      </c>
      <c r="C11" s="24">
        <v>67.683160083160104</v>
      </c>
      <c r="D11" s="25">
        <v>0.10630353430353399</v>
      </c>
      <c r="E11" s="26">
        <v>2.8020790020789998E-2</v>
      </c>
      <c r="F11" s="27">
        <v>4.0128274428274402</v>
      </c>
      <c r="G11" s="24">
        <v>4.2149688149688096</v>
      </c>
      <c r="H11" s="24">
        <v>5.5692307692307699</v>
      </c>
      <c r="I11" s="24">
        <v>28.565276507276501</v>
      </c>
      <c r="J11" s="18">
        <f t="shared" si="0"/>
        <v>197.69185873278605</v>
      </c>
      <c r="K11" s="18">
        <f t="shared" si="1"/>
        <v>7.7853935301099559</v>
      </c>
      <c r="L11" s="15" t="s">
        <v>23</v>
      </c>
      <c r="M11" s="15">
        <v>-3.7700399999999998</v>
      </c>
      <c r="N11" s="15">
        <v>-38.542520000000003</v>
      </c>
    </row>
    <row r="12" spans="1:14" x14ac:dyDescent="0.3">
      <c r="A12" s="16">
        <v>44963</v>
      </c>
      <c r="B12" s="17">
        <v>10</v>
      </c>
      <c r="C12" s="24">
        <v>67.683160083160104</v>
      </c>
      <c r="D12" s="25">
        <v>0.10630353430353399</v>
      </c>
      <c r="E12" s="26">
        <v>2.8020790020789998E-2</v>
      </c>
      <c r="F12" s="27">
        <v>4.0128274428274402</v>
      </c>
      <c r="G12" s="24">
        <v>4.2149688149688096</v>
      </c>
      <c r="H12" s="24">
        <v>5.5692307692307699</v>
      </c>
      <c r="I12" s="24">
        <v>28.565276507276501</v>
      </c>
      <c r="J12" s="18">
        <f t="shared" si="0"/>
        <v>197.69185873278605</v>
      </c>
      <c r="K12" s="18">
        <f t="shared" si="1"/>
        <v>7.7853935301099559</v>
      </c>
      <c r="L12" s="15" t="s">
        <v>23</v>
      </c>
      <c r="M12" s="15">
        <v>-3.7700399999999998</v>
      </c>
      <c r="N12" s="15">
        <v>-38.542520000000003</v>
      </c>
    </row>
    <row r="13" spans="1:14" x14ac:dyDescent="0.3">
      <c r="A13" s="16">
        <v>44963</v>
      </c>
      <c r="B13" s="23">
        <v>11</v>
      </c>
      <c r="C13" s="24">
        <v>67.683160083160104</v>
      </c>
      <c r="D13" s="25">
        <v>0.10630353430353399</v>
      </c>
      <c r="E13" s="26">
        <v>2.8020790020789998E-2</v>
      </c>
      <c r="F13" s="27">
        <v>4.0128274428274402</v>
      </c>
      <c r="G13" s="24">
        <v>4.2149688149688096</v>
      </c>
      <c r="H13" s="24">
        <v>5.5692307692307699</v>
      </c>
      <c r="I13" s="24">
        <v>28.565276507276501</v>
      </c>
      <c r="J13" s="18">
        <f t="shared" si="0"/>
        <v>197.69185873278605</v>
      </c>
      <c r="K13" s="18">
        <f t="shared" si="1"/>
        <v>7.7853935301099559</v>
      </c>
      <c r="L13" s="15" t="s">
        <v>23</v>
      </c>
      <c r="M13" s="15">
        <v>-3.7700399999999998</v>
      </c>
      <c r="N13" s="15">
        <v>-38.542520000000003</v>
      </c>
    </row>
    <row r="14" spans="1:14" x14ac:dyDescent="0.3">
      <c r="A14" s="16">
        <v>44963</v>
      </c>
      <c r="B14" s="17">
        <v>12</v>
      </c>
      <c r="C14" s="24">
        <v>67.683160083160104</v>
      </c>
      <c r="D14" s="25">
        <v>0.10630353430353399</v>
      </c>
      <c r="E14" s="26">
        <v>2.8020790020789998E-2</v>
      </c>
      <c r="F14" s="27">
        <v>4.0128274428274402</v>
      </c>
      <c r="G14" s="24">
        <v>4.2149688149688096</v>
      </c>
      <c r="H14" s="24">
        <v>5.5692307692307699</v>
      </c>
      <c r="I14" s="24">
        <v>28.565276507276501</v>
      </c>
      <c r="J14" s="18">
        <f t="shared" si="0"/>
        <v>197.69185873278605</v>
      </c>
      <c r="K14" s="18">
        <f t="shared" si="1"/>
        <v>7.7853935301099559</v>
      </c>
      <c r="L14" s="15" t="s">
        <v>23</v>
      </c>
      <c r="M14" s="15">
        <v>-3.7700399999999998</v>
      </c>
      <c r="N14" s="15">
        <v>-38.542520000000003</v>
      </c>
    </row>
    <row r="15" spans="1:14" x14ac:dyDescent="0.3">
      <c r="A15" s="16">
        <v>44963</v>
      </c>
      <c r="B15" s="23">
        <v>13</v>
      </c>
      <c r="C15" s="24">
        <v>67.683160083160104</v>
      </c>
      <c r="D15" s="25">
        <v>0.10630353430353399</v>
      </c>
      <c r="E15" s="26">
        <v>2.8020790020789998E-2</v>
      </c>
      <c r="F15" s="27">
        <v>4.0128274428274402</v>
      </c>
      <c r="G15" s="24">
        <v>4.2149688149688096</v>
      </c>
      <c r="H15" s="24">
        <v>5.5692307692307699</v>
      </c>
      <c r="I15" s="24">
        <v>28.565276507276501</v>
      </c>
      <c r="J15" s="18">
        <f t="shared" si="0"/>
        <v>197.69185873278605</v>
      </c>
      <c r="K15" s="18">
        <f t="shared" si="1"/>
        <v>7.7853935301099559</v>
      </c>
      <c r="L15" s="15" t="s">
        <v>23</v>
      </c>
      <c r="M15" s="15">
        <v>-3.7700399999999998</v>
      </c>
      <c r="N15" s="15">
        <v>-38.542520000000003</v>
      </c>
    </row>
    <row r="16" spans="1:14" x14ac:dyDescent="0.3">
      <c r="A16" s="16">
        <v>44963</v>
      </c>
      <c r="B16" s="17">
        <v>14</v>
      </c>
      <c r="C16" s="24">
        <v>67.683160083160104</v>
      </c>
      <c r="D16" s="25">
        <v>0.10630353430353399</v>
      </c>
      <c r="E16" s="26">
        <v>2.8020790020789998E-2</v>
      </c>
      <c r="F16" s="27">
        <v>4.0128274428274402</v>
      </c>
      <c r="G16" s="24">
        <v>4.2149688149688096</v>
      </c>
      <c r="H16" s="24">
        <v>5.5692307692307699</v>
      </c>
      <c r="I16" s="24">
        <v>28.565276507276501</v>
      </c>
      <c r="J16" s="18">
        <f t="shared" si="0"/>
        <v>197.69185873278605</v>
      </c>
      <c r="K16" s="18">
        <f t="shared" si="1"/>
        <v>7.7853935301099559</v>
      </c>
      <c r="L16" s="15" t="s">
        <v>23</v>
      </c>
      <c r="M16" s="15">
        <v>-3.7700399999999998</v>
      </c>
      <c r="N16" s="15">
        <v>-38.542520000000003</v>
      </c>
    </row>
    <row r="17" spans="1:14" x14ac:dyDescent="0.3">
      <c r="A17" s="16">
        <v>44963</v>
      </c>
      <c r="B17" s="23">
        <v>15</v>
      </c>
      <c r="C17" s="24">
        <v>67.683160083160104</v>
      </c>
      <c r="D17" s="25">
        <v>0.10630353430353399</v>
      </c>
      <c r="E17" s="26">
        <v>2.8020790020789998E-2</v>
      </c>
      <c r="F17" s="27">
        <v>4.0128274428274402</v>
      </c>
      <c r="G17" s="24">
        <v>4.2149688149688096</v>
      </c>
      <c r="H17" s="24">
        <v>5.5692307692307699</v>
      </c>
      <c r="I17" s="24">
        <v>28.565276507276501</v>
      </c>
      <c r="J17" s="18">
        <f t="shared" si="0"/>
        <v>197.69185873278605</v>
      </c>
      <c r="K17" s="18">
        <f t="shared" si="1"/>
        <v>7.7853935301099559</v>
      </c>
      <c r="L17" s="15" t="s">
        <v>23</v>
      </c>
      <c r="M17" s="15">
        <v>-3.7700399999999998</v>
      </c>
      <c r="N17" s="15">
        <v>-38.542520000000003</v>
      </c>
    </row>
    <row r="18" spans="1:14" x14ac:dyDescent="0.3">
      <c r="A18" s="16">
        <v>44963</v>
      </c>
      <c r="B18" s="17">
        <v>16</v>
      </c>
      <c r="C18" s="24">
        <v>67.683160083160104</v>
      </c>
      <c r="D18" s="25">
        <v>0.10630353430353399</v>
      </c>
      <c r="E18" s="26">
        <v>2.8020790020789998E-2</v>
      </c>
      <c r="F18" s="27">
        <v>4.0128274428274402</v>
      </c>
      <c r="G18" s="24">
        <v>4.2149688149688096</v>
      </c>
      <c r="H18" s="24">
        <v>5.5692307692307699</v>
      </c>
      <c r="I18" s="24">
        <v>28.565276507276501</v>
      </c>
      <c r="J18" s="18">
        <f t="shared" si="0"/>
        <v>197.69185873278605</v>
      </c>
      <c r="K18" s="18">
        <f t="shared" si="1"/>
        <v>7.7853935301099559</v>
      </c>
      <c r="L18" s="15" t="s">
        <v>23</v>
      </c>
      <c r="M18" s="15">
        <v>-3.7700399999999998</v>
      </c>
      <c r="N18" s="15">
        <v>-38.542520000000003</v>
      </c>
    </row>
    <row r="19" spans="1:14" x14ac:dyDescent="0.3">
      <c r="A19" s="16">
        <v>44963</v>
      </c>
      <c r="B19" s="23">
        <v>17</v>
      </c>
      <c r="C19" s="24">
        <v>67.683160083160104</v>
      </c>
      <c r="D19" s="25">
        <v>0.10630353430353399</v>
      </c>
      <c r="E19" s="26">
        <v>2.8020790020789998E-2</v>
      </c>
      <c r="F19" s="27">
        <v>4.0128274428274402</v>
      </c>
      <c r="G19" s="24">
        <v>4.2149688149688096</v>
      </c>
      <c r="H19" s="24">
        <v>5.5692307692307699</v>
      </c>
      <c r="I19" s="24">
        <v>28.565276507276501</v>
      </c>
      <c r="J19" s="18">
        <f t="shared" si="0"/>
        <v>197.69185873278605</v>
      </c>
      <c r="K19" s="18">
        <f t="shared" si="1"/>
        <v>7.7853935301099559</v>
      </c>
      <c r="L19" s="15" t="s">
        <v>23</v>
      </c>
      <c r="M19" s="15">
        <v>-3.7700399999999998</v>
      </c>
      <c r="N19" s="15">
        <v>-38.542520000000003</v>
      </c>
    </row>
    <row r="20" spans="1:14" x14ac:dyDescent="0.3">
      <c r="A20" s="22">
        <v>44963</v>
      </c>
      <c r="B20" s="17">
        <v>18</v>
      </c>
      <c r="C20" s="18">
        <v>64.071262226362407</v>
      </c>
      <c r="D20" s="19">
        <v>6.3861201676758295E-2</v>
      </c>
      <c r="E20" s="20">
        <v>1.49930135072194E-2</v>
      </c>
      <c r="F20" s="21">
        <v>2.4832091290172298</v>
      </c>
      <c r="G20" s="18">
        <v>5.1332091290172297</v>
      </c>
      <c r="H20" s="18">
        <v>6.4760130414531902</v>
      </c>
      <c r="I20" s="18">
        <v>28.661895668374498</v>
      </c>
      <c r="J20" s="18">
        <f t="shared" si="0"/>
        <v>118.72416235433131</v>
      </c>
      <c r="K20" s="18">
        <f t="shared" si="1"/>
        <v>4.8161979447523704</v>
      </c>
      <c r="L20" s="15" t="s">
        <v>23</v>
      </c>
      <c r="M20" s="15">
        <v>-3.7700399999999998</v>
      </c>
      <c r="N20" s="15">
        <v>-38.542520000000003</v>
      </c>
    </row>
    <row r="21" spans="1:14" x14ac:dyDescent="0.3">
      <c r="A21" s="16">
        <v>44963</v>
      </c>
      <c r="B21" s="23">
        <v>19</v>
      </c>
      <c r="C21" s="24">
        <v>62.906571654790199</v>
      </c>
      <c r="D21" s="25">
        <v>5.7984956452889903E-2</v>
      </c>
      <c r="E21" s="26">
        <v>1.34323040380048E-2</v>
      </c>
      <c r="F21" s="27">
        <v>2.4173198733175001</v>
      </c>
      <c r="G21" s="24">
        <v>11.3721298495645</v>
      </c>
      <c r="H21" s="24">
        <v>12.773555027711801</v>
      </c>
      <c r="I21" s="24">
        <v>29.235482977038799</v>
      </c>
      <c r="J21" s="18">
        <f t="shared" si="0"/>
        <v>107.59517063675963</v>
      </c>
      <c r="K21" s="18">
        <f t="shared" si="1"/>
        <v>4.6795120495837139</v>
      </c>
      <c r="L21" s="15" t="s">
        <v>23</v>
      </c>
      <c r="M21" s="15">
        <v>-3.7700399999999998</v>
      </c>
      <c r="N21" s="15">
        <v>-38.542520000000003</v>
      </c>
    </row>
    <row r="22" spans="1:14" x14ac:dyDescent="0.3">
      <c r="A22" s="22">
        <v>44963</v>
      </c>
      <c r="B22" s="17">
        <v>20</v>
      </c>
      <c r="C22" s="18">
        <v>65.512605042016801</v>
      </c>
      <c r="D22" s="19">
        <v>0.122268907563025</v>
      </c>
      <c r="E22" s="20">
        <v>2.3117246898759498E-2</v>
      </c>
      <c r="F22" s="21">
        <v>2.5313205282112801</v>
      </c>
      <c r="G22" s="18">
        <v>9.1728691476590605</v>
      </c>
      <c r="H22" s="18">
        <v>10.858343337334899</v>
      </c>
      <c r="I22" s="18">
        <v>29.019051620648298</v>
      </c>
      <c r="J22" s="18">
        <f t="shared" si="0"/>
        <v>227.04107336211928</v>
      </c>
      <c r="K22" s="18">
        <f t="shared" si="1"/>
        <v>4.9037073582902977</v>
      </c>
      <c r="L22" s="15" t="s">
        <v>23</v>
      </c>
      <c r="M22" s="15">
        <v>-3.7700399999999998</v>
      </c>
      <c r="N22" s="15">
        <v>-38.542520000000003</v>
      </c>
    </row>
    <row r="23" spans="1:14" x14ac:dyDescent="0.3">
      <c r="A23" s="16">
        <v>44963</v>
      </c>
      <c r="B23" s="23">
        <v>21</v>
      </c>
      <c r="C23" s="24">
        <v>66.058965102286393</v>
      </c>
      <c r="D23" s="25">
        <v>0.15041716807059799</v>
      </c>
      <c r="E23" s="26">
        <v>2.5924588848776599E-2</v>
      </c>
      <c r="F23" s="27">
        <v>3.8004893702366598</v>
      </c>
      <c r="G23" s="24">
        <v>6.8929001203369404</v>
      </c>
      <c r="H23" s="24">
        <v>8.5463297232250302</v>
      </c>
      <c r="I23" s="24">
        <v>28.905972723626199</v>
      </c>
      <c r="J23" s="18">
        <f t="shared" si="0"/>
        <v>279.41412769378888</v>
      </c>
      <c r="K23" s="18">
        <f t="shared" si="1"/>
        <v>7.3651141027570448</v>
      </c>
      <c r="L23" s="15" t="s">
        <v>23</v>
      </c>
      <c r="M23" s="15">
        <v>-3.7700399999999998</v>
      </c>
      <c r="N23" s="15">
        <v>-38.542520000000003</v>
      </c>
    </row>
    <row r="24" spans="1:14" x14ac:dyDescent="0.3">
      <c r="A24" s="22">
        <v>44963</v>
      </c>
      <c r="B24" s="17">
        <v>22</v>
      </c>
      <c r="C24" s="18">
        <v>67.9876</v>
      </c>
      <c r="D24" s="19">
        <v>0.26388400000000001</v>
      </c>
      <c r="E24" s="20">
        <v>4.5047999999999998E-2</v>
      </c>
      <c r="F24" s="21">
        <v>3.8244400000000001</v>
      </c>
      <c r="G24" s="18">
        <v>6.5144000000000002</v>
      </c>
      <c r="H24" s="18">
        <v>8.4055999999999997</v>
      </c>
      <c r="I24" s="18">
        <v>28.805564</v>
      </c>
      <c r="J24" s="18">
        <f t="shared" si="0"/>
        <v>490.35251021401217</v>
      </c>
      <c r="K24" s="18">
        <f t="shared" si="1"/>
        <v>7.4139934886772076</v>
      </c>
      <c r="L24" s="15" t="s">
        <v>23</v>
      </c>
      <c r="M24" s="15">
        <v>-3.7700399999999998</v>
      </c>
      <c r="N24" s="15">
        <v>-38.542520000000003</v>
      </c>
    </row>
    <row r="25" spans="1:14" x14ac:dyDescent="0.3">
      <c r="A25" s="16">
        <v>44963</v>
      </c>
      <c r="B25" s="23">
        <v>23</v>
      </c>
      <c r="C25" s="24">
        <v>71.039452495974203</v>
      </c>
      <c r="D25" s="25">
        <v>0.31861111111111101</v>
      </c>
      <c r="E25" s="26">
        <v>5.6505636070853502E-2</v>
      </c>
      <c r="F25" s="27">
        <v>3.8708293075684401</v>
      </c>
      <c r="G25" s="24">
        <v>5.7053140096618398</v>
      </c>
      <c r="H25" s="24">
        <v>7.6936392914653799</v>
      </c>
      <c r="I25" s="24">
        <v>28.324472624798702</v>
      </c>
      <c r="J25" s="18">
        <f t="shared" si="0"/>
        <v>592.99189011822148</v>
      </c>
      <c r="K25" s="18">
        <f t="shared" si="1"/>
        <v>7.5158977218321787</v>
      </c>
      <c r="L25" s="15" t="s">
        <v>23</v>
      </c>
      <c r="M25" s="15">
        <v>-3.7700399999999998</v>
      </c>
      <c r="N25" s="15">
        <v>-38.542520000000003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siqueira</vt:lpstr>
      <vt:lpstr>ccd</vt:lpstr>
      <vt:lpstr>Fco Melo de Jaborandir</vt:lpstr>
      <vt:lpstr>Dom Aloísio Lorscheider</vt:lpstr>
      <vt:lpstr>Prof. José Parsifal Barroso</vt:lpstr>
      <vt:lpstr>Murilo Serpa</vt:lpstr>
      <vt:lpstr>Escola Municipal Hilberto Silva</vt:lpstr>
      <vt:lpstr> Profa. Consuelo Amora</vt:lpstr>
      <vt:lpstr>ETUFOR</vt:lpstr>
      <vt:lpstr>Estação  Ótavio Bonfim</vt:lpstr>
      <vt:lpstr>Estação Fátima - BRT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Demostenis Cassiano</cp:lastModifiedBy>
  <dcterms:created xsi:type="dcterms:W3CDTF">2023-03-21T08:51:04Z</dcterms:created>
  <dcterms:modified xsi:type="dcterms:W3CDTF">2023-04-09T22:07:37Z</dcterms:modified>
</cp:coreProperties>
</file>